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19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2" l="1"/>
  <c r="D9" i="2"/>
  <c r="D10" i="2"/>
  <c r="D11" i="2"/>
  <c r="D8" i="1"/>
  <c r="D9" i="1"/>
  <c r="D7" i="3"/>
  <c r="D7" i="2"/>
  <c r="D7" i="1"/>
  <c r="D8" i="3" l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<sst xmlns="http://schemas.openxmlformats.org/spreadsheetml/2006/main" count="145" uniqueCount="112">
  <si>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</si>
  <si>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</si>
  <si>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</si>
  <si>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</si>
  <si>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</si>
  <si>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</si>
  <si>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</si>
  <si>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</si>
  <si>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</si>
  <si>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</si>
  <si>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</si>
  <si>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</si>
  <si>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</si>
  <si>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</si>
  <si>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</si>
  <si>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</si>
  <si>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</si>
  <si>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</si>
  <si>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</si>
  <si>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</si>
  <si>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</si>
  <si>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</si>
  <si>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</si>
  <si>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</si>
  <si>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</si>
  <si>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</si>
  <si>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</si>
  <si>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</si>
  <si>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</si>
  <si>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</si>
  <si>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</si>
  <si>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</si>
  <si>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</si>
  <si>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</si>
  <si>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</si>
  <si>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</si>
  <si>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</si>
  <si>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</si>
  <si>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</si>
  <si>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</si>
  <si>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</si>
  <si>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</si>
  <si>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</si>
  <si>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</si>
  <si>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</si>
  <si>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</si>
  <si>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</si>
  <si>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</si>
  <si>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</si>
  <si>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</si>
  <si>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</si>
  <si>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</si>
  <si>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</si>
  <si>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</si>
  <si>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</si>
  <si>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</si>
  <si>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</si>
  <si>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</si>
  <si>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</si>
  <si>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</si>
  <si>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</si>
  <si>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</si>
  <si>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</si>
  <si>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</si>
  <si>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</si>
  <si>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</si>
  <si>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</si>
  <si>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</si>
  <si>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</si>
  <si>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</si>
  <si>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</si>
  <si>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</si>
  <si>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</si>
  <si>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</si>
  <si>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</si>
  <si>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</si>
  <si>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</si>
  <si>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</si>
  <si>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</si>
  <si>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</si>
  <si>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</si>
  <si>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</si>
  <si>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</si>
  <si>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</si>
  <si>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</si>
  <si>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</si>
  <si>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</si>
  <si>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</si>
  <si>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</si>
  <si>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</si>
  <si>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</si>
  <si>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</si>
  <si>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</si>
  <si>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</si>
  <si>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</si>
  <si>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</si>
  <si>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</si>
  <si>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</si>
  <si>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</si>
  <si>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</si>
  <si>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</si>
  <si>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</si>
  <si>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ปีงบประมาณ 2561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</si>
  <si>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</si>
  <si>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</si>
  <si>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</si>
  <si>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</si>
  <si>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</si>
  <si>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Aug</t>
  </si>
  <si>
    <t>ปริมาณเที่ยวบินภายใน Bangkok FIR ปีงบประมาณ 2562 (สะสม ณ เดือน สิงหาคม 2562)</t>
  </si>
  <si>
    <t>ปีงบประมาณ 2562</t>
  </si>
  <si>
    <t>ปริมาณเที่ยวบินภายใน Bangkok FIR ปีงบประมาณ 2562  (สะสม ณ เดือน สิงหาคม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</si>
</sst>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F7" sqref="F7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111</v>
      </c>
    </row>
    <row r="3" spans="1:6">
      <c r="A3" t="s">
        <v>1</v>
      </c>
    </row>
    <row r="5" spans="1:6">
      <c r="C5" s="38" t="s">
        <v>110</v>
      </c>
      <c r="D5" s="38"/>
      <c r="E5" s="38" t="s">
        <v>102</v>
      </c>
    </row>
    <row r="6" spans="1:6">
      <c r="A6" s="5"/>
      <c r="B6" s="3"/>
      <c r="C6" s="1" t="s">
        <v>108</v>
      </c>
      <c r="D6" s="2" t="s">
        <v>11</v>
      </c>
      <c r="E6" s="1" t="s">
        <v>108</v>
      </c>
      <c r="F6" s="8" t="s">
        <v>12</v>
      </c>
    </row>
    <row r="7" spans="1:6" ht="30">
      <c r="B7" s="10" t="s">
        <v>13</v>
      </c>
      <c r="C7" s="7">
        <v>468942</v>
      </c>
      <c r="D7" s="39">
        <f>C7/335</f>
        <v>1399.8268656716418</v>
      </c>
      <c r="E7" s="7">
        <v>447945</v>
      </c>
      <c r="F7" s="42">
        <f>(C7-E7)/E7</f>
        <v>4.6874058199109267E-2</v>
      </c>
    </row>
    <row r="8" spans="1:6">
      <c r="B8" s="10" t="s">
        <v>14</v>
      </c>
      <c r="C8" s="7">
        <v>395805</v>
      </c>
      <c r="D8" s="39">
        <f t="shared" ref="D8:D10" si="0">C8/335</f>
        <v>1181.5074626865671</v>
      </c>
      <c r="E8" s="7">
        <v>400772</v>
      </c>
      <c r="F8" s="12">
        <f t="shared" ref="F8:F9" si="1">(C8-E8)/E8</f>
        <v>-1.2393580389847595E-2</v>
      </c>
    </row>
    <row r="9" spans="1:6">
      <c r="B9" s="11" t="s">
        <v>15</v>
      </c>
      <c r="C9" s="7">
        <v>99116</v>
      </c>
      <c r="D9" s="39">
        <f t="shared" si="0"/>
        <v>295.86865671641789</v>
      </c>
      <c r="E9" s="7">
        <v>97922</v>
      </c>
      <c r="F9" s="12">
        <f t="shared" si="1"/>
        <v>1.2193378403218888E-2</v>
      </c>
    </row>
    <row r="10" spans="1:6">
      <c r="B10" s="9" t="s">
        <v>0</v>
      </c>
      <c r="C10" s="6">
        <f>SUM(C7:C9)</f>
        <v>963863</v>
      </c>
      <c r="D10" s="39">
        <f t="shared" si="0"/>
        <v>2877.2029850746267</v>
      </c>
      <c r="E10" s="6">
        <f>SUM(E7:E9)</f>
        <v>946639</v>
      </c>
      <c r="F10" s="12">
        <f>(C10-E10)/E10</f>
        <v>1.8194897949482328E-2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2" sqref="C12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109</v>
      </c>
    </row>
    <row r="3" spans="1:6">
      <c r="A3" t="s">
        <v>2</v>
      </c>
    </row>
    <row r="5" spans="1:6">
      <c r="C5" s="38" t="s">
        <v>110</v>
      </c>
      <c r="E5" s="38" t="s">
        <v>102</v>
      </c>
    </row>
    <row r="6" spans="1:6">
      <c r="B6" s="4"/>
      <c r="C6" s="1" t="s">
        <v>108</v>
      </c>
      <c r="D6" s="2" t="s">
        <v>11</v>
      </c>
      <c r="E6" s="8" t="s">
        <v>108</v>
      </c>
      <c r="F6" s="8" t="s">
        <v>12</v>
      </c>
    </row>
    <row r="7" spans="1:6">
      <c r="B7" s="11" t="s">
        <v>3</v>
      </c>
      <c r="C7" s="7">
        <v>807711</v>
      </c>
      <c r="D7" s="37">
        <f>C7/335</f>
        <v>2411.0776119402985</v>
      </c>
      <c r="E7" s="7">
        <v>787711</v>
      </c>
      <c r="F7" s="14">
        <f>(C7-E7)/E7</f>
        <v>2.5390022482864909E-2</v>
      </c>
    </row>
    <row r="8" spans="1:6">
      <c r="B8" s="11" t="s">
        <v>4</v>
      </c>
      <c r="C8" s="7">
        <v>21679</v>
      </c>
      <c r="D8" s="37">
        <f t="shared" ref="D8:D12" si="0">C8/335</f>
        <v>64.713432835820896</v>
      </c>
      <c r="E8" s="7">
        <v>22653</v>
      </c>
      <c r="F8" s="14">
        <f t="shared" ref="F8:F12" si="1">(C8-E8)/E8</f>
        <v>-4.2996512603187216E-2</v>
      </c>
    </row>
    <row r="9" spans="1:6">
      <c r="B9" s="11" t="s">
        <v>5</v>
      </c>
      <c r="C9" s="7">
        <v>83249</v>
      </c>
      <c r="D9" s="37">
        <f t="shared" si="0"/>
        <v>248.5044776119403</v>
      </c>
      <c r="E9" s="7">
        <v>83856</v>
      </c>
      <c r="F9" s="14">
        <f t="shared" si="1"/>
        <v>-7.2385995039114673E-3</v>
      </c>
    </row>
    <row r="10" spans="1:6">
      <c r="B10" s="11" t="s">
        <v>6</v>
      </c>
      <c r="C10" s="7">
        <v>37133</v>
      </c>
      <c r="D10" s="37">
        <f t="shared" si="0"/>
        <v>110.84477611940298</v>
      </c>
      <c r="E10" s="7">
        <v>38686</v>
      </c>
      <c r="F10" s="14">
        <f t="shared" si="1"/>
        <v>-4.0143721242826863E-2</v>
      </c>
    </row>
    <row r="11" spans="1:6">
      <c r="B11" s="11" t="s">
        <v>7</v>
      </c>
      <c r="C11" s="7">
        <v>14708</v>
      </c>
      <c r="D11" s="37">
        <f t="shared" si="0"/>
        <v>43.904477611940301</v>
      </c>
      <c r="E11" s="7">
        <v>13733</v>
      </c>
      <c r="F11" s="14">
        <f t="shared" si="1"/>
        <v>7.0996868856040202E-2</v>
      </c>
    </row>
    <row r="12" spans="1:6">
      <c r="B12" s="9" t="s">
        <v>0</v>
      </c>
      <c r="C12" s="6">
        <f>SUM(C7:C11)</f>
        <v>964480</v>
      </c>
      <c r="D12" s="37">
        <f t="shared" si="0"/>
        <v>2879.0447761194032</v>
      </c>
      <c r="E12" s="13">
        <f>SUM(E7:E11)</f>
        <v>946639</v>
      </c>
      <c r="F12" s="14">
        <f t="shared" si="1"/>
        <v>1.8846677561351263E-2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9" sqref="C9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109</v>
      </c>
    </row>
    <row r="3" spans="1:6">
      <c r="A3" t="s">
        <v>8</v>
      </c>
    </row>
    <row r="5" spans="1:6">
      <c r="C5" s="38" t="s">
        <v>110</v>
      </c>
      <c r="E5" s="41" t="s">
        <v>102</v>
      </c>
    </row>
    <row r="6" spans="1:6">
      <c r="B6" s="3"/>
      <c r="C6" s="1" t="s">
        <v>108</v>
      </c>
      <c r="D6" s="2" t="s">
        <v>11</v>
      </c>
      <c r="E6" s="40" t="s">
        <v>108</v>
      </c>
      <c r="F6" s="8" t="s">
        <v>12</v>
      </c>
    </row>
    <row r="7" spans="1:6">
      <c r="B7" s="11" t="s">
        <v>9</v>
      </c>
      <c r="C7" s="7">
        <v>862777</v>
      </c>
      <c r="D7" s="37">
        <f>C7/335</f>
        <v>2575.4537313432834</v>
      </c>
      <c r="E7" s="7">
        <v>846877</v>
      </c>
      <c r="F7" s="14">
        <f>(C7-E7)/E7</f>
        <v>1.8774863409916669E-2</v>
      </c>
    </row>
    <row r="8" spans="1:6">
      <c r="B8" s="11" t="s">
        <v>10</v>
      </c>
      <c r="C8" s="7">
        <v>101086</v>
      </c>
      <c r="D8" s="37">
        <f t="shared" ref="D8:D9" si="0">C8/304</f>
        <v>332.51973684210526</v>
      </c>
      <c r="E8" s="7">
        <v>99762</v>
      </c>
      <c r="F8" s="14">
        <f t="shared" ref="F8:F9" si="1">(C8-E8)/E8</f>
        <v>1.3271586375573866E-2</v>
      </c>
    </row>
    <row r="9" spans="1:6">
      <c r="B9" s="9" t="s">
        <v>0</v>
      </c>
      <c r="C9" s="6">
        <f>SUM(C7:C8)</f>
        <v>963863</v>
      </c>
      <c r="D9" s="37">
        <f t="shared" si="0"/>
        <v>3170.6019736842104</v>
      </c>
      <c r="E9" s="15">
        <f>SUM(E7:E8)</f>
        <v>946639</v>
      </c>
      <c r="F9" s="14">
        <f t="shared" si="1"/>
        <v>1.8194897949482328E-2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8" workbookViewId="0">
      <selection activeCell="J30" sqref="J30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107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103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104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105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106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2019-10-07T08:46:47Z</dcterms:modified>
</cp:coreProperties>
</file>