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2825" windowHeight="12795" tabRatio="805" activeTab="0"/>
  </bookViews>
  <sheets>
    <sheet name="สินค้า" sheetId="1" r:id="rId1"/>
  </sheets>
  <definedNames>
    <definedName name="_xlnm.Print_Area" localSheetId="0">'สินค้า'!$A$1:$G$38</definedName>
  </definedNames>
  <calcPr fullCalcOnLoad="1"/>
</workbook>
</file>

<file path=xl/sharedStrings.xml><?xml version="1.0" encoding="utf-8"?>
<sst xmlns="http://schemas.openxmlformats.org/spreadsheetml/2006/main" count="56" uniqueCount="51">
  <si>
    <t>อื่นๆ</t>
  </si>
  <si>
    <t>กรมการค้าต่างประเทศ</t>
  </si>
  <si>
    <t>มูลค่ารวม</t>
  </si>
  <si>
    <t>ลำดับที่</t>
  </si>
  <si>
    <t>รวม 10 อันดับ</t>
  </si>
  <si>
    <t>2202 (น้ำ รวมถึงน้ำแร่และน้ำอัดลม ที่เติมน้ำตาลหรือสารที่ทำให้หวานอื่นๆ หรือที่ปรุงกลิ่นรส และเครื่องดื่มอื่นๆ ที่ไม่มีแอลกอฮอล์ แต่ไม่รวมถึงน้ำผลไม้หรือน้ำพืชผัก ตามประเภทที่ 20.09 (น้ำผลไม้หรือน้ำพืชผัก ที่ไม่ได้หมักและไม่เติมสุรา))</t>
  </si>
  <si>
    <t>หน่วย : ล้านบาท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</si>
  <si>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</si>
  <si>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</si>
  <si>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</si>
  <si>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</si>
  <si>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</si>
  <si>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N/A</t>
  </si>
  <si>
    <t>เครื่องดื่มที่ไม่มีแอลกอฮอส์</t>
  </si>
  <si>
    <t>: การส่งออก</t>
  </si>
  <si>
    <t>รถยนต์ อุปกรณ์และส่วนประกอบ</t>
  </si>
  <si>
    <t>ยานพาหนะอื่น ๆ และส่วนประกอบ</t>
  </si>
  <si>
    <t>รถจักรยานยนต์และส่วนประกอบ</t>
  </si>
  <si>
    <t>8407 (เครื่องยนต์สันดาปภายในแบบลูกสูบเคลื่อนตรงหรือลูกสูบหมุน  ชนิดจุดระเบิดด้วยประกายไฟ)</t>
  </si>
  <si>
    <t>4011 (ยางนอกชนิดอัดลม ที่เป็นของใหม่)</t>
  </si>
  <si>
    <t>7204 (เศษและของที่ใช้ไม่ได้จำพวกเหล็ก  รวมทั้งอินกอตที่หลอมจากของที่ใช้ไม่ได้ที่เป็นเหล็กหรือเหล็กกล้า)</t>
  </si>
  <si>
    <t>7602 (เศษและของที่ใช้ไม่ได้ที่เป็นอะลูมิเนียม)</t>
  </si>
  <si>
    <t>0714 (มันสำปะหลัง รากสามสิบ สาเลป เยรูซาเลมอาร์ติโชก มันเทศ และรากหรือหัวที่คล้ายกัน ซึ่งมีปริมาณของสตาร์ชหรืออินูลินสูง สด แช่เย็น แช่แข็ง หรือแห้ง  จะฝานหรือทำเป็นเพลเลตหรือไม่ก็ตาม รวมทั้งเนื้อในของต้นสาคู)</t>
  </si>
  <si>
    <t>อะลูมิเนียมและผลิตภัณฑ์</t>
  </si>
  <si>
    <t>วัตถุดิบและผลิตภัณฑ์กึ่งสำเร็จรูปอื่นๆ</t>
  </si>
  <si>
    <t>2309 (ของปรุงแต่ง ชนิดที่ใช้ในการเลี้ยงสัตว์)</t>
  </si>
  <si>
    <t>เสื้อผ้าสำเร็จรูป</t>
  </si>
  <si>
    <t>4707 (กระดาษหรือกระดาษแข็งที่นำกลับคืนมาใช้ได้อีก (เศษและของที่ใช้ไม่ได้))</t>
  </si>
  <si>
    <t>อื่น ๆ</t>
  </si>
  <si>
    <t>ทองแดงและผลิตภัณฑ์</t>
  </si>
  <si>
    <t>ผ้าผืนและด้าย</t>
  </si>
  <si>
    <t>สัตว์น้ำ</t>
  </si>
  <si>
    <t>% YoY</t>
  </si>
  <si>
    <t xml:space="preserve">มูลค่าการค้าชายแดนไทย - กัมพูชา (รายสินค้า) 
</t>
  </si>
  <si>
    <t>ผลิตภัณฑ์เหล็กและเหล็กกล้า</t>
  </si>
  <si>
    <t>น้ำมันสำเร็จรูปอื่น ๆ</t>
  </si>
  <si>
    <t>มอเตอร์ไฟฟ้า ชุดเครื่องกำเนิดไฟฟ้าและส่วนประกอบ</t>
  </si>
  <si>
    <t>เครื่องจักรไฟฟ้าใช้ในอุตสาหกรรม</t>
  </si>
  <si>
    <t>กลุ่มความร่วมมือฯ 2</t>
  </si>
  <si>
    <t>ยางยานพาหนะ</t>
  </si>
  <si>
    <t>ธัญพืช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</si>
  <si>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1. กรมศุลกากรได้ปรับปรุงข้อมูลย้อนหลังตั้งแต่ ปี 2560-2561 (มค.-พค.) ณ วันที่ 20 มิย.61</t>
    </r>
  </si>
  <si>
    <t xml:space="preserve">                .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</si>
  <si>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</si>
  <si>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>ปี 2559-2561 (มกราคม-มิถุนายน)</t>
  </si>
  <si>
    <t>(มกราคม-มิถุนายน)</t>
  </si>
  <si>
    <t>(มกราคม-มิถุนายนม)</t>
  </si>
  <si>
    <t>เครื่องยนต์สันดาปภายในแบบลูกสูบและส่วนประกอบ</t>
  </si>
  <si>
    <t>ผลิตภัณฑ์พลาสติกอื่นๆ</t>
  </si>
  <si>
    <t>ผักและของปรุงแต่งจากผัก</t>
  </si>
  <si>
    <t>ลวดและสายเคเบิล ที่หุ้มฉนวน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</si>
</sst>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"/>
    <numFmt numFmtId="181" formatCode="0.0"/>
    <numFmt numFmtId="182" formatCode="#,##0.0000_ ;[Red]\-#,##0.0000\ "/>
    <numFmt numFmtId="183" formatCode="#,##0_ ;[Red]\-#,##0\ "/>
    <numFmt numFmtId="184" formatCode="#,##0.0_ ;[Red]\-#,##0.0\ "/>
    <numFmt numFmtId="185" formatCode="#,##0.0000000000_ ;[Red]\-#,##0.0000000000\ "/>
    <numFmt numFmtId="186" formatCode="_(* #,##0.0_);_(* \(#,##0.0\);_(* &quot;-&quot;??_);_(@_)"/>
    <numFmt numFmtId="187" formatCode="_-* #,##0.0_-;\-* #,##0.0_-;_-* &quot;-&quot;??_-;_-@_-"/>
    <numFmt numFmtId="188" formatCode="#,##0.0;\-#,##0.0"/>
    <numFmt numFmtId="189" formatCode="#,##0.00_ ;[Red]\-#,##0.00\ "/>
    <numFmt numFmtId="190" formatCode="#,##0.00_ ;\-#,##0.00\ "/>
    <numFmt numFmtId="191" formatCode="_-* #,##0.000_-;\-* #,##0.000_-;_-* &quot;-&quot;??_-;_-@_-"/>
    <numFmt numFmtId="192" formatCode="#,##0.0_ ;\-#,##0.0\ "/>
    <numFmt numFmtId="193" formatCode="#,##0.000"/>
    <numFmt numFmtId="194" formatCode="#,##0.0000"/>
    <numFmt numFmtId="195" formatCode="#,##0.000;\-#,##0.000"/>
    <numFmt numFmtId="196" formatCode="_-* #,##0.0_-;\-* #,##0.0_-;_-* &quot;-&quot;?_-;_-@_-"/>
    <numFmt numFmtId="197" formatCode="_-* #,##0.0000_-;\-* #,##0.0000_-;_-* &quot;-&quot;??_-;_-@_-"/>
    <numFmt numFmtId="198" formatCode="_-* #,##0.00000_-;\-* #,##0.0000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 New"/>
      <family val="1"/>
    </font>
    <font>
      <b/>
      <sz val="14"/>
      <name val="AngsanaUPC"/>
      <family val="1"/>
    </font>
    <font>
      <sz val="13"/>
      <name val="Angsana New"/>
      <family val="1"/>
    </font>
    <font>
      <b/>
      <sz val="18"/>
      <name val="AngsanaUPC"/>
      <family val="1"/>
    </font>
    <font>
      <b/>
      <sz val="12"/>
      <name val="AngsanaUPC"/>
      <family val="1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name val="Angsana New"/>
      <family val="1"/>
    </font>
    <font>
      <b/>
      <u val="single"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ngsanaUPC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ngsanaUPC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14" fillId="32" borderId="7" applyNumberFormat="0" applyFont="0" applyAlignment="0" applyProtection="0"/>
    <xf numFmtId="0" fontId="50" fillId="27" borderId="8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/>
    </xf>
    <xf numFmtId="4" fontId="4" fillId="0" borderId="10" xfId="42" applyNumberFormat="1" applyFont="1" applyBorder="1" applyAlignment="1">
      <alignment horizontal="right" vertical="center"/>
    </xf>
    <xf numFmtId="4" fontId="3" fillId="13" borderId="10" xfId="42" applyNumberFormat="1" applyFont="1" applyFill="1" applyBorder="1" applyAlignment="1">
      <alignment horizontal="right" vertical="center"/>
    </xf>
    <xf numFmtId="4" fontId="3" fillId="13" borderId="1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11" xfId="0" applyFont="1" applyFill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0" fillId="0" borderId="0" xfId="0" applyFill="1" applyAlignment="1">
      <alignment/>
    </xf>
    <xf numFmtId="0" fontId="8" fillId="13" borderId="12" xfId="0" applyFont="1" applyFill="1" applyBorder="1" applyAlignment="1">
      <alignment horizontal="center" vertical="justify"/>
    </xf>
    <xf numFmtId="0" fontId="8" fillId="0" borderId="0" xfId="0" applyFont="1" applyFill="1" applyAlignment="1">
      <alignment vertical="justify"/>
    </xf>
    <xf numFmtId="0" fontId="10" fillId="13" borderId="13" xfId="0" applyFont="1" applyFill="1" applyBorder="1" applyAlignment="1">
      <alignment horizontal="center" vertical="justify"/>
    </xf>
    <xf numFmtId="0" fontId="3" fillId="13" borderId="14" xfId="0" applyFont="1" applyFill="1" applyBorder="1" applyAlignment="1">
      <alignment horizontal="left" vertical="justify"/>
    </xf>
    <xf numFmtId="0" fontId="10" fillId="13" borderId="15" xfId="0" applyFont="1" applyFill="1" applyBorder="1" applyAlignment="1">
      <alignment horizontal="center" vertical="justify"/>
    </xf>
    <xf numFmtId="0" fontId="3" fillId="13" borderId="16" xfId="0" applyFont="1" applyFill="1" applyBorder="1" applyAlignment="1">
      <alignment horizontal="left" vertical="justify"/>
    </xf>
    <xf numFmtId="0" fontId="10" fillId="0" borderId="0" xfId="0" applyFont="1" applyFill="1" applyAlignment="1">
      <alignment vertical="justify"/>
    </xf>
    <xf numFmtId="0" fontId="5" fillId="0" borderId="0" xfId="0" applyFont="1" applyAlignment="1">
      <alignment vertical="center"/>
    </xf>
    <xf numFmtId="0" fontId="6" fillId="34" borderId="0" xfId="0" applyFont="1" applyFill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13" borderId="12" xfId="0" applyFont="1" applyFill="1" applyBorder="1" applyAlignment="1">
      <alignment horizontal="center" vertical="justify"/>
    </xf>
    <xf numFmtId="0" fontId="3" fillId="13" borderId="17" xfId="0" applyFont="1" applyFill="1" applyBorder="1" applyAlignment="1">
      <alignment vertical="justify"/>
    </xf>
    <xf numFmtId="0" fontId="3" fillId="13" borderId="13" xfId="0" applyFont="1" applyFill="1" applyBorder="1" applyAlignment="1">
      <alignment horizontal="center" vertical="justify"/>
    </xf>
    <xf numFmtId="0" fontId="3" fillId="13" borderId="0" xfId="0" applyFont="1" applyFill="1" applyBorder="1" applyAlignment="1">
      <alignment vertical="justify"/>
    </xf>
    <xf numFmtId="0" fontId="3" fillId="13" borderId="15" xfId="0" applyFont="1" applyFill="1" applyBorder="1" applyAlignment="1">
      <alignment horizontal="center" vertical="justify"/>
    </xf>
    <xf numFmtId="0" fontId="3" fillId="13" borderId="18" xfId="0" applyFont="1" applyFill="1" applyBorder="1" applyAlignment="1">
      <alignment vertical="justify"/>
    </xf>
    <xf numFmtId="0" fontId="5" fillId="0" borderId="0" xfId="0" applyFont="1" applyAlignment="1">
      <alignment/>
    </xf>
    <xf numFmtId="9" fontId="5" fillId="0" borderId="0" xfId="59" applyFont="1" applyAlignment="1">
      <alignment horizontal="left"/>
    </xf>
    <xf numFmtId="0" fontId="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9" fillId="13" borderId="1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/>
    </xf>
    <xf numFmtId="0" fontId="6" fillId="36" borderId="0" xfId="55" applyFont="1" applyFill="1" applyBorder="1" applyAlignment="1">
      <alignment/>
      <protection/>
    </xf>
    <xf numFmtId="180" fontId="13" fillId="34" borderId="0" xfId="0" applyNumberFormat="1" applyFont="1" applyFill="1" applyBorder="1" applyAlignment="1">
      <alignment horizontal="right"/>
    </xf>
    <xf numFmtId="4" fontId="54" fillId="37" borderId="10" xfId="0" applyNumberFormat="1" applyFont="1" applyFill="1" applyBorder="1" applyAlignment="1">
      <alignment horizontal="right" vertical="center" wrapText="1" shrinkToFit="1"/>
    </xf>
    <xf numFmtId="0" fontId="10" fillId="13" borderId="19" xfId="0" applyFont="1" applyFill="1" applyBorder="1" applyAlignment="1">
      <alignment horizontal="left" vertical="justify"/>
    </xf>
    <xf numFmtId="4" fontId="10" fillId="13" borderId="10" xfId="0" applyNumberFormat="1" applyFont="1" applyFill="1" applyBorder="1" applyAlignment="1">
      <alignment horizontal="right" vertical="center"/>
    </xf>
    <xf numFmtId="49" fontId="54" fillId="37" borderId="10" xfId="0" applyNumberFormat="1" applyFont="1" applyFill="1" applyBorder="1" applyAlignment="1">
      <alignment horizontal="left" vertical="center" wrapText="1" shrinkToFit="1"/>
    </xf>
    <xf numFmtId="0" fontId="9" fillId="13" borderId="11" xfId="0" applyFont="1" applyFill="1" applyBorder="1" applyAlignment="1">
      <alignment horizontal="center" vertical="center"/>
    </xf>
    <xf numFmtId="0" fontId="9" fillId="13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13" borderId="21" xfId="0" applyFont="1" applyFill="1" applyBorder="1" applyAlignment="1">
      <alignment horizontal="center" vertical="center"/>
    </xf>
    <xf numFmtId="0" fontId="3" fillId="13" borderId="22" xfId="0" applyFont="1" applyFill="1" applyBorder="1" applyAlignment="1">
      <alignment horizontal="center" vertical="center"/>
    </xf>
    <xf numFmtId="0" fontId="9" fillId="13" borderId="21" xfId="0" applyFont="1" applyFill="1" applyBorder="1" applyAlignment="1">
      <alignment horizontal="center" vertical="center"/>
    </xf>
    <xf numFmtId="0" fontId="9" fillId="13" borderId="22" xfId="0" applyFont="1" applyFill="1" applyBorder="1" applyAlignment="1">
      <alignment horizontal="center" vertical="center"/>
    </xf>
    <xf numFmtId="0" fontId="9" fillId="13" borderId="19" xfId="0" applyFont="1" applyFill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/>
    </xf>
    <xf numFmtId="0" fontId="9" fillId="13" borderId="14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13" borderId="21" xfId="0" applyFont="1" applyFill="1" applyBorder="1" applyAlignment="1" quotePrefix="1">
      <alignment horizontal="center" vertical="center" wrapText="1"/>
    </xf>
    <xf numFmtId="0" fontId="3" fillId="13" borderId="22" xfId="0" applyFont="1" applyFill="1" applyBorder="1" applyAlignment="1" quotePrefix="1">
      <alignment horizontal="center" vertical="center" wrapText="1"/>
    </xf>
    <xf numFmtId="0" fontId="3" fillId="13" borderId="23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Layout" zoomScale="150" zoomScaleNormal="96" zoomScalePageLayoutView="150" workbookViewId="0" topLeftCell="A1">
      <selection activeCell="D4" sqref="D4:D5"/>
    </sheetView>
  </sheetViews>
  <sheetFormatPr defaultColWidth="9.140625" defaultRowHeight="15"/>
  <cols>
    <col min="1" max="1" width="6.140625" style="2" customWidth="1"/>
    <col min="2" max="2" width="35.00390625" style="2" customWidth="1"/>
    <col min="3" max="4" width="9.421875" style="2" customWidth="1"/>
    <col min="5" max="5" width="10.140625" style="2" customWidth="1"/>
    <col min="6" max="6" width="10.00390625" style="2" customWidth="1"/>
    <col min="7" max="7" width="9.8515625" style="2" customWidth="1"/>
    <col min="8" max="8" width="0" style="2" hidden="1" customWidth="1"/>
    <col min="9" max="16384" width="9.140625" style="2" customWidth="1"/>
  </cols>
  <sheetData>
    <row r="1" spans="1:7" ht="26.25">
      <c r="A1" s="59" t="s">
        <v>33</v>
      </c>
      <c r="B1" s="59"/>
      <c r="C1" s="59"/>
      <c r="D1" s="59"/>
      <c r="E1" s="59"/>
      <c r="F1" s="59"/>
      <c r="G1" s="59"/>
    </row>
    <row r="2" spans="1:8" ht="22.5" customHeight="1">
      <c r="A2" s="50" t="s">
        <v>44</v>
      </c>
      <c r="B2" s="50"/>
      <c r="C2" s="50"/>
      <c r="D2" s="50"/>
      <c r="E2" s="50"/>
      <c r="F2" s="50"/>
      <c r="G2" s="50"/>
      <c r="H2" s="39"/>
    </row>
    <row r="3" spans="1:8" ht="24" customHeight="1">
      <c r="A3" s="12" t="s">
        <v>14</v>
      </c>
      <c r="B3" s="13"/>
      <c r="C3" s="13"/>
      <c r="D3" s="13"/>
      <c r="E3" s="13"/>
      <c r="F3" s="13"/>
      <c r="G3" s="38" t="s">
        <v>6</v>
      </c>
      <c r="H3" s="10"/>
    </row>
    <row r="4" spans="1:8" ht="22.5" customHeight="1">
      <c r="A4" s="51" t="s">
        <v>3</v>
      </c>
      <c r="B4" s="53" t="s">
        <v>8</v>
      </c>
      <c r="C4" s="55">
        <v>2559</v>
      </c>
      <c r="D4" s="55">
        <v>2560</v>
      </c>
      <c r="E4" s="40">
        <v>2560</v>
      </c>
      <c r="F4" s="40">
        <v>2561</v>
      </c>
      <c r="G4" s="61" t="s">
        <v>32</v>
      </c>
      <c r="H4" s="14"/>
    </row>
    <row r="5" spans="1:8" ht="20.25" customHeight="1">
      <c r="A5" s="63"/>
      <c r="B5" s="64"/>
      <c r="C5" s="57"/>
      <c r="D5" s="57"/>
      <c r="E5" s="58" t="s">
        <v>46</v>
      </c>
      <c r="F5" s="55"/>
      <c r="G5" s="62"/>
      <c r="H5" s="14"/>
    </row>
    <row r="6" spans="1:8" ht="17.25" customHeight="1">
      <c r="A6" s="15">
        <v>1</v>
      </c>
      <c r="B6" s="47" t="s">
        <v>13</v>
      </c>
      <c r="C6" s="44">
        <v>8497.340837</v>
      </c>
      <c r="D6" s="44">
        <v>10172.475972</v>
      </c>
      <c r="E6" s="44">
        <v>4938.688302</v>
      </c>
      <c r="F6" s="44">
        <v>6257.83747</v>
      </c>
      <c r="G6" s="6">
        <f>+(F6-E6)/E6*100</f>
        <v>26.710516787742822</v>
      </c>
      <c r="H6"/>
    </row>
    <row r="7" spans="1:8" ht="18.75" customHeight="1">
      <c r="A7" s="15">
        <v>2</v>
      </c>
      <c r="B7" s="47" t="s">
        <v>17</v>
      </c>
      <c r="C7" s="44">
        <v>5392.054196</v>
      </c>
      <c r="D7" s="44">
        <v>6206.523194</v>
      </c>
      <c r="E7" s="44">
        <v>2823.705915</v>
      </c>
      <c r="F7" s="44">
        <v>3542.691754</v>
      </c>
      <c r="G7" s="6">
        <f aca="true" t="shared" si="0" ref="G7:G18">+(F7-E7)/E7*100</f>
        <v>25.462490097875506</v>
      </c>
      <c r="H7"/>
    </row>
    <row r="8" spans="1:8" ht="18.75" customHeight="1">
      <c r="A8" s="15">
        <v>3</v>
      </c>
      <c r="B8" s="47" t="s">
        <v>15</v>
      </c>
      <c r="C8" s="44">
        <v>4476.402309</v>
      </c>
      <c r="D8" s="44">
        <v>5539.479331</v>
      </c>
      <c r="E8" s="44">
        <v>2809.190358</v>
      </c>
      <c r="F8" s="44">
        <v>3099.191526</v>
      </c>
      <c r="G8" s="6">
        <f t="shared" si="0"/>
        <v>10.323300703853556</v>
      </c>
      <c r="H8"/>
    </row>
    <row r="9" spans="1:8" ht="18.75" customHeight="1">
      <c r="A9" s="15">
        <v>4</v>
      </c>
      <c r="B9" s="47" t="s">
        <v>47</v>
      </c>
      <c r="C9" s="44">
        <v>5035.810462</v>
      </c>
      <c r="D9" s="44">
        <v>4714.299621</v>
      </c>
      <c r="E9" s="44">
        <v>2405.646537</v>
      </c>
      <c r="F9" s="44">
        <v>3064.205519</v>
      </c>
      <c r="G9" s="6">
        <f t="shared" si="0"/>
        <v>27.375550475560157</v>
      </c>
      <c r="H9"/>
    </row>
    <row r="10" spans="1:8" ht="18.75" customHeight="1">
      <c r="A10" s="15">
        <v>5</v>
      </c>
      <c r="B10" s="47" t="s">
        <v>30</v>
      </c>
      <c r="C10" s="44">
        <v>2853.366776</v>
      </c>
      <c r="D10" s="44">
        <v>3168.305602</v>
      </c>
      <c r="E10" s="44">
        <v>1624.026788</v>
      </c>
      <c r="F10" s="44">
        <v>1877.170678</v>
      </c>
      <c r="G10" s="6">
        <f t="shared" si="0"/>
        <v>15.587420840006494</v>
      </c>
      <c r="H10"/>
    </row>
    <row r="11" spans="1:8" ht="18.75" customHeight="1">
      <c r="A11" s="15">
        <v>6</v>
      </c>
      <c r="B11" s="47" t="s">
        <v>16</v>
      </c>
      <c r="C11" s="44">
        <v>3113.092369</v>
      </c>
      <c r="D11" s="44">
        <v>3129.451281</v>
      </c>
      <c r="E11" s="44">
        <v>1725.608475</v>
      </c>
      <c r="F11" s="44">
        <v>1589.361097</v>
      </c>
      <c r="G11" s="6">
        <f t="shared" si="0"/>
        <v>-7.895613632750617</v>
      </c>
      <c r="H11" t="s">
        <v>18</v>
      </c>
    </row>
    <row r="12" spans="1:8" ht="18.75" customHeight="1">
      <c r="A12" s="15">
        <v>7</v>
      </c>
      <c r="B12" s="47" t="s">
        <v>34</v>
      </c>
      <c r="C12" s="44">
        <v>2033.139516</v>
      </c>
      <c r="D12" s="44">
        <v>2442.93657</v>
      </c>
      <c r="E12" s="44">
        <v>1102.030923</v>
      </c>
      <c r="F12" s="44">
        <v>1568.519747</v>
      </c>
      <c r="G12" s="6">
        <f t="shared" si="0"/>
        <v>42.32992144450016</v>
      </c>
      <c r="H12"/>
    </row>
    <row r="13" spans="1:8" ht="18.75" customHeight="1">
      <c r="A13" s="15">
        <v>8</v>
      </c>
      <c r="B13" s="47" t="s">
        <v>48</v>
      </c>
      <c r="C13" s="44">
        <v>2511.309291</v>
      </c>
      <c r="D13" s="44">
        <v>2703.581426</v>
      </c>
      <c r="E13" s="44">
        <v>1214.121374</v>
      </c>
      <c r="F13" s="44">
        <v>1551.575916</v>
      </c>
      <c r="G13" s="6">
        <f t="shared" si="0"/>
        <v>27.79413567922246</v>
      </c>
      <c r="H13" s="17"/>
    </row>
    <row r="14" spans="1:8" ht="18.75" customHeight="1">
      <c r="A14" s="15">
        <v>9</v>
      </c>
      <c r="B14" s="47" t="s">
        <v>35</v>
      </c>
      <c r="C14" s="44">
        <v>1294.757206</v>
      </c>
      <c r="D14" s="44">
        <v>2119.644049</v>
      </c>
      <c r="E14" s="44">
        <v>1072.739722</v>
      </c>
      <c r="F14" s="44">
        <v>1329.794466</v>
      </c>
      <c r="G14" s="6">
        <f t="shared" si="0"/>
        <v>23.96245228253047</v>
      </c>
      <c r="H14" t="s">
        <v>19</v>
      </c>
    </row>
    <row r="15" spans="1:8" ht="18.75" customHeight="1">
      <c r="A15" s="15">
        <v>10</v>
      </c>
      <c r="B15" s="47" t="s">
        <v>39</v>
      </c>
      <c r="C15" s="44">
        <v>2134.818263</v>
      </c>
      <c r="D15" s="44">
        <v>2190.756594</v>
      </c>
      <c r="E15" s="44">
        <v>1152.381192</v>
      </c>
      <c r="F15" s="44">
        <v>1279.685276</v>
      </c>
      <c r="G15" s="6">
        <f t="shared" si="0"/>
        <v>11.047046314514986</v>
      </c>
      <c r="H15" t="s">
        <v>5</v>
      </c>
    </row>
    <row r="16" spans="1:8" ht="18.75" customHeight="1">
      <c r="A16" s="18"/>
      <c r="B16" s="45" t="s">
        <v>4</v>
      </c>
      <c r="C16" s="46">
        <f>SUM(C6:C15)</f>
        <v>37342.091225000004</v>
      </c>
      <c r="D16" s="46">
        <f>SUM(D6:D15)</f>
        <v>42387.45364</v>
      </c>
      <c r="E16" s="46">
        <f>SUM(E6:E15)</f>
        <v>20868.139585999994</v>
      </c>
      <c r="F16" s="46">
        <f>SUM(F6:F15)</f>
        <v>25160.033449</v>
      </c>
      <c r="G16" s="7">
        <f t="shared" si="0"/>
        <v>20.566729704450264</v>
      </c>
      <c r="H16" s="19"/>
    </row>
    <row r="17" spans="1:8" ht="18.75" customHeight="1">
      <c r="A17" s="20"/>
      <c r="B17" s="21" t="s">
        <v>0</v>
      </c>
      <c r="C17" s="8">
        <f>C18-C16</f>
        <v>-26999.651225</v>
      </c>
      <c r="D17" s="8">
        <f>D18-D16</f>
        <v>59340.146360000006</v>
      </c>
      <c r="E17" s="8">
        <f>E18-E16</f>
        <v>28736.250414000006</v>
      </c>
      <c r="F17" s="8">
        <f>F18-F16</f>
        <v>32162.026551</v>
      </c>
      <c r="G17" s="7">
        <f t="shared" si="0"/>
        <v>11.92144447394915</v>
      </c>
      <c r="H17" s="19"/>
    </row>
    <row r="18" spans="1:8" ht="20.25" customHeight="1">
      <c r="A18" s="22"/>
      <c r="B18" s="23" t="s">
        <v>2</v>
      </c>
      <c r="C18" s="8">
        <v>10342.44</v>
      </c>
      <c r="D18" s="8">
        <v>101727.6</v>
      </c>
      <c r="E18" s="8">
        <v>49604.39</v>
      </c>
      <c r="F18" s="8">
        <v>57322.06</v>
      </c>
      <c r="G18" s="7">
        <f t="shared" si="0"/>
        <v>15.558441500842967</v>
      </c>
      <c r="H18" s="24"/>
    </row>
    <row r="19" spans="1:8" ht="23.25" customHeight="1">
      <c r="A19" s="12" t="s">
        <v>7</v>
      </c>
      <c r="B19" s="11"/>
      <c r="C19" s="28"/>
      <c r="D19" s="28"/>
      <c r="E19" s="28"/>
      <c r="F19" s="28"/>
      <c r="G19" s="38" t="s">
        <v>6</v>
      </c>
      <c r="H19" s="14"/>
    </row>
    <row r="20" spans="1:8" ht="18.75" customHeight="1">
      <c r="A20" s="51" t="s">
        <v>3</v>
      </c>
      <c r="B20" s="53" t="s">
        <v>9</v>
      </c>
      <c r="C20" s="55">
        <v>2559</v>
      </c>
      <c r="D20" s="55">
        <v>2560</v>
      </c>
      <c r="E20" s="40">
        <v>2560</v>
      </c>
      <c r="F20" s="40">
        <v>2561</v>
      </c>
      <c r="G20" s="61" t="s">
        <v>32</v>
      </c>
      <c r="H20" s="14"/>
    </row>
    <row r="21" spans="1:8" ht="18.75" customHeight="1">
      <c r="A21" s="52"/>
      <c r="B21" s="54"/>
      <c r="C21" s="56"/>
      <c r="D21" s="56"/>
      <c r="E21" s="48" t="s">
        <v>45</v>
      </c>
      <c r="F21" s="49"/>
      <c r="G21" s="62"/>
      <c r="H21" t="s">
        <v>20</v>
      </c>
    </row>
    <row r="22" spans="1:8" ht="18.75" customHeight="1">
      <c r="A22" s="16">
        <v>1</v>
      </c>
      <c r="B22" s="47" t="s">
        <v>49</v>
      </c>
      <c r="C22" s="44">
        <v>9253.238181</v>
      </c>
      <c r="D22" s="44">
        <v>9874.100631</v>
      </c>
      <c r="E22" s="44">
        <v>8042.122475</v>
      </c>
      <c r="F22" s="44">
        <v>5214.946893</v>
      </c>
      <c r="G22" s="6">
        <f>+(F22-E22)/E22*100</f>
        <v>-35.15459495660068</v>
      </c>
      <c r="H22"/>
    </row>
    <row r="23" spans="1:8" ht="18.75" customHeight="1">
      <c r="A23" s="16">
        <v>2</v>
      </c>
      <c r="B23" s="47" t="s">
        <v>23</v>
      </c>
      <c r="C23" s="44">
        <v>1783.760431</v>
      </c>
      <c r="D23" s="44">
        <v>2904.226631</v>
      </c>
      <c r="E23" s="44">
        <v>1294.731679</v>
      </c>
      <c r="F23" s="44">
        <v>1830.727269</v>
      </c>
      <c r="G23" s="6">
        <f aca="true" t="shared" si="1" ref="G23:G34">+(F23-E23)/E23*100</f>
        <v>41.39819846023865</v>
      </c>
      <c r="H23" t="s">
        <v>21</v>
      </c>
    </row>
    <row r="24" spans="1:8" ht="18.75" customHeight="1">
      <c r="A24" s="16">
        <v>3</v>
      </c>
      <c r="B24" s="47" t="s">
        <v>50</v>
      </c>
      <c r="C24" s="44">
        <v>3625.330003</v>
      </c>
      <c r="D24" s="44">
        <v>3463.084336</v>
      </c>
      <c r="E24" s="44">
        <v>1652.709588</v>
      </c>
      <c r="F24" s="44">
        <v>1812.00466</v>
      </c>
      <c r="G24" s="6">
        <f t="shared" si="1"/>
        <v>9.638418821831154</v>
      </c>
      <c r="H24" t="s">
        <v>22</v>
      </c>
    </row>
    <row r="25" spans="1:8" ht="18.75" customHeight="1">
      <c r="A25" s="16">
        <v>4</v>
      </c>
      <c r="B25" s="47" t="s">
        <v>26</v>
      </c>
      <c r="C25" s="44">
        <v>1014.058766</v>
      </c>
      <c r="D25" s="44">
        <v>1608.376397</v>
      </c>
      <c r="E25" s="44">
        <v>934.97946</v>
      </c>
      <c r="F25" s="44">
        <v>899.844893</v>
      </c>
      <c r="G25" s="6">
        <f t="shared" si="1"/>
        <v>-3.757790251349485</v>
      </c>
      <c r="H25"/>
    </row>
    <row r="26" spans="1:8" ht="18.75" customHeight="1">
      <c r="A26" s="16">
        <v>5</v>
      </c>
      <c r="B26" s="47" t="s">
        <v>29</v>
      </c>
      <c r="C26" s="44">
        <v>361.274285</v>
      </c>
      <c r="D26" s="44">
        <v>873.147615</v>
      </c>
      <c r="E26" s="44">
        <v>353.539288</v>
      </c>
      <c r="F26" s="44">
        <v>558.357789</v>
      </c>
      <c r="G26" s="6">
        <f t="shared" si="1"/>
        <v>57.93373125761345</v>
      </c>
      <c r="H26" t="s">
        <v>25</v>
      </c>
    </row>
    <row r="27" spans="1:8" ht="18.75" customHeight="1">
      <c r="A27" s="16">
        <v>6</v>
      </c>
      <c r="B27" s="47" t="s">
        <v>31</v>
      </c>
      <c r="C27" s="44">
        <v>199.335321</v>
      </c>
      <c r="D27" s="44">
        <v>530.149896</v>
      </c>
      <c r="E27" s="44">
        <v>177.674001</v>
      </c>
      <c r="F27" s="44">
        <v>372.874506</v>
      </c>
      <c r="G27" s="6">
        <f t="shared" si="1"/>
        <v>109.86441679781838</v>
      </c>
      <c r="H27"/>
    </row>
    <row r="28" spans="1:8" ht="18.75" customHeight="1">
      <c r="A28" s="16">
        <v>7</v>
      </c>
      <c r="B28" s="47" t="s">
        <v>24</v>
      </c>
      <c r="C28" s="44">
        <v>639.070093</v>
      </c>
      <c r="D28" s="44">
        <v>690.423468</v>
      </c>
      <c r="E28" s="44">
        <v>344.53311</v>
      </c>
      <c r="F28" s="44">
        <v>366.834198</v>
      </c>
      <c r="G28" s="6">
        <f t="shared" si="1"/>
        <v>6.4728432051131435</v>
      </c>
      <c r="H28"/>
    </row>
    <row r="29" spans="1:8" s="3" customFormat="1" ht="17.25" customHeight="1">
      <c r="A29" s="16">
        <v>8</v>
      </c>
      <c r="B29" s="47" t="s">
        <v>40</v>
      </c>
      <c r="C29" s="44">
        <v>126.10675</v>
      </c>
      <c r="D29" s="44">
        <v>407.246532</v>
      </c>
      <c r="E29" s="44">
        <v>0</v>
      </c>
      <c r="F29" s="44">
        <v>265.698243</v>
      </c>
      <c r="G29" s="6" t="s">
        <v>12</v>
      </c>
      <c r="H29" t="s">
        <v>27</v>
      </c>
    </row>
    <row r="30" spans="1:8" s="4" customFormat="1" ht="17.25" customHeight="1">
      <c r="A30" s="16">
        <v>9</v>
      </c>
      <c r="B30" s="47" t="s">
        <v>36</v>
      </c>
      <c r="C30" s="44">
        <v>349.044722</v>
      </c>
      <c r="D30" s="44">
        <v>545.381201</v>
      </c>
      <c r="E30" s="44">
        <v>257.375133</v>
      </c>
      <c r="F30" s="44">
        <v>234.442471</v>
      </c>
      <c r="G30" s="6">
        <f t="shared" si="1"/>
        <v>-8.910208897298556</v>
      </c>
      <c r="H30"/>
    </row>
    <row r="31" spans="1:8" ht="18" customHeight="1">
      <c r="A31" s="16">
        <v>10</v>
      </c>
      <c r="B31" s="47" t="s">
        <v>37</v>
      </c>
      <c r="C31" s="44">
        <v>46.11576</v>
      </c>
      <c r="D31" s="44">
        <v>198.884742</v>
      </c>
      <c r="E31" s="44">
        <v>92.139115</v>
      </c>
      <c r="F31" s="44">
        <v>132.275987</v>
      </c>
      <c r="G31" s="6">
        <f t="shared" si="1"/>
        <v>43.5611650925885</v>
      </c>
      <c r="H31"/>
    </row>
    <row r="32" spans="1:7" s="5" customFormat="1" ht="21" customHeight="1">
      <c r="A32" s="29"/>
      <c r="B32" s="30" t="s">
        <v>4</v>
      </c>
      <c r="C32" s="8">
        <f>SUM(C22:C31)</f>
        <v>17397.334312</v>
      </c>
      <c r="D32" s="8">
        <f>SUM(D22:D31)+0.01</f>
        <v>21095.031449</v>
      </c>
      <c r="E32" s="8">
        <f>SUM(E22:E31)</f>
        <v>13149.803849</v>
      </c>
      <c r="F32" s="8">
        <f>SUM(F22:F31)+0.01</f>
        <v>11688.016909</v>
      </c>
      <c r="G32" s="7">
        <f t="shared" si="1"/>
        <v>-11.116416311496268</v>
      </c>
    </row>
    <row r="33" spans="1:8" s="1" customFormat="1" ht="17.25" customHeight="1">
      <c r="A33" s="31"/>
      <c r="B33" s="32" t="s">
        <v>28</v>
      </c>
      <c r="C33" s="8">
        <f>+C34-C32</f>
        <v>2310.915688000001</v>
      </c>
      <c r="D33" s="8">
        <f>+D34-D32</f>
        <v>2445.678551000001</v>
      </c>
      <c r="E33" s="8">
        <f>+E34-E32</f>
        <v>1038.3961510000008</v>
      </c>
      <c r="F33" s="8">
        <f>+F34-F32</f>
        <v>1358.5930910000006</v>
      </c>
      <c r="G33" s="7">
        <f t="shared" si="1"/>
        <v>30.83572100027936</v>
      </c>
      <c r="H33" s="5"/>
    </row>
    <row r="34" spans="1:8" s="1" customFormat="1" ht="18.75" customHeight="1">
      <c r="A34" s="33"/>
      <c r="B34" s="34" t="s">
        <v>2</v>
      </c>
      <c r="C34" s="8">
        <v>19708.25</v>
      </c>
      <c r="D34" s="8">
        <v>23540.71</v>
      </c>
      <c r="E34" s="8">
        <v>14188.2</v>
      </c>
      <c r="F34" s="8">
        <v>13046.61</v>
      </c>
      <c r="G34" s="7">
        <f t="shared" si="1"/>
        <v>-8.046052353364065</v>
      </c>
      <c r="H34" s="35"/>
    </row>
    <row r="35" spans="1:8" s="1" customFormat="1" ht="19.5" customHeight="1">
      <c r="A35" s="36" t="s">
        <v>11</v>
      </c>
      <c r="B35" s="35"/>
      <c r="C35" s="37"/>
      <c r="D35" s="37"/>
      <c r="E35" s="37"/>
      <c r="F35" s="37"/>
      <c r="G35" s="9" t="s">
        <v>38</v>
      </c>
      <c r="H35" s="25"/>
    </row>
    <row r="36" spans="1:8" ht="19.5" customHeight="1">
      <c r="A36" s="41" t="s">
        <v>41</v>
      </c>
      <c r="B36" s="42"/>
      <c r="C36" s="43"/>
      <c r="D36" s="27"/>
      <c r="E36" s="27"/>
      <c r="F36" s="27"/>
      <c r="G36" s="27" t="s">
        <v>10</v>
      </c>
      <c r="H36" s="25"/>
    </row>
    <row r="37" spans="1:8" ht="19.5" customHeight="1">
      <c r="A37" s="26" t="s">
        <v>42</v>
      </c>
      <c r="B37" s="42"/>
      <c r="C37" s="43"/>
      <c r="D37" s="25"/>
      <c r="E37" s="25"/>
      <c r="F37" s="60" t="s">
        <v>1</v>
      </c>
      <c r="G37" s="60"/>
      <c r="H37" s="1"/>
    </row>
    <row r="38" spans="1:8" ht="19.5" customHeight="1">
      <c r="A38" s="41" t="s">
        <v>43</v>
      </c>
      <c r="B38" s="26"/>
      <c r="C38" s="3"/>
      <c r="D38" s="26"/>
      <c r="E38" s="26"/>
      <c r="F38" s="26"/>
      <c r="G38" s="26"/>
      <c r="H38" s="1"/>
    </row>
  </sheetData>
  <sheetProtection/>
  <mergeCells count="15">
    <mergeCell ref="A1:G1"/>
    <mergeCell ref="F37:G37"/>
    <mergeCell ref="G20:G21"/>
    <mergeCell ref="C20:C21"/>
    <mergeCell ref="A4:A5"/>
    <mergeCell ref="B4:B5"/>
    <mergeCell ref="G4:G5"/>
    <mergeCell ref="C4:C5"/>
    <mergeCell ref="E21:F21"/>
    <mergeCell ref="A2:G2"/>
    <mergeCell ref="A20:A21"/>
    <mergeCell ref="B20:B21"/>
    <mergeCell ref="D20:D21"/>
    <mergeCell ref="D4:D5"/>
    <mergeCell ref="E5:F5"/>
  </mergeCells>
  <printOptions/>
  <pageMargins left="0.52" right="0.16" top="0.6076388888888888" bottom="0.18" header="0.19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juntiras</dc:creator>
  <cp:keywords/>
  <dc:description/>
  <cp:lastModifiedBy>somsong sornklin</cp:lastModifiedBy>
  <cp:lastPrinted>2018-08-07T07:38:35Z</cp:lastPrinted>
  <dcterms:created xsi:type="dcterms:W3CDTF">2010-02-25T05:00:19Z</dcterms:created>
  <dcterms:modified xsi:type="dcterms:W3CDTF">2019-01-03T08:07:09Z</dcterms:modified>
  <cp:category/>
  <cp:version/>
  <cp:contentType/>
  <cp:contentStatus/>
</cp:coreProperties>
</file>