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halee.thi\Desktop\"/>
    </mc:Choice>
  </mc:AlternateContent>
  <bookViews>
    <workbookView xWindow="0" yWindow="0" windowWidth="19200" windowHeight="11640"/>
  </bookViews>
  <sheets>
    <sheet name="ใช้จ่าย 29 ตค64" sheetId="1" r:id="rId1"/>
  </sheets>
  <definedNames>
    <definedName name="_xlnm.Print_Area" localSheetId="0">'ใช้จ่าย 29 ตค64'!$A$1:$L$27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F25" i="1"/>
  <c r="L24" i="1"/>
  <c r="K24" i="1"/>
  <c r="F24" i="1"/>
  <c r="K23" i="1"/>
  <c r="E23" i="1"/>
  <c r="F23" i="1" s="1"/>
  <c r="D23" i="1"/>
  <c r="B23" i="1"/>
  <c r="L23" i="1" s="1"/>
  <c r="L21" i="1"/>
  <c r="K21" i="1"/>
  <c r="F21" i="1"/>
  <c r="L20" i="1"/>
  <c r="K20" i="1"/>
  <c r="F20" i="1"/>
  <c r="L19" i="1"/>
  <c r="K19" i="1"/>
  <c r="E19" i="1"/>
  <c r="F19" i="1" s="1"/>
  <c r="D19" i="1"/>
  <c r="B19" i="1"/>
  <c r="H15" i="1"/>
  <c r="I15" i="1" s="1"/>
  <c r="F15" i="1"/>
  <c r="L13" i="1"/>
  <c r="F13" i="1"/>
  <c r="H11" i="1"/>
  <c r="L11" i="1" s="1"/>
  <c r="F11" i="1"/>
  <c r="L10" i="1"/>
  <c r="I10" i="1"/>
  <c r="H10" i="1"/>
  <c r="F10" i="1"/>
  <c r="E9" i="1"/>
  <c r="F9" i="1" s="1"/>
  <c r="D9" i="1"/>
  <c r="H9" i="1" s="1"/>
  <c r="I9" i="1" s="1"/>
  <c r="C9" i="1"/>
  <c r="B9" i="1"/>
  <c r="L9" i="1" s="1"/>
  <c r="H7" i="1"/>
  <c r="L7" i="1" s="1"/>
  <c r="F7" i="1"/>
  <c r="L6" i="1"/>
  <c r="I6" i="1"/>
  <c r="H6" i="1"/>
  <c r="F6" i="1"/>
  <c r="E5" i="1"/>
  <c r="F5" i="1" s="1"/>
  <c r="D5" i="1"/>
  <c r="H5" i="1" s="1"/>
  <c r="B5" i="1"/>
  <c r="L5" i="1" l="1"/>
  <c r="I5" i="1"/>
  <c r="L15" i="1"/>
  <c r="I7" i="1"/>
  <c r="I11" i="1"/>
</calcChain>
</file>

<file path=xl/sharedStrings.xml><?xml version="1.0" encoding="utf-8"?>
<sst xmlns="http://schemas.openxmlformats.org/spreadsheetml/2006/main" count="38" uniqueCount="31">
  <si>
    <t>ผลการใช้จ่ายงบประมาณรายจ่ายจังหวัดเชียงใหม่ ประจำปีงบประมาณ พ.ศ. 2565</t>
  </si>
  <si>
    <t>ล้านบาท</t>
  </si>
  <si>
    <t>รายการ</t>
  </si>
  <si>
    <t>งบประมาณ</t>
  </si>
  <si>
    <t>สำรองเงินมีหนี้</t>
  </si>
  <si>
    <t>PO</t>
  </si>
  <si>
    <t>เบิกจ่าย</t>
  </si>
  <si>
    <t>ร้อยละ
เบิกจ่าย</t>
  </si>
  <si>
    <t>ลำดับเบิกจ่ายประเทศ</t>
  </si>
  <si>
    <t>การใช้จ่าย (PO+เบิกจ่าย+สำรองเงินมีหนี้)</t>
  </si>
  <si>
    <t>ร้อยละ
การใช้จ่าย</t>
  </si>
  <si>
    <t>ลำดับ
ใช้จ่าย
ประเทศ</t>
  </si>
  <si>
    <t>ต่ำกว่าเป้าหมาย</t>
  </si>
  <si>
    <t>คงเหลือ
ยังไม่ก่อหนี้</t>
  </si>
  <si>
    <t>งบประมาณรายจ่ายประจำปี พ.ศ.2565</t>
  </si>
  <si>
    <t>ภาพรวม</t>
  </si>
  <si>
    <t>ประจำ</t>
  </si>
  <si>
    <t>ลงทุน</t>
  </si>
  <si>
    <t xml:space="preserve">ค่าใช้จ่ายเพื่อแก้ไขปัญหา เยียวยา และฟื้นฟูเศรษฐกิจและสังคม ที่ได้รับผลกระทบจากสถานการณ์การระบาดของโรคติดเชื้อไวรัสโคโรนา 2019 </t>
  </si>
  <si>
    <t>งบโควิด ณ 31 ตค 65</t>
  </si>
  <si>
    <t>เงินกู้</t>
  </si>
  <si>
    <t>งบกลาง</t>
  </si>
  <si>
    <t>งบกลาง เงินสำรองจ่ายเพื่อกรณีฉุกเฉินหรือจำเป็น</t>
  </si>
  <si>
    <t>งบประมาณเหลื่อมปี</t>
  </si>
  <si>
    <t>ปี 64</t>
  </si>
  <si>
    <t>งบจังหวัด</t>
  </si>
  <si>
    <t>งบกลุ่มจังหวัดภาคเหนือตอนบน 1</t>
  </si>
  <si>
    <t>งบพัฒนาจังหวัด</t>
  </si>
  <si>
    <t>ที่มา : ระบบบริหารการเงินการคลังภาครัฐแบบอิเล็กทรอนิกส์ (GFMIS)</t>
  </si>
  <si>
    <t>ข้อมูล ณ 29 ตุลาคม 2564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</si>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</sst>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,,"/>
    <numFmt numFmtId="188" formatCode="0.000000000000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sz val="14"/>
      <name val="Tahoma"/>
      <family val="2"/>
      <charset val="222"/>
      <scheme val="minor"/>
    </font>
    <font>
      <sz val="16"/>
      <color rgb="FFC00000"/>
      <name val="TH SarabunPSK"/>
      <family val="2"/>
    </font>
    <font>
      <b/>
      <sz val="14"/>
      <name val="TH SarabunPSK"/>
      <family val="2"/>
    </font>
    <font>
      <b/>
      <sz val="11"/>
      <name val="Tahoma"/>
      <family val="2"/>
      <charset val="222"/>
      <scheme val="minor"/>
    </font>
    <font>
      <sz val="1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2" fontId="2" fillId="0" borderId="0" xfId="1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4" fillId="0" borderId="0" xfId="0" applyFont="1"/>
    <xf numFmtId="43" fontId="5" fillId="0" borderId="0" xfId="1" applyFont="1" applyAlignment="1">
      <alignment horizontal="left"/>
    </xf>
    <xf numFmtId="43" fontId="4" fillId="0" borderId="0" xfId="1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2" fontId="5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/>
    <xf numFmtId="2" fontId="2" fillId="0" borderId="4" xfId="1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43" fontId="4" fillId="0" borderId="4" xfId="1" applyFont="1" applyBorder="1"/>
    <xf numFmtId="0" fontId="4" fillId="0" borderId="4" xfId="0" applyFont="1" applyBorder="1"/>
    <xf numFmtId="1" fontId="4" fillId="0" borderId="4" xfId="0" applyNumberFormat="1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0" fontId="4" fillId="0" borderId="2" xfId="0" applyFont="1" applyBorder="1" applyAlignment="1">
      <alignment horizontal="left" vertical="center" indent="1"/>
    </xf>
    <xf numFmtId="43" fontId="4" fillId="0" borderId="2" xfId="1" applyFont="1" applyFill="1" applyBorder="1" applyAlignment="1">
      <alignment horizontal="right" vertical="center" wrapText="1" readingOrder="1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/>
    </xf>
    <xf numFmtId="43" fontId="7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indent="1"/>
    </xf>
    <xf numFmtId="43" fontId="4" fillId="0" borderId="2" xfId="1" applyFont="1" applyFill="1" applyBorder="1" applyAlignment="1">
      <alignment horizontal="right" wrapText="1" readingOrder="1"/>
    </xf>
    <xf numFmtId="43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187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Fill="1" applyBorder="1" applyAlignment="1">
      <alignment horizontal="center"/>
    </xf>
    <xf numFmtId="43" fontId="2" fillId="0" borderId="2" xfId="1" applyFont="1" applyBorder="1" applyAlignment="1"/>
    <xf numFmtId="10" fontId="2" fillId="0" borderId="2" xfId="2" applyNumberFormat="1" applyFont="1" applyBorder="1" applyAlignment="1"/>
    <xf numFmtId="2" fontId="4" fillId="0" borderId="2" xfId="1" applyNumberFormat="1" applyFont="1" applyFill="1" applyBorder="1" applyAlignment="1">
      <alignment horizontal="center" wrapText="1"/>
    </xf>
    <xf numFmtId="187" fontId="4" fillId="0" borderId="2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9" fillId="0" borderId="0" xfId="0" applyFont="1" applyAlignment="1"/>
    <xf numFmtId="0" fontId="4" fillId="0" borderId="2" xfId="0" applyFont="1" applyFill="1" applyBorder="1" applyAlignment="1">
      <alignment horizontal="left" indent="1"/>
    </xf>
    <xf numFmtId="43" fontId="4" fillId="0" borderId="2" xfId="1" applyFont="1" applyFill="1" applyBorder="1" applyAlignment="1">
      <alignment horizontal="right"/>
    </xf>
    <xf numFmtId="43" fontId="4" fillId="0" borderId="2" xfId="1" applyFont="1" applyBorder="1" applyAlignment="1"/>
    <xf numFmtId="0" fontId="3" fillId="0" borderId="0" xfId="0" applyFont="1" applyAlignment="1"/>
    <xf numFmtId="43" fontId="4" fillId="0" borderId="2" xfId="1" applyFont="1" applyBorder="1"/>
    <xf numFmtId="0" fontId="4" fillId="0" borderId="3" xfId="0" applyFont="1" applyFill="1" applyBorder="1" applyAlignment="1">
      <alignment horizontal="left" vertical="center" indent="2"/>
    </xf>
    <xf numFmtId="187" fontId="4" fillId="0" borderId="4" xfId="1" applyNumberFormat="1" applyFont="1" applyFill="1" applyBorder="1" applyAlignment="1">
      <alignment horizontal="right"/>
    </xf>
    <xf numFmtId="2" fontId="4" fillId="0" borderId="4" xfId="1" applyNumberFormat="1" applyFont="1" applyFill="1" applyBorder="1" applyAlignment="1">
      <alignment horizontal="center"/>
    </xf>
    <xf numFmtId="10" fontId="4" fillId="0" borderId="4" xfId="2" applyNumberFormat="1" applyFont="1" applyBorder="1"/>
    <xf numFmtId="2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/>
    </xf>
    <xf numFmtId="0" fontId="3" fillId="0" borderId="0" xfId="0" applyFont="1" applyBorder="1"/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 readingOrder="1"/>
    </xf>
    <xf numFmtId="0" fontId="4" fillId="0" borderId="2" xfId="0" applyFont="1" applyFill="1" applyBorder="1" applyAlignment="1">
      <alignment horizontal="right" vertical="top" wrapText="1" readingOrder="1"/>
    </xf>
    <xf numFmtId="2" fontId="4" fillId="0" borderId="2" xfId="1" applyNumberFormat="1" applyFont="1" applyFill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/>
    </xf>
    <xf numFmtId="10" fontId="4" fillId="0" borderId="2" xfId="2" applyNumberFormat="1" applyFont="1" applyBorder="1" applyAlignment="1">
      <alignment horizontal="center"/>
    </xf>
    <xf numFmtId="4" fontId="4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/>
    <xf numFmtId="4" fontId="2" fillId="0" borderId="4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/>
    <xf numFmtId="4" fontId="4" fillId="0" borderId="5" xfId="1" applyNumberFormat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 vertical="top" wrapText="1" readingOrder="1"/>
    </xf>
    <xf numFmtId="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Border="1" applyAlignment="1">
      <alignment horizontal="right" vertical="top" wrapText="1" readingOrder="1"/>
    </xf>
    <xf numFmtId="2" fontId="4" fillId="0" borderId="0" xfId="1" applyNumberFormat="1" applyFont="1" applyFill="1" applyBorder="1" applyAlignment="1">
      <alignment horizontal="center" vertical="center"/>
    </xf>
    <xf numFmtId="187" fontId="4" fillId="0" borderId="0" xfId="1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3" fontId="4" fillId="0" borderId="0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right" vertical="top" wrapText="1" readingOrder="1"/>
    </xf>
    <xf numFmtId="0" fontId="4" fillId="0" borderId="4" xfId="0" applyFont="1" applyFill="1" applyBorder="1" applyAlignment="1">
      <alignment horizontal="right" vertical="top" wrapText="1" readingOrder="1"/>
    </xf>
    <xf numFmtId="2" fontId="4" fillId="0" borderId="4" xfId="1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top" wrapText="1" readingOrder="1"/>
    </xf>
    <xf numFmtId="0" fontId="4" fillId="0" borderId="6" xfId="0" applyFont="1" applyFill="1" applyBorder="1" applyAlignment="1">
      <alignment horizontal="right" vertical="top" wrapText="1" readingOrder="1"/>
    </xf>
    <xf numFmtId="2" fontId="4" fillId="0" borderId="6" xfId="1" applyNumberFormat="1" applyFont="1" applyFill="1" applyBorder="1" applyAlignment="1">
      <alignment horizontal="center" vertical="center"/>
    </xf>
    <xf numFmtId="188" fontId="4" fillId="0" borderId="0" xfId="1" applyNumberFormat="1" applyFont="1" applyAlignment="1">
      <alignment horizontal="center"/>
    </xf>
    <xf numFmtId="43" fontId="4" fillId="0" borderId="6" xfId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0" xfId="1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Font="1" applyFill="1" applyBorder="1" applyAlignment="1">
      <alignment horizontal="right" vertical="top" wrapText="1" readingOrder="1"/>
    </xf>
    <xf numFmtId="2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right" vertical="top"/>
    </xf>
    <xf numFmtId="2" fontId="4" fillId="0" borderId="0" xfId="1" applyNumberFormat="1" applyFont="1" applyFill="1" applyBorder="1" applyAlignment="1">
      <alignment horizontal="right" vertical="top" wrapText="1"/>
    </xf>
    <xf numFmtId="10" fontId="4" fillId="0" borderId="0" xfId="2" applyNumberFormat="1" applyFont="1" applyBorder="1"/>
    <xf numFmtId="0" fontId="4" fillId="0" borderId="0" xfId="0" applyFont="1" applyBorder="1"/>
    <xf numFmtId="187" fontId="4" fillId="0" borderId="0" xfId="1" applyNumberFormat="1" applyFont="1" applyBorder="1"/>
    <xf numFmtId="187" fontId="4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3" fontId="3" fillId="0" borderId="0" xfId="1" applyFont="1" applyBorder="1" applyAlignment="1">
      <alignment horizontal="right"/>
    </xf>
    <xf numFmtId="43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3" fillId="2" borderId="0" xfId="0" applyFont="1" applyFill="1" applyBorder="1"/>
    <xf numFmtId="2" fontId="3" fillId="0" borderId="0" xfId="0" applyNumberFormat="1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46C8"/>
  </sheetPr>
  <dimension ref="A1:O51"/>
  <sheetViews>
    <sheetView tabSelected="1" zoomScaleNormal="100" zoomScaleSheetLayoutView="100" workbookViewId="0">
      <selection activeCell="E30" sqref="E30"/>
    </sheetView>
  </sheetViews>
  <sheetFormatPr defaultRowHeight="21" x14ac:dyDescent="0.35"/>
  <cols>
    <col min="1" max="1" width="13.25" style="2" customWidth="1"/>
    <col min="2" max="5" width="9.75" style="122" customWidth="1"/>
    <col min="6" max="6" width="9.75" style="124" customWidth="1"/>
    <col min="7" max="7" width="9.75" style="6" hidden="1" customWidth="1"/>
    <col min="8" max="8" width="11.625" style="6" customWidth="1"/>
    <col min="9" max="9" width="9.75" style="6" customWidth="1"/>
    <col min="10" max="10" width="9.75" style="6" hidden="1" customWidth="1"/>
    <col min="11" max="11" width="9.75" style="2" hidden="1" customWidth="1"/>
    <col min="12" max="12" width="9.75" style="120" customWidth="1"/>
    <col min="13" max="13" width="9.75" style="2" bestFit="1" customWidth="1"/>
    <col min="14" max="14" width="9.125" style="2" bestFit="1" customWidth="1"/>
    <col min="15" max="15" width="9" style="2"/>
    <col min="16" max="16" width="9.875" style="2" bestFit="1" customWidth="1"/>
    <col min="17" max="17" width="9.125" style="2" bestFit="1" customWidth="1"/>
    <col min="18" max="16384" width="9" style="2"/>
  </cols>
  <sheetData>
    <row r="1" spans="1:1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35">
      <c r="A2" s="3"/>
      <c r="B2" s="4"/>
      <c r="C2" s="4"/>
      <c r="D2" s="4"/>
      <c r="E2" s="4"/>
      <c r="F2" s="5"/>
      <c r="K2" s="7"/>
      <c r="L2" s="8" t="s">
        <v>1</v>
      </c>
    </row>
    <row r="3" spans="1:15" s="15" customFormat="1" ht="66.75" customHeight="1" x14ac:dyDescent="0.2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1" t="s">
        <v>10</v>
      </c>
      <c r="J3" s="13" t="s">
        <v>11</v>
      </c>
      <c r="K3" s="14" t="s">
        <v>12</v>
      </c>
      <c r="L3" s="14" t="s">
        <v>13</v>
      </c>
    </row>
    <row r="4" spans="1:15" x14ac:dyDescent="0.35">
      <c r="A4" s="16" t="s">
        <v>14</v>
      </c>
      <c r="B4" s="17"/>
      <c r="C4" s="17"/>
      <c r="D4" s="17"/>
      <c r="E4" s="17"/>
      <c r="F4" s="18"/>
      <c r="G4" s="19"/>
      <c r="H4" s="19"/>
      <c r="I4" s="19"/>
      <c r="J4" s="20"/>
      <c r="K4" s="21"/>
      <c r="L4" s="22"/>
      <c r="M4" s="23"/>
      <c r="O4" s="24"/>
    </row>
    <row r="5" spans="1:15" x14ac:dyDescent="0.35">
      <c r="A5" s="25" t="s">
        <v>15</v>
      </c>
      <c r="B5" s="26">
        <f>+B6+B7</f>
        <v>13660.060000000001</v>
      </c>
      <c r="C5" s="26">
        <v>0</v>
      </c>
      <c r="D5" s="26">
        <f>+D6+D7</f>
        <v>782.39</v>
      </c>
      <c r="E5" s="26">
        <f>+E6+E7</f>
        <v>5709.7699999999995</v>
      </c>
      <c r="F5" s="27">
        <f>+E5*100/B5</f>
        <v>41.7990111317227</v>
      </c>
      <c r="G5" s="28"/>
      <c r="H5" s="28">
        <f>+C5+D5+E5</f>
        <v>6492.16</v>
      </c>
      <c r="I5" s="28">
        <f>+H5*100/B5</f>
        <v>47.526584802702182</v>
      </c>
      <c r="J5" s="28"/>
      <c r="K5" s="29"/>
      <c r="L5" s="30">
        <f>+B5-H5</f>
        <v>7167.9000000000015</v>
      </c>
      <c r="M5" s="23"/>
      <c r="O5" s="24"/>
    </row>
    <row r="6" spans="1:15" x14ac:dyDescent="0.35">
      <c r="A6" s="31" t="s">
        <v>16</v>
      </c>
      <c r="B6" s="32">
        <v>6460.13</v>
      </c>
      <c r="C6" s="32">
        <v>0</v>
      </c>
      <c r="D6" s="32">
        <v>5.42</v>
      </c>
      <c r="E6" s="32">
        <v>3964.68</v>
      </c>
      <c r="F6" s="27">
        <f>+E6*100/B6</f>
        <v>61.371520387360626</v>
      </c>
      <c r="G6" s="28"/>
      <c r="H6" s="28">
        <f>+C6+D6+E6</f>
        <v>3970.1</v>
      </c>
      <c r="I6" s="28">
        <f>+H6*100/B6</f>
        <v>61.45541962777839</v>
      </c>
      <c r="J6" s="28"/>
      <c r="K6" s="33"/>
      <c r="L6" s="30">
        <f>+B6-H6</f>
        <v>2490.0300000000002</v>
      </c>
      <c r="M6" s="23"/>
      <c r="O6" s="24"/>
    </row>
    <row r="7" spans="1:15" x14ac:dyDescent="0.35">
      <c r="A7" s="31" t="s">
        <v>17</v>
      </c>
      <c r="B7" s="32">
        <v>7199.93</v>
      </c>
      <c r="C7" s="32">
        <v>0</v>
      </c>
      <c r="D7" s="32">
        <v>776.97</v>
      </c>
      <c r="E7" s="32">
        <v>1745.09</v>
      </c>
      <c r="F7" s="27">
        <f>+E7*100/B7</f>
        <v>24.237596754412888</v>
      </c>
      <c r="G7" s="28"/>
      <c r="H7" s="28">
        <f>+C7+D7+E7</f>
        <v>2522.06</v>
      </c>
      <c r="I7" s="28">
        <f>+H7*100/B7</f>
        <v>35.028951670363462</v>
      </c>
      <c r="J7" s="28"/>
      <c r="K7" s="29"/>
      <c r="L7" s="30">
        <f>+B7-H7</f>
        <v>4677.8700000000008</v>
      </c>
    </row>
    <row r="8" spans="1:15" s="42" customFormat="1" x14ac:dyDescent="0.35">
      <c r="A8" s="34" t="s">
        <v>18</v>
      </c>
      <c r="B8" s="35"/>
      <c r="C8" s="35"/>
      <c r="D8" s="35"/>
      <c r="E8" s="35"/>
      <c r="F8" s="36"/>
      <c r="G8" s="37"/>
      <c r="H8" s="37"/>
      <c r="I8" s="37"/>
      <c r="J8" s="38"/>
      <c r="K8" s="39"/>
      <c r="L8" s="40"/>
      <c r="M8" s="41"/>
      <c r="N8" s="42" t="s">
        <v>19</v>
      </c>
    </row>
    <row r="9" spans="1:15" s="46" customFormat="1" x14ac:dyDescent="0.35">
      <c r="A9" s="43" t="s">
        <v>15</v>
      </c>
      <c r="B9" s="44">
        <f>+B10+B11</f>
        <v>2111.38</v>
      </c>
      <c r="C9" s="44">
        <f>+C10+C11</f>
        <v>3.68</v>
      </c>
      <c r="D9" s="44">
        <f>+D10+D11</f>
        <v>92.65</v>
      </c>
      <c r="E9" s="44">
        <f>+E10+E11</f>
        <v>1736.1</v>
      </c>
      <c r="F9" s="44">
        <f>+E9*100/B9</f>
        <v>82.225842813704773</v>
      </c>
      <c r="G9" s="45"/>
      <c r="H9" s="45">
        <f>+C9+D9+E9</f>
        <v>1832.4299999999998</v>
      </c>
      <c r="I9" s="45">
        <f>+H9*100/B9</f>
        <v>86.788261705614318</v>
      </c>
      <c r="J9" s="45"/>
      <c r="K9" s="44"/>
      <c r="L9" s="44">
        <f>+B9-H9</f>
        <v>278.95000000000027</v>
      </c>
      <c r="M9" s="41"/>
    </row>
    <row r="10" spans="1:15" x14ac:dyDescent="0.35">
      <c r="A10" s="31" t="s">
        <v>20</v>
      </c>
      <c r="B10" s="44">
        <v>1813.04</v>
      </c>
      <c r="C10" s="44">
        <v>0</v>
      </c>
      <c r="D10" s="44">
        <v>89.14</v>
      </c>
      <c r="E10" s="44">
        <v>1445.24</v>
      </c>
      <c r="F10" s="44">
        <f>+E10*100/B10</f>
        <v>79.713630146053035</v>
      </c>
      <c r="G10" s="47"/>
      <c r="H10" s="45">
        <f>+C10+D10+E10</f>
        <v>1534.38</v>
      </c>
      <c r="I10" s="45">
        <f>+H10*100/B10</f>
        <v>84.630234302607775</v>
      </c>
      <c r="J10" s="47"/>
      <c r="K10" s="33"/>
      <c r="L10" s="44">
        <f>+B10-H10</f>
        <v>278.65999999999985</v>
      </c>
    </row>
    <row r="11" spans="1:15" x14ac:dyDescent="0.35">
      <c r="A11" s="31" t="s">
        <v>21</v>
      </c>
      <c r="B11" s="44">
        <v>298.33999999999997</v>
      </c>
      <c r="C11" s="44">
        <v>3.68</v>
      </c>
      <c r="D11" s="44">
        <v>3.51</v>
      </c>
      <c r="E11" s="44">
        <v>290.86</v>
      </c>
      <c r="F11" s="44">
        <f>+E11*100/B11</f>
        <v>97.492793457129451</v>
      </c>
      <c r="G11" s="47"/>
      <c r="H11" s="45">
        <f>+C11+D11+E11</f>
        <v>298.05</v>
      </c>
      <c r="I11" s="45">
        <f>+H11*100/B11</f>
        <v>99.902795468257708</v>
      </c>
      <c r="J11" s="47"/>
      <c r="K11" s="33"/>
      <c r="L11" s="44">
        <f>+B11-H11</f>
        <v>0.28999999999996362</v>
      </c>
    </row>
    <row r="12" spans="1:15" s="54" customFormat="1" ht="9.75" customHeight="1" x14ac:dyDescent="0.35">
      <c r="A12" s="48"/>
      <c r="B12" s="49"/>
      <c r="C12" s="49"/>
      <c r="D12" s="49"/>
      <c r="E12" s="49"/>
      <c r="F12" s="50"/>
      <c r="G12" s="19"/>
      <c r="H12" s="19"/>
      <c r="I12" s="19"/>
      <c r="J12" s="51"/>
      <c r="K12" s="52"/>
      <c r="L12" s="53"/>
    </row>
    <row r="13" spans="1:15" s="62" customFormat="1" ht="42" hidden="1" customHeight="1" x14ac:dyDescent="0.35">
      <c r="A13" s="55" t="s">
        <v>22</v>
      </c>
      <c r="B13" s="56">
        <v>2183.33</v>
      </c>
      <c r="C13" s="56"/>
      <c r="D13" s="57">
        <v>58.2</v>
      </c>
      <c r="E13" s="56">
        <v>2065.29</v>
      </c>
      <c r="F13" s="58">
        <f>+E13*100/B13</f>
        <v>94.593579532182488</v>
      </c>
      <c r="G13" s="59"/>
      <c r="H13" s="59"/>
      <c r="I13" s="59"/>
      <c r="J13" s="60"/>
      <c r="K13" s="33"/>
      <c r="L13" s="61" t="e">
        <f>+B13-#REF!</f>
        <v>#REF!</v>
      </c>
    </row>
    <row r="14" spans="1:15" x14ac:dyDescent="0.35">
      <c r="A14" s="63" t="s">
        <v>23</v>
      </c>
      <c r="B14" s="17"/>
      <c r="C14" s="17"/>
      <c r="D14" s="17"/>
      <c r="E14" s="17"/>
      <c r="F14" s="64"/>
      <c r="G14" s="19"/>
      <c r="H14" s="19"/>
      <c r="I14" s="19"/>
      <c r="J14" s="51"/>
      <c r="K14" s="65"/>
      <c r="L14" s="66"/>
    </row>
    <row r="15" spans="1:15" s="62" customFormat="1" x14ac:dyDescent="0.35">
      <c r="A15" s="31" t="s">
        <v>24</v>
      </c>
      <c r="B15" s="67">
        <v>2208.73</v>
      </c>
      <c r="C15" s="67"/>
      <c r="D15" s="67">
        <v>1512.09</v>
      </c>
      <c r="E15" s="67">
        <v>280.63</v>
      </c>
      <c r="F15" s="27">
        <f>+E15*100/B15</f>
        <v>12.705491390980336</v>
      </c>
      <c r="G15" s="28"/>
      <c r="H15" s="28">
        <f>+D15+E15</f>
        <v>1792.7199999999998</v>
      </c>
      <c r="I15" s="28">
        <f>+H15*100/B15</f>
        <v>81.165194478274827</v>
      </c>
      <c r="J15" s="28"/>
      <c r="K15" s="33"/>
      <c r="L15" s="30">
        <f>+B15-H15</f>
        <v>416.01000000000022</v>
      </c>
    </row>
    <row r="16" spans="1:15" s="62" customFormat="1" ht="11.25" customHeight="1" x14ac:dyDescent="0.35">
      <c r="B16" s="68"/>
      <c r="C16" s="68"/>
      <c r="D16" s="69"/>
      <c r="E16" s="68"/>
      <c r="F16" s="70"/>
      <c r="G16" s="71"/>
      <c r="H16" s="71"/>
      <c r="I16" s="71"/>
      <c r="J16" s="72"/>
      <c r="K16" s="73"/>
      <c r="L16" s="74"/>
    </row>
    <row r="17" spans="1:12" s="62" customFormat="1" ht="21" hidden="1" customHeight="1" x14ac:dyDescent="0.35">
      <c r="A17" s="75" t="s">
        <v>25</v>
      </c>
      <c r="B17" s="68"/>
      <c r="C17" s="68"/>
      <c r="D17" s="69"/>
      <c r="E17" s="68"/>
      <c r="F17" s="70"/>
      <c r="G17" s="71"/>
      <c r="H17" s="71"/>
      <c r="I17" s="71"/>
      <c r="J17" s="72"/>
      <c r="K17" s="73"/>
      <c r="L17" s="74"/>
    </row>
    <row r="18" spans="1:12" s="62" customFormat="1" ht="21" hidden="1" customHeight="1" x14ac:dyDescent="0.35">
      <c r="A18" s="76" t="s">
        <v>26</v>
      </c>
      <c r="B18" s="77"/>
      <c r="C18" s="77"/>
      <c r="D18" s="78"/>
      <c r="E18" s="77"/>
      <c r="F18" s="79"/>
      <c r="G18" s="71"/>
      <c r="H18" s="71"/>
      <c r="I18" s="71"/>
      <c r="J18" s="72"/>
      <c r="K18" s="80"/>
      <c r="L18" s="66"/>
    </row>
    <row r="19" spans="1:12" s="62" customFormat="1" ht="21" hidden="1" customHeight="1" x14ac:dyDescent="0.35">
      <c r="A19" s="81" t="s">
        <v>15</v>
      </c>
      <c r="B19" s="82">
        <f>+B20+B21</f>
        <v>281.18</v>
      </c>
      <c r="C19" s="82"/>
      <c r="D19" s="83">
        <f>+D20+D21</f>
        <v>53.33</v>
      </c>
      <c r="E19" s="82">
        <f>+E20+E21</f>
        <v>27.57</v>
      </c>
      <c r="F19" s="84">
        <f>+E19*100/B19</f>
        <v>9.8051070488654943</v>
      </c>
      <c r="G19" s="85"/>
      <c r="H19" s="85"/>
      <c r="I19" s="85"/>
      <c r="J19" s="72"/>
      <c r="K19" s="86" t="e">
        <f>+#REF!-#REF!</f>
        <v>#REF!</v>
      </c>
      <c r="L19" s="87" t="e">
        <f>+B19-#REF!</f>
        <v>#REF!</v>
      </c>
    </row>
    <row r="20" spans="1:12" s="62" customFormat="1" ht="21" hidden="1" customHeight="1" x14ac:dyDescent="0.35">
      <c r="A20" s="88" t="s">
        <v>16</v>
      </c>
      <c r="B20" s="56">
        <v>57.32</v>
      </c>
      <c r="C20" s="56"/>
      <c r="D20" s="57">
        <v>11.16</v>
      </c>
      <c r="E20" s="56">
        <v>14.64</v>
      </c>
      <c r="F20" s="58">
        <f>+E20*100/B20</f>
        <v>25.540823447313329</v>
      </c>
      <c r="G20" s="89"/>
      <c r="H20" s="89"/>
      <c r="I20" s="89"/>
      <c r="J20" s="72"/>
      <c r="K20" s="33" t="e">
        <f>+#REF!-#REF!</f>
        <v>#REF!</v>
      </c>
      <c r="L20" s="61" t="e">
        <f>+B20-#REF!</f>
        <v>#REF!</v>
      </c>
    </row>
    <row r="21" spans="1:12" s="62" customFormat="1" ht="21" hidden="1" customHeight="1" x14ac:dyDescent="0.35">
      <c r="A21" s="90" t="s">
        <v>17</v>
      </c>
      <c r="B21" s="91">
        <v>223.86</v>
      </c>
      <c r="C21" s="91"/>
      <c r="D21" s="92">
        <v>42.17</v>
      </c>
      <c r="E21" s="91">
        <v>12.93</v>
      </c>
      <c r="F21" s="93">
        <f>+E21*100/B21</f>
        <v>5.7759313856874828</v>
      </c>
      <c r="G21" s="89"/>
      <c r="H21" s="89"/>
      <c r="I21" s="89"/>
      <c r="J21" s="72"/>
      <c r="K21" s="94" t="e">
        <f>+#REF!-#REF!</f>
        <v>#REF!</v>
      </c>
      <c r="L21" s="95" t="e">
        <f>+B21-#REF!</f>
        <v>#REF!</v>
      </c>
    </row>
    <row r="22" spans="1:12" s="62" customFormat="1" ht="21" hidden="1" customHeight="1" x14ac:dyDescent="0.35">
      <c r="A22" s="76" t="s">
        <v>27</v>
      </c>
      <c r="B22" s="77"/>
      <c r="C22" s="77"/>
      <c r="D22" s="78"/>
      <c r="E22" s="77"/>
      <c r="F22" s="79"/>
      <c r="G22" s="71"/>
      <c r="H22" s="71"/>
      <c r="I22" s="71"/>
      <c r="J22" s="72"/>
      <c r="K22" s="80"/>
      <c r="L22" s="66"/>
    </row>
    <row r="23" spans="1:12" s="62" customFormat="1" ht="21" hidden="1" customHeight="1" x14ac:dyDescent="0.35">
      <c r="A23" s="81" t="s">
        <v>15</v>
      </c>
      <c r="B23" s="82">
        <f>+B24+B25</f>
        <v>331.62</v>
      </c>
      <c r="C23" s="82"/>
      <c r="D23" s="83">
        <f>+D24+D25</f>
        <v>227.99</v>
      </c>
      <c r="E23" s="82">
        <f>+E24+E25</f>
        <v>28.189999999999998</v>
      </c>
      <c r="F23" s="84">
        <f>+E23*100/B23</f>
        <v>8.5006935649237079</v>
      </c>
      <c r="G23" s="71"/>
      <c r="H23" s="71"/>
      <c r="I23" s="71"/>
      <c r="J23" s="72"/>
      <c r="K23" s="86" t="e">
        <f>+#REF!-#REF!</f>
        <v>#REF!</v>
      </c>
      <c r="L23" s="87" t="e">
        <f>+B23-#REF!</f>
        <v>#REF!</v>
      </c>
    </row>
    <row r="24" spans="1:12" s="62" customFormat="1" ht="21" hidden="1" customHeight="1" x14ac:dyDescent="0.35">
      <c r="A24" s="88" t="s">
        <v>16</v>
      </c>
      <c r="B24" s="56">
        <v>40.46</v>
      </c>
      <c r="C24" s="56"/>
      <c r="D24" s="96">
        <v>2.99</v>
      </c>
      <c r="E24" s="56">
        <v>15.36</v>
      </c>
      <c r="F24" s="58">
        <f>+E24*100/B24</f>
        <v>37.963420662382596</v>
      </c>
      <c r="G24" s="71"/>
      <c r="H24" s="71"/>
      <c r="I24" s="71"/>
      <c r="J24" s="72"/>
      <c r="K24" s="33" t="e">
        <f>+#REF!-#REF!</f>
        <v>#REF!</v>
      </c>
      <c r="L24" s="61" t="e">
        <f>+B24-#REF!</f>
        <v>#REF!</v>
      </c>
    </row>
    <row r="25" spans="1:12" s="62" customFormat="1" ht="21" hidden="1" customHeight="1" x14ac:dyDescent="0.35">
      <c r="A25" s="88" t="s">
        <v>17</v>
      </c>
      <c r="B25" s="56">
        <v>291.16000000000003</v>
      </c>
      <c r="C25" s="56"/>
      <c r="D25" s="96">
        <v>225</v>
      </c>
      <c r="E25" s="56">
        <v>12.83</v>
      </c>
      <c r="F25" s="58">
        <f>+E25*100/B25</f>
        <v>4.4065118835004808</v>
      </c>
      <c r="G25" s="71"/>
      <c r="H25" s="71"/>
      <c r="I25" s="71"/>
      <c r="J25" s="72"/>
      <c r="K25" s="33" t="e">
        <f>+#REF!-#REF!</f>
        <v>#REF!</v>
      </c>
      <c r="L25" s="61" t="e">
        <f>+B25-#REF!</f>
        <v>#REF!</v>
      </c>
    </row>
    <row r="26" spans="1:12" s="54" customFormat="1" x14ac:dyDescent="0.35">
      <c r="A26" s="97" t="s">
        <v>28</v>
      </c>
      <c r="B26" s="98"/>
      <c r="C26" s="98"/>
      <c r="D26" s="99"/>
      <c r="E26" s="99"/>
      <c r="F26" s="70"/>
      <c r="G26" s="100"/>
      <c r="H26" s="100"/>
      <c r="I26" s="100"/>
      <c r="J26" s="101"/>
      <c r="K26" s="102"/>
      <c r="L26" s="103"/>
    </row>
    <row r="27" spans="1:12" s="108" customFormat="1" x14ac:dyDescent="0.35">
      <c r="A27" s="104" t="s">
        <v>29</v>
      </c>
      <c r="B27" s="105"/>
      <c r="C27" s="105"/>
      <c r="D27" s="105"/>
      <c r="E27" s="106"/>
      <c r="F27" s="107"/>
      <c r="G27" s="101"/>
      <c r="H27" s="101"/>
      <c r="I27" s="101"/>
      <c r="J27" s="101"/>
      <c r="L27" s="109"/>
    </row>
    <row r="28" spans="1:12" s="54" customFormat="1" x14ac:dyDescent="0.35">
      <c r="B28" s="106"/>
      <c r="C28" s="106"/>
      <c r="D28" s="106"/>
      <c r="E28" s="110"/>
      <c r="F28" s="111"/>
      <c r="G28" s="101"/>
      <c r="H28" s="101"/>
      <c r="I28" s="101"/>
      <c r="J28" s="101"/>
      <c r="K28" s="112"/>
    </row>
    <row r="29" spans="1:12" s="113" customFormat="1" x14ac:dyDescent="0.35">
      <c r="B29" s="114"/>
      <c r="C29" s="114"/>
      <c r="D29" s="114"/>
      <c r="E29" s="114"/>
      <c r="F29" s="115"/>
      <c r="G29" s="116"/>
      <c r="H29" s="116"/>
      <c r="I29" s="116"/>
      <c r="J29" s="116"/>
      <c r="K29" s="117"/>
    </row>
    <row r="30" spans="1:12" s="54" customFormat="1" x14ac:dyDescent="0.35">
      <c r="B30" s="118" t="s">
        <v>30</v>
      </c>
      <c r="C30" s="118"/>
      <c r="D30" s="118"/>
      <c r="E30" s="118"/>
      <c r="F30" s="119"/>
      <c r="G30" s="101"/>
      <c r="H30" s="101"/>
      <c r="I30" s="101"/>
      <c r="J30" s="101"/>
      <c r="L30" s="112"/>
    </row>
    <row r="31" spans="1:12" s="54" customFormat="1" x14ac:dyDescent="0.35">
      <c r="B31" s="118"/>
      <c r="C31" s="118"/>
      <c r="D31" s="118"/>
      <c r="E31" s="118"/>
      <c r="F31" s="119"/>
      <c r="G31" s="101"/>
      <c r="H31" s="101"/>
      <c r="I31" s="101"/>
      <c r="J31" s="101"/>
      <c r="L31" s="112"/>
    </row>
    <row r="32" spans="1:12" s="54" customFormat="1" x14ac:dyDescent="0.35">
      <c r="B32" s="118"/>
      <c r="C32" s="118"/>
      <c r="D32" s="118"/>
      <c r="E32" s="118"/>
      <c r="F32" s="119"/>
      <c r="G32" s="101"/>
      <c r="H32" s="101"/>
      <c r="I32" s="101"/>
      <c r="J32" s="101"/>
      <c r="L32" s="112"/>
    </row>
    <row r="33" spans="1:13" x14ac:dyDescent="0.35">
      <c r="A33" s="54"/>
      <c r="B33" s="106"/>
      <c r="C33" s="106"/>
      <c r="D33" s="106"/>
      <c r="E33" s="106"/>
      <c r="F33" s="110"/>
    </row>
    <row r="34" spans="1:13" x14ac:dyDescent="0.35">
      <c r="A34" s="54"/>
      <c r="B34" s="106"/>
      <c r="C34" s="106"/>
      <c r="D34" s="106"/>
      <c r="E34" s="106"/>
      <c r="F34" s="110"/>
    </row>
    <row r="35" spans="1:13" x14ac:dyDescent="0.35">
      <c r="A35" s="113"/>
      <c r="B35" s="121"/>
      <c r="C35" s="121"/>
      <c r="D35" s="114"/>
      <c r="E35" s="114"/>
      <c r="F35" s="115"/>
    </row>
    <row r="36" spans="1:13" x14ac:dyDescent="0.35">
      <c r="A36" s="54"/>
      <c r="B36" s="118"/>
      <c r="C36" s="118"/>
      <c r="D36" s="118"/>
      <c r="E36" s="118"/>
      <c r="F36" s="119"/>
    </row>
    <row r="37" spans="1:13" s="122" customFormat="1" x14ac:dyDescent="0.35">
      <c r="A37" s="54"/>
      <c r="B37" s="106"/>
      <c r="C37" s="106"/>
      <c r="D37" s="106"/>
      <c r="E37" s="106"/>
      <c r="F37" s="110"/>
      <c r="G37" s="6"/>
      <c r="H37" s="6"/>
      <c r="I37" s="6"/>
      <c r="J37" s="6"/>
      <c r="K37" s="2"/>
      <c r="L37" s="120"/>
      <c r="M37" s="2"/>
    </row>
    <row r="38" spans="1:13" s="122" customFormat="1" x14ac:dyDescent="0.35">
      <c r="A38" s="54"/>
      <c r="B38" s="106"/>
      <c r="C38" s="106"/>
      <c r="D38" s="106"/>
      <c r="E38" s="106"/>
      <c r="F38" s="110"/>
      <c r="G38" s="6"/>
      <c r="H38" s="6"/>
      <c r="I38" s="6"/>
      <c r="J38" s="6"/>
      <c r="K38" s="2"/>
      <c r="L38" s="120"/>
      <c r="M38" s="2"/>
    </row>
    <row r="39" spans="1:13" s="122" customFormat="1" x14ac:dyDescent="0.35">
      <c r="A39" s="54"/>
      <c r="B39" s="114"/>
      <c r="C39" s="114"/>
      <c r="D39" s="114"/>
      <c r="E39" s="114"/>
      <c r="F39" s="115"/>
      <c r="G39" s="6"/>
      <c r="H39" s="6"/>
      <c r="I39" s="6"/>
      <c r="J39" s="6"/>
      <c r="K39" s="2"/>
      <c r="L39" s="120"/>
      <c r="M39" s="2"/>
    </row>
    <row r="40" spans="1:13" s="122" customFormat="1" x14ac:dyDescent="0.35">
      <c r="A40" s="54"/>
      <c r="B40" s="118"/>
      <c r="C40" s="118"/>
      <c r="D40" s="118"/>
      <c r="E40" s="118"/>
      <c r="F40" s="119"/>
      <c r="G40" s="6"/>
      <c r="H40" s="6"/>
      <c r="I40" s="6"/>
      <c r="J40" s="6"/>
      <c r="K40" s="2"/>
      <c r="L40" s="120"/>
      <c r="M40" s="2"/>
    </row>
    <row r="41" spans="1:13" s="122" customFormat="1" x14ac:dyDescent="0.35">
      <c r="A41" s="54"/>
      <c r="B41" s="106"/>
      <c r="C41" s="106"/>
      <c r="D41" s="106"/>
      <c r="E41" s="106"/>
      <c r="F41" s="110"/>
      <c r="G41" s="6"/>
      <c r="H41" s="6"/>
      <c r="I41" s="6"/>
      <c r="J41" s="6"/>
      <c r="K41" s="2"/>
      <c r="L41" s="120"/>
      <c r="M41" s="2"/>
    </row>
    <row r="42" spans="1:13" s="122" customFormat="1" x14ac:dyDescent="0.35">
      <c r="A42" s="123"/>
      <c r="B42" s="106"/>
      <c r="C42" s="106"/>
      <c r="D42" s="106"/>
      <c r="E42" s="106"/>
      <c r="F42" s="110"/>
      <c r="G42" s="6"/>
      <c r="H42" s="6"/>
      <c r="I42" s="6"/>
      <c r="J42" s="6"/>
      <c r="K42" s="2"/>
      <c r="L42" s="120"/>
      <c r="M42" s="2"/>
    </row>
    <row r="43" spans="1:13" s="122" customFormat="1" x14ac:dyDescent="0.35">
      <c r="A43" s="113"/>
      <c r="B43" s="114"/>
      <c r="C43" s="114"/>
      <c r="D43" s="114"/>
      <c r="E43" s="114"/>
      <c r="F43" s="115"/>
      <c r="G43" s="6"/>
      <c r="H43" s="6"/>
      <c r="I43" s="6"/>
      <c r="J43" s="6"/>
      <c r="K43" s="2"/>
      <c r="L43" s="120"/>
      <c r="M43" s="2"/>
    </row>
    <row r="44" spans="1:13" s="122" customFormat="1" x14ac:dyDescent="0.35">
      <c r="A44" s="54"/>
      <c r="B44" s="106"/>
      <c r="C44" s="106"/>
      <c r="D44" s="106"/>
      <c r="E44" s="118"/>
      <c r="F44" s="119"/>
      <c r="G44" s="6"/>
      <c r="H44" s="6"/>
      <c r="I44" s="6"/>
      <c r="J44" s="6"/>
      <c r="K44" s="2"/>
      <c r="L44" s="120"/>
      <c r="M44" s="2"/>
    </row>
    <row r="45" spans="1:13" s="122" customFormat="1" x14ac:dyDescent="0.35">
      <c r="A45" s="54"/>
      <c r="B45" s="106"/>
      <c r="C45" s="106"/>
      <c r="D45" s="106"/>
      <c r="E45" s="118"/>
      <c r="F45" s="119"/>
      <c r="G45" s="6"/>
      <c r="H45" s="6"/>
      <c r="I45" s="6"/>
      <c r="J45" s="6"/>
      <c r="K45" s="2"/>
      <c r="L45" s="120"/>
      <c r="M45" s="2"/>
    </row>
    <row r="46" spans="1:13" s="122" customFormat="1" x14ac:dyDescent="0.35">
      <c r="A46" s="54"/>
      <c r="B46" s="106"/>
      <c r="C46" s="106"/>
      <c r="D46" s="106"/>
      <c r="E46" s="118"/>
      <c r="F46" s="119"/>
      <c r="G46" s="6"/>
      <c r="H46" s="6"/>
      <c r="I46" s="6"/>
      <c r="J46" s="6"/>
      <c r="K46" s="2"/>
      <c r="L46" s="120"/>
      <c r="M46" s="2"/>
    </row>
    <row r="47" spans="1:13" s="122" customFormat="1" x14ac:dyDescent="0.35">
      <c r="A47" s="54"/>
      <c r="B47" s="118"/>
      <c r="C47" s="118"/>
      <c r="D47" s="118"/>
      <c r="E47" s="118"/>
      <c r="F47" s="119"/>
      <c r="G47" s="6"/>
      <c r="H47" s="6"/>
      <c r="I47" s="6"/>
      <c r="J47" s="6"/>
      <c r="K47" s="2"/>
      <c r="L47" s="120"/>
      <c r="M47" s="2"/>
    </row>
    <row r="48" spans="1:13" s="122" customFormat="1" x14ac:dyDescent="0.35">
      <c r="A48" s="54"/>
      <c r="B48" s="106"/>
      <c r="C48" s="106"/>
      <c r="D48" s="106"/>
      <c r="E48" s="106"/>
      <c r="F48" s="110"/>
      <c r="G48" s="6"/>
      <c r="H48" s="6"/>
      <c r="I48" s="6"/>
      <c r="J48" s="6"/>
      <c r="K48" s="2"/>
      <c r="L48" s="120"/>
      <c r="M48" s="2"/>
    </row>
    <row r="49" spans="1:13" s="122" customFormat="1" x14ac:dyDescent="0.35">
      <c r="A49" s="54"/>
      <c r="B49" s="106"/>
      <c r="C49" s="106"/>
      <c r="D49" s="106"/>
      <c r="E49" s="106"/>
      <c r="F49" s="110"/>
      <c r="G49" s="6"/>
      <c r="H49" s="6"/>
      <c r="I49" s="6"/>
      <c r="J49" s="6"/>
      <c r="K49" s="2"/>
      <c r="L49" s="120"/>
      <c r="M49" s="2"/>
    </row>
    <row r="50" spans="1:13" s="122" customFormat="1" x14ac:dyDescent="0.35">
      <c r="A50" s="54"/>
      <c r="B50" s="106"/>
      <c r="C50" s="106"/>
      <c r="D50" s="106"/>
      <c r="E50" s="106"/>
      <c r="F50" s="110"/>
      <c r="G50" s="6"/>
      <c r="H50" s="6"/>
      <c r="I50" s="6"/>
      <c r="J50" s="6"/>
      <c r="K50" s="2"/>
      <c r="L50" s="120"/>
      <c r="M50" s="2"/>
    </row>
    <row r="51" spans="1:13" s="122" customFormat="1" x14ac:dyDescent="0.35">
      <c r="A51" s="54"/>
      <c r="B51" s="106"/>
      <c r="C51" s="106"/>
      <c r="D51" s="106"/>
      <c r="E51" s="106"/>
      <c r="F51" s="110"/>
      <c r="G51" s="6"/>
      <c r="H51" s="6"/>
      <c r="I51" s="6"/>
      <c r="J51" s="6"/>
      <c r="K51" s="2"/>
      <c r="L51" s="120"/>
      <c r="M51" s="2"/>
    </row>
  </sheetData>
  <mergeCells count="1">
    <mergeCell ref="A1:L1"/>
  </mergeCells>
  <pageMargins left="0.78740157480314965" right="0.19685039370078741" top="0.82677165354330717" bottom="0.35433070866141736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ใช้จ่าย 29 ตค64</vt:lpstr>
      <vt:lpstr>'ใช้จ่าย 29 ตค64'!Print_Area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2021-11-09T04:56:22Z</dcterms:created>
  <dcterms:modified xsi:type="dcterms:W3CDTF">2021-11-09T04:56:53Z</dcterms:modified>
</cp:coreProperties>
</file>