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2825" windowHeight="12795" tabRatio="805"/>
  </bookViews>
  <sheets>
    <sheet name="สินค้า" sheetId="3" r:id="rId1"/>
  </sheets>
  <definedNames>
    <definedName name="_xlnm.Print_Area" localSheetId="0">สินค้า!$A$1:$G$38</definedName>
  </definedNames>
  <calcPr calcId="144525"/>
</workbook>
</file>

<file path=xl/calcChain.xml><?xml version="1.0" encoding="utf-8"?>
<calcChain xmlns="http://schemas.openxmlformats.org/spreadsheetml/2006/main">
  <c r="G29" i="3" l="1"/>
  <c r="G30" i="3"/>
  <c r="E16" i="3"/>
  <c r="E17" i="3" s="1"/>
  <c r="D32" i="3"/>
  <c r="D33" i="3" s="1"/>
  <c r="D16" i="3"/>
  <c r="D17" i="3" s="1"/>
  <c r="C32" i="3"/>
  <c r="C33" i="3" s="1"/>
  <c r="E32" i="3"/>
  <c r="G22" i="3"/>
  <c r="G23" i="3"/>
  <c r="G24" i="3"/>
  <c r="G25" i="3"/>
  <c r="G26" i="3"/>
  <c r="G27" i="3"/>
  <c r="G28" i="3"/>
  <c r="G31" i="3"/>
  <c r="G34" i="3"/>
  <c r="G7" i="3"/>
  <c r="G8" i="3"/>
  <c r="G9" i="3"/>
  <c r="G10" i="3"/>
  <c r="G12" i="3"/>
  <c r="G11" i="3"/>
  <c r="G13" i="3"/>
  <c r="G14" i="3"/>
  <c r="G15" i="3"/>
  <c r="G18" i="3"/>
  <c r="G6" i="3"/>
  <c r="C16" i="3"/>
  <c r="C17" i="3" s="1"/>
  <c r="F32" i="3"/>
  <c r="F33" i="3" s="1"/>
  <c r="F16" i="3"/>
  <c r="F17" i="3" s="1"/>
  <c r="G32" i="3" l="1"/>
  <c r="E33" i="3"/>
  <c r="G33" i="3" s="1"/>
  <c r="G16" i="3"/>
  <c r="G17" i="3"/>
</calcChain>
</file>

<file path=xl/sharedStrings.xml><?xml version="1.0" encoding="utf-8"?>
<sst xmlns="http://schemas.openxmlformats.org/spreadsheetml/2006/main" count="47" uniqueCount="41">
  <si>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</si>
  <si>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</si>
  <si>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</si>
  <si>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</si>
  <si>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</si>
  <si>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</si>
  <si>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</si>
  <si>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</si>
  <si>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</si>
  <si>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</si>
  <si>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</si>
  <si>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</si>
  <si>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</si>
  <si>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</si>
  <si>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อะลูมิเนียมและผลิตภัณฑ์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</si>
  <si>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</si>
  <si>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</si>
  <si>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</si>
  <si>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</si>
  <si>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</si>
  <si>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</si>
  <si>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</si>
  <si>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ผลิตภัณฑ์เหล็กและเหล็กกล้า</t>
  </si>
  <si>
    <t>กลุ่มความร่วมมือฯ 2</t>
  </si>
  <si>
    <t>ยางยานพาหนะ</t>
  </si>
  <si>
    <t>ธัญพืช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</si>
  <si>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</si>
  <si>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.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</si>
  <si>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</si>
  <si>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ผักและของปรุงแต่งจากผัก</t>
  </si>
  <si>
    <t>ลวดและสายเคเบิล ที่หุ้มฉนวน</t>
  </si>
  <si>
    <t>วัตถุดิบและผลิตภัณฑ์กึ่งสำเร็จรูปอื่น ๆ</t>
  </si>
  <si>
    <t>เสื้อผ้าอื่น ๆ</t>
  </si>
  <si>
    <t>เครื่องจักรกลและส่วนประกอบอื่น ๆ</t>
  </si>
  <si>
    <t>เครื่องดื่มที่ไม่มีแอลกอฮอล์</t>
  </si>
  <si>
    <t>ปี 2559-2561 (มกราคม-กันยายน)</t>
  </si>
  <si>
    <t>(มกราคม-กันยายน)</t>
  </si>
  <si>
    <t>รถยนต์  อุปกรณ์และส่วนประกอบ</t>
  </si>
  <si>
    <t>ผลิตภัณฑ์พลาสติกอื่น ๆ</t>
  </si>
  <si>
    <t>เครื่องยนต์สันดาปภายในแบบลูกสูบฯ</t>
  </si>
  <si>
    <t>มอเตอร์ไฟฟ้า ชุดเครื่องกำเนิดไฟฟ้าฯ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</si>
</sst>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"/>
  </numFmts>
  <fonts count="24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4"/>
      <name val="AngsanaUPC"/>
      <family val="1"/>
    </font>
    <font>
      <b/>
      <sz val="16"/>
      <name val="Angsana New"/>
      <family val="1"/>
    </font>
    <font>
      <b/>
      <sz val="14"/>
      <name val="AngsanaUPC"/>
      <family val="1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2"/>
      <name val="AngsanaUPC"/>
      <family val="1"/>
    </font>
    <font>
      <sz val="12"/>
      <name val="AngsanaUPC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sz val="14"/>
      <color rgb="FF00000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21" fillId="0" borderId="0"/>
    <xf numFmtId="0" fontId="22" fillId="0" borderId="0"/>
    <xf numFmtId="9" fontId="13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vertical="justify"/>
    </xf>
    <xf numFmtId="4" fontId="2" fillId="5" borderId="3" xfId="1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5" fillId="0" borderId="0" xfId="0" applyFont="1"/>
    <xf numFmtId="0" fontId="18" fillId="0" borderId="0" xfId="0" applyFont="1"/>
    <xf numFmtId="0" fontId="12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4" fillId="0" borderId="0" xfId="0" applyFont="1" applyAlignment="1">
      <alignment vertical="center"/>
    </xf>
    <xf numFmtId="0" fontId="16" fillId="3" borderId="0" xfId="0" applyFont="1" applyFill="1" applyBorder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9" fontId="4" fillId="0" borderId="0" xfId="4" applyFont="1" applyAlignment="1">
      <alignment horizontal="lef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9" fillId="6" borderId="0" xfId="0" applyFont="1" applyFill="1" applyBorder="1" applyAlignment="1"/>
    <xf numFmtId="0" fontId="16" fillId="4" borderId="0" xfId="2" applyFont="1" applyFill="1" applyBorder="1" applyAlignment="1"/>
    <xf numFmtId="187" fontId="15" fillId="3" borderId="0" xfId="0" applyNumberFormat="1" applyFont="1" applyFill="1" applyBorder="1" applyAlignment="1">
      <alignment horizontal="right"/>
    </xf>
    <xf numFmtId="4" fontId="9" fillId="5" borderId="3" xfId="0" applyNumberFormat="1" applyFont="1" applyFill="1" applyBorder="1" applyAlignment="1">
      <alignment horizontal="right" vertical="center"/>
    </xf>
    <xf numFmtId="49" fontId="23" fillId="7" borderId="3" xfId="0" applyNumberFormat="1" applyFont="1" applyFill="1" applyBorder="1" applyAlignment="1">
      <alignment horizontal="left" vertical="center" wrapText="1" shrinkToFit="1"/>
    </xf>
    <xf numFmtId="4" fontId="23" fillId="7" borderId="3" xfId="0" applyNumberFormat="1" applyFont="1" applyFill="1" applyBorder="1" applyAlignment="1">
      <alignment horizontal="right" vertical="center" wrapText="1" shrinkToFit="1"/>
    </xf>
    <xf numFmtId="4" fontId="2" fillId="0" borderId="3" xfId="1" applyNumberFormat="1" applyFont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 wrapText="1" shrinkToFit="1"/>
    </xf>
    <xf numFmtId="4" fontId="2" fillId="7" borderId="10" xfId="0" applyNumberFormat="1" applyFont="1" applyFill="1" applyBorder="1" applyAlignment="1">
      <alignment horizontal="right" vertical="center" wrapText="1" shrinkToFit="1"/>
    </xf>
    <xf numFmtId="4" fontId="9" fillId="5" borderId="6" xfId="0" applyNumberFormat="1" applyFont="1" applyFill="1" applyBorder="1" applyAlignment="1">
      <alignment horizontal="right" vertical="center"/>
    </xf>
    <xf numFmtId="4" fontId="9" fillId="5" borderId="10" xfId="0" applyNumberFormat="1" applyFont="1" applyFill="1" applyBorder="1" applyAlignment="1">
      <alignment horizontal="right" vertical="center"/>
    </xf>
    <xf numFmtId="4" fontId="2" fillId="5" borderId="6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7" fillId="5" borderId="3" xfId="0" applyFont="1" applyFill="1" applyBorder="1" applyAlignment="1">
      <alignment horizontal="center" vertical="justify"/>
    </xf>
    <xf numFmtId="0" fontId="9" fillId="5" borderId="3" xfId="0" applyFont="1" applyFill="1" applyBorder="1" applyAlignment="1">
      <alignment horizontal="left" vertical="justify"/>
    </xf>
    <xf numFmtId="0" fontId="9" fillId="5" borderId="3" xfId="0" applyFont="1" applyFill="1" applyBorder="1" applyAlignment="1">
      <alignment horizontal="center" vertical="justify"/>
    </xf>
    <xf numFmtId="0" fontId="2" fillId="5" borderId="3" xfId="0" applyFont="1" applyFill="1" applyBorder="1" applyAlignment="1">
      <alignment horizontal="left" vertical="justify"/>
    </xf>
    <xf numFmtId="0" fontId="2" fillId="5" borderId="3" xfId="0" applyFont="1" applyFill="1" applyBorder="1" applyAlignment="1">
      <alignment horizontal="center" vertical="justify"/>
    </xf>
    <xf numFmtId="0" fontId="2" fillId="5" borderId="3" xfId="0" applyFont="1" applyFill="1" applyBorder="1" applyAlignment="1">
      <alignment vertical="justify"/>
    </xf>
    <xf numFmtId="0" fontId="8" fillId="5" borderId="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2" fillId="5" borderId="7" xfId="0" quotePrefix="1" applyFont="1" applyFill="1" applyBorder="1" applyAlignment="1">
      <alignment horizontal="center" vertical="center" wrapText="1"/>
    </xf>
    <xf numFmtId="0" fontId="2" fillId="5" borderId="2" xfId="0" quotePrefix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Layout" zoomScale="150" zoomScaleNormal="96" zoomScalePageLayoutView="150" workbookViewId="0">
      <selection activeCell="H1" sqref="H1:H1048576"/>
    </sheetView>
  </sheetViews>
  <sheetFormatPr defaultColWidth="9.125" defaultRowHeight="23.25" x14ac:dyDescent="0.5"/>
  <cols>
    <col min="1" max="1" width="6.125" style="2" customWidth="1"/>
    <col min="2" max="2" width="35" style="2" customWidth="1"/>
    <col min="3" max="4" width="9.375" style="2" customWidth="1"/>
    <col min="5" max="5" width="10.125" style="2" customWidth="1"/>
    <col min="6" max="6" width="10" style="2" customWidth="1"/>
    <col min="7" max="7" width="9.875" style="2" customWidth="1"/>
    <col min="8" max="16384" width="9.125" style="2"/>
  </cols>
  <sheetData>
    <row r="1" spans="1:7" ht="26.25" x14ac:dyDescent="0.5">
      <c r="A1" s="45" t="s">
        <v>21</v>
      </c>
      <c r="B1" s="45"/>
      <c r="C1" s="45"/>
      <c r="D1" s="45"/>
      <c r="E1" s="45"/>
      <c r="F1" s="45"/>
      <c r="G1" s="45"/>
    </row>
    <row r="2" spans="1:7" ht="22.9" customHeight="1" x14ac:dyDescent="0.5">
      <c r="A2" s="46" t="s">
        <v>35</v>
      </c>
      <c r="B2" s="46"/>
      <c r="C2" s="46"/>
      <c r="D2" s="46"/>
      <c r="E2" s="46"/>
      <c r="F2" s="46"/>
      <c r="G2" s="46"/>
    </row>
    <row r="3" spans="1:7" ht="24" customHeight="1" x14ac:dyDescent="0.55000000000000004">
      <c r="A3" s="10" t="s">
        <v>11</v>
      </c>
      <c r="B3" s="11"/>
      <c r="C3" s="11"/>
      <c r="D3" s="11"/>
      <c r="E3" s="11"/>
      <c r="F3" s="11"/>
      <c r="G3" s="21" t="s">
        <v>5</v>
      </c>
    </row>
    <row r="4" spans="1:7" ht="22.5" customHeight="1" x14ac:dyDescent="0.5">
      <c r="A4" s="51" t="s">
        <v>3</v>
      </c>
      <c r="B4" s="53" t="s">
        <v>7</v>
      </c>
      <c r="C4" s="44">
        <v>2559</v>
      </c>
      <c r="D4" s="44">
        <v>2560</v>
      </c>
      <c r="E4" s="29">
        <v>2560</v>
      </c>
      <c r="F4" s="30">
        <v>2561</v>
      </c>
      <c r="G4" s="48" t="s">
        <v>20</v>
      </c>
    </row>
    <row r="5" spans="1:7" ht="20.25" customHeight="1" x14ac:dyDescent="0.5">
      <c r="A5" s="52"/>
      <c r="B5" s="54"/>
      <c r="C5" s="56"/>
      <c r="D5" s="56"/>
      <c r="E5" s="43" t="s">
        <v>36</v>
      </c>
      <c r="F5" s="44"/>
      <c r="G5" s="55"/>
    </row>
    <row r="6" spans="1:7" ht="17.25" customHeight="1" x14ac:dyDescent="0.5">
      <c r="A6" s="12">
        <v>1</v>
      </c>
      <c r="B6" s="26" t="s">
        <v>34</v>
      </c>
      <c r="C6" s="27">
        <v>8497.3408369999997</v>
      </c>
      <c r="D6" s="27">
        <v>10172.475972</v>
      </c>
      <c r="E6" s="31">
        <v>7344.5</v>
      </c>
      <c r="F6" s="32">
        <v>9531.59</v>
      </c>
      <c r="G6" s="28">
        <f>+(F6-E6)/E6*100</f>
        <v>29.778609844101027</v>
      </c>
    </row>
    <row r="7" spans="1:7" ht="18.75" customHeight="1" x14ac:dyDescent="0.5">
      <c r="A7" s="12">
        <v>2</v>
      </c>
      <c r="B7" s="26" t="s">
        <v>37</v>
      </c>
      <c r="C7" s="27">
        <v>4476.3999999999996</v>
      </c>
      <c r="D7" s="27">
        <v>5539.48</v>
      </c>
      <c r="E7" s="31">
        <v>4111.8999999999996</v>
      </c>
      <c r="F7" s="32">
        <v>4842.75</v>
      </c>
      <c r="G7" s="28">
        <f t="shared" ref="G7:G18" si="0">+(F7-E7)/E7*100</f>
        <v>17.774021741773886</v>
      </c>
    </row>
    <row r="8" spans="1:7" ht="18.75" customHeight="1" x14ac:dyDescent="0.5">
      <c r="A8" s="12">
        <v>3</v>
      </c>
      <c r="B8" s="26" t="s">
        <v>13</v>
      </c>
      <c r="C8" s="27">
        <v>5392.054196</v>
      </c>
      <c r="D8" s="27">
        <v>6206.5231940000003</v>
      </c>
      <c r="E8" s="31">
        <v>4041.15</v>
      </c>
      <c r="F8" s="32">
        <v>4813.7700000000004</v>
      </c>
      <c r="G8" s="28">
        <f t="shared" si="0"/>
        <v>19.118815188745785</v>
      </c>
    </row>
    <row r="9" spans="1:7" ht="18.75" customHeight="1" x14ac:dyDescent="0.5">
      <c r="A9" s="12">
        <v>4</v>
      </c>
      <c r="B9" s="26" t="s">
        <v>39</v>
      </c>
      <c r="C9" s="27">
        <v>5035.8104620000004</v>
      </c>
      <c r="D9" s="27">
        <v>4714.2996210000001</v>
      </c>
      <c r="E9" s="31">
        <v>3299.05</v>
      </c>
      <c r="F9" s="32">
        <v>4007.73</v>
      </c>
      <c r="G9" s="28">
        <f t="shared" si="0"/>
        <v>21.481335535987629</v>
      </c>
    </row>
    <row r="10" spans="1:7" ht="18.75" customHeight="1" x14ac:dyDescent="0.5">
      <c r="A10" s="12">
        <v>5</v>
      </c>
      <c r="B10" s="26" t="s">
        <v>18</v>
      </c>
      <c r="C10" s="27">
        <v>2853.3667759999998</v>
      </c>
      <c r="D10" s="27">
        <v>3168.3056019999999</v>
      </c>
      <c r="E10" s="31">
        <v>2401.77</v>
      </c>
      <c r="F10" s="32">
        <v>2808.45</v>
      </c>
      <c r="G10" s="28">
        <f t="shared" si="0"/>
        <v>16.932512272199247</v>
      </c>
    </row>
    <row r="11" spans="1:7" ht="18.75" customHeight="1" x14ac:dyDescent="0.5">
      <c r="A11" s="12">
        <v>6</v>
      </c>
      <c r="B11" s="26" t="s">
        <v>33</v>
      </c>
      <c r="C11" s="27">
        <v>3847.96</v>
      </c>
      <c r="D11" s="27">
        <v>3822.65</v>
      </c>
      <c r="E11" s="31">
        <v>1738.44</v>
      </c>
      <c r="F11" s="32">
        <v>2467.9899999999998</v>
      </c>
      <c r="G11" s="28">
        <f>+(F11-E11)/E11*100</f>
        <v>41.965785416810455</v>
      </c>
    </row>
    <row r="12" spans="1:7" ht="18.75" customHeight="1" x14ac:dyDescent="0.5">
      <c r="A12" s="12">
        <v>7</v>
      </c>
      <c r="B12" s="26" t="s">
        <v>22</v>
      </c>
      <c r="C12" s="27">
        <v>2033.139516</v>
      </c>
      <c r="D12" s="27">
        <v>2442.9365699999998</v>
      </c>
      <c r="E12" s="31">
        <v>2521.52</v>
      </c>
      <c r="F12" s="32">
        <v>2543.89</v>
      </c>
      <c r="G12" s="28">
        <f t="shared" si="0"/>
        <v>0.88716329832798835</v>
      </c>
    </row>
    <row r="13" spans="1:7" ht="18.75" customHeight="1" x14ac:dyDescent="0.5">
      <c r="A13" s="12">
        <v>8</v>
      </c>
      <c r="B13" s="26" t="s">
        <v>38</v>
      </c>
      <c r="C13" s="27">
        <v>2511.31</v>
      </c>
      <c r="D13" s="27">
        <v>2703.58</v>
      </c>
      <c r="E13" s="31">
        <v>1941.67</v>
      </c>
      <c r="F13" s="32">
        <v>2230.02</v>
      </c>
      <c r="G13" s="28">
        <f t="shared" si="0"/>
        <v>14.850618282200367</v>
      </c>
    </row>
    <row r="14" spans="1:7" ht="18.75" customHeight="1" x14ac:dyDescent="0.5">
      <c r="A14" s="12">
        <v>9</v>
      </c>
      <c r="B14" s="26" t="s">
        <v>12</v>
      </c>
      <c r="C14" s="27">
        <v>3113.092369</v>
      </c>
      <c r="D14" s="27">
        <v>3129.4512810000001</v>
      </c>
      <c r="E14" s="31">
        <v>2110.15</v>
      </c>
      <c r="F14" s="32">
        <v>2217.33</v>
      </c>
      <c r="G14" s="28">
        <f t="shared" si="0"/>
        <v>5.0792597682629115</v>
      </c>
    </row>
    <row r="15" spans="1:7" ht="18.75" customHeight="1" x14ac:dyDescent="0.5">
      <c r="A15" s="12">
        <v>10</v>
      </c>
      <c r="B15" s="26" t="s">
        <v>24</v>
      </c>
      <c r="C15" s="27">
        <v>2134.8182630000001</v>
      </c>
      <c r="D15" s="27">
        <v>2190.756594</v>
      </c>
      <c r="E15" s="31">
        <v>1632.07</v>
      </c>
      <c r="F15" s="32">
        <v>1928.4</v>
      </c>
      <c r="G15" s="28">
        <f t="shared" si="0"/>
        <v>18.15669671031268</v>
      </c>
    </row>
    <row r="16" spans="1:7" ht="18.75" customHeight="1" x14ac:dyDescent="0.5">
      <c r="A16" s="37"/>
      <c r="B16" s="38" t="s">
        <v>4</v>
      </c>
      <c r="C16" s="25">
        <f t="shared" ref="C16:F16" si="1">SUM(C6:C15)</f>
        <v>39895.292418999998</v>
      </c>
      <c r="D16" s="25">
        <f t="shared" si="1"/>
        <v>44090.458834000005</v>
      </c>
      <c r="E16" s="33">
        <f t="shared" si="1"/>
        <v>31142.22</v>
      </c>
      <c r="F16" s="34">
        <f t="shared" si="1"/>
        <v>37391.919999999998</v>
      </c>
      <c r="G16" s="6">
        <f t="shared" si="0"/>
        <v>20.068254607410765</v>
      </c>
    </row>
    <row r="17" spans="1:7" ht="18.75" customHeight="1" x14ac:dyDescent="0.5">
      <c r="A17" s="39"/>
      <c r="B17" s="40" t="s">
        <v>0</v>
      </c>
      <c r="C17" s="7">
        <f t="shared" ref="C17:F17" si="2">C18-C16</f>
        <v>-29552.852418999995</v>
      </c>
      <c r="D17" s="7">
        <f t="shared" si="2"/>
        <v>57637.141166000001</v>
      </c>
      <c r="E17" s="35">
        <f t="shared" si="2"/>
        <v>42575.89</v>
      </c>
      <c r="F17" s="36">
        <f t="shared" si="2"/>
        <v>50521.130000000005</v>
      </c>
      <c r="G17" s="6">
        <f t="shared" si="0"/>
        <v>18.661359750788545</v>
      </c>
    </row>
    <row r="18" spans="1:7" ht="20.25" customHeight="1" x14ac:dyDescent="0.5">
      <c r="A18" s="39"/>
      <c r="B18" s="40" t="s">
        <v>2</v>
      </c>
      <c r="C18" s="7">
        <v>10342.44</v>
      </c>
      <c r="D18" s="7">
        <v>101727.6</v>
      </c>
      <c r="E18" s="35">
        <v>73718.11</v>
      </c>
      <c r="F18" s="36">
        <v>87913.05</v>
      </c>
      <c r="G18" s="6">
        <f t="shared" si="0"/>
        <v>19.255702567523777</v>
      </c>
    </row>
    <row r="19" spans="1:7" ht="23.25" customHeight="1" x14ac:dyDescent="0.55000000000000004">
      <c r="A19" s="10" t="s">
        <v>6</v>
      </c>
      <c r="B19" s="9"/>
      <c r="C19" s="17"/>
      <c r="D19" s="17"/>
      <c r="E19" s="17"/>
      <c r="F19" s="17"/>
      <c r="G19" s="21" t="s">
        <v>5</v>
      </c>
    </row>
    <row r="20" spans="1:7" ht="18.75" customHeight="1" x14ac:dyDescent="0.5">
      <c r="A20" s="51" t="s">
        <v>3</v>
      </c>
      <c r="B20" s="53" t="s">
        <v>8</v>
      </c>
      <c r="C20" s="44">
        <v>2559</v>
      </c>
      <c r="D20" s="44">
        <v>2560</v>
      </c>
      <c r="E20" s="29">
        <v>2560</v>
      </c>
      <c r="F20" s="30">
        <v>2561</v>
      </c>
      <c r="G20" s="48" t="s">
        <v>20</v>
      </c>
    </row>
    <row r="21" spans="1:7" ht="18.75" customHeight="1" x14ac:dyDescent="0.5">
      <c r="A21" s="57"/>
      <c r="B21" s="58"/>
      <c r="C21" s="50"/>
      <c r="D21" s="50"/>
      <c r="E21" s="43" t="s">
        <v>36</v>
      </c>
      <c r="F21" s="44"/>
      <c r="G21" s="49"/>
    </row>
    <row r="22" spans="1:7" ht="18.75" customHeight="1" x14ac:dyDescent="0.5">
      <c r="A22" s="13">
        <v>1</v>
      </c>
      <c r="B22" s="26" t="s">
        <v>29</v>
      </c>
      <c r="C22" s="27">
        <v>9253.2381810000006</v>
      </c>
      <c r="D22" s="27">
        <v>9874.1006309999993</v>
      </c>
      <c r="E22" s="31">
        <v>8878.16</v>
      </c>
      <c r="F22" s="32">
        <v>5616.22</v>
      </c>
      <c r="G22" s="28">
        <f>+(F22-E22)/E22*100</f>
        <v>-36.741171594114093</v>
      </c>
    </row>
    <row r="23" spans="1:7" ht="18.75" customHeight="1" x14ac:dyDescent="0.5">
      <c r="A23" s="13">
        <v>2</v>
      </c>
      <c r="B23" s="26" t="s">
        <v>30</v>
      </c>
      <c r="C23" s="27">
        <v>3625.330003</v>
      </c>
      <c r="D23" s="27">
        <v>3463.0843359999999</v>
      </c>
      <c r="E23" s="31">
        <v>2554.4499999999998</v>
      </c>
      <c r="F23" s="32">
        <v>2889.68</v>
      </c>
      <c r="G23" s="28">
        <f t="shared" ref="G23:G34" si="3">+(F23-E23)/E23*100</f>
        <v>13.12337293742293</v>
      </c>
    </row>
    <row r="24" spans="1:7" ht="18.75" customHeight="1" x14ac:dyDescent="0.5">
      <c r="A24" s="13">
        <v>3</v>
      </c>
      <c r="B24" s="26" t="s">
        <v>14</v>
      </c>
      <c r="C24" s="27">
        <v>1783.7604309999999</v>
      </c>
      <c r="D24" s="27">
        <v>2904.226631</v>
      </c>
      <c r="E24" s="31">
        <v>2121.41</v>
      </c>
      <c r="F24" s="32">
        <v>2691.64</v>
      </c>
      <c r="G24" s="28">
        <f t="shared" si="3"/>
        <v>26.879763930593338</v>
      </c>
    </row>
    <row r="25" spans="1:7" ht="18.75" customHeight="1" x14ac:dyDescent="0.5">
      <c r="A25" s="13">
        <v>4</v>
      </c>
      <c r="B25" s="26" t="s">
        <v>15</v>
      </c>
      <c r="C25" s="27">
        <v>1014.058766</v>
      </c>
      <c r="D25" s="27">
        <v>1608.376397</v>
      </c>
      <c r="E25" s="31">
        <v>1212.75</v>
      </c>
      <c r="F25" s="32">
        <v>1348.07</v>
      </c>
      <c r="G25" s="28">
        <f t="shared" si="3"/>
        <v>11.158111729540297</v>
      </c>
    </row>
    <row r="26" spans="1:7" ht="18.75" customHeight="1" x14ac:dyDescent="0.5">
      <c r="A26" s="13">
        <v>5</v>
      </c>
      <c r="B26" s="26" t="s">
        <v>17</v>
      </c>
      <c r="C26" s="27">
        <v>361.27428500000002</v>
      </c>
      <c r="D26" s="27">
        <v>873.14761499999997</v>
      </c>
      <c r="E26" s="31">
        <v>604.59</v>
      </c>
      <c r="F26" s="32">
        <v>666.27</v>
      </c>
      <c r="G26" s="28">
        <f t="shared" si="3"/>
        <v>10.201955043914049</v>
      </c>
    </row>
    <row r="27" spans="1:7" ht="18.75" customHeight="1" x14ac:dyDescent="0.5">
      <c r="A27" s="13">
        <v>6</v>
      </c>
      <c r="B27" s="26" t="s">
        <v>25</v>
      </c>
      <c r="C27" s="27">
        <v>126.11</v>
      </c>
      <c r="D27" s="27">
        <v>407.25</v>
      </c>
      <c r="E27" s="31">
        <v>402.5</v>
      </c>
      <c r="F27" s="32">
        <v>646.20000000000005</v>
      </c>
      <c r="G27" s="28">
        <f t="shared" si="3"/>
        <v>60.54658385093169</v>
      </c>
    </row>
    <row r="28" spans="1:7" ht="18.75" customHeight="1" x14ac:dyDescent="0.5">
      <c r="A28" s="13">
        <v>7</v>
      </c>
      <c r="B28" s="26" t="s">
        <v>19</v>
      </c>
      <c r="C28" s="27">
        <v>199.33532099999999</v>
      </c>
      <c r="D28" s="27">
        <v>530.14989600000001</v>
      </c>
      <c r="E28" s="31">
        <v>324.17</v>
      </c>
      <c r="F28" s="32">
        <v>538.4</v>
      </c>
      <c r="G28" s="28">
        <f t="shared" si="3"/>
        <v>66.085695776907158</v>
      </c>
    </row>
    <row r="29" spans="1:7" s="3" customFormat="1" ht="17.25" customHeight="1" x14ac:dyDescent="0.4">
      <c r="A29" s="13">
        <v>8</v>
      </c>
      <c r="B29" s="26" t="s">
        <v>31</v>
      </c>
      <c r="C29" s="27">
        <v>639.07000000000005</v>
      </c>
      <c r="D29" s="27">
        <v>690.42</v>
      </c>
      <c r="E29" s="31">
        <v>511.42</v>
      </c>
      <c r="F29" s="32">
        <v>505.13</v>
      </c>
      <c r="G29" s="28">
        <f t="shared" si="3"/>
        <v>-1.2299088811544368</v>
      </c>
    </row>
    <row r="30" spans="1:7" s="4" customFormat="1" ht="17.25" customHeight="1" x14ac:dyDescent="0.4">
      <c r="A30" s="13">
        <v>9</v>
      </c>
      <c r="B30" s="26" t="s">
        <v>40</v>
      </c>
      <c r="C30" s="27">
        <v>349.04472199999998</v>
      </c>
      <c r="D30" s="27">
        <v>545.38120100000003</v>
      </c>
      <c r="E30" s="31">
        <v>420.46</v>
      </c>
      <c r="F30" s="32">
        <v>368.93</v>
      </c>
      <c r="G30" s="28">
        <f t="shared" si="3"/>
        <v>-12.255624791894586</v>
      </c>
    </row>
    <row r="31" spans="1:7" ht="18" customHeight="1" x14ac:dyDescent="0.5">
      <c r="A31" s="13">
        <v>10</v>
      </c>
      <c r="B31" s="26" t="s">
        <v>32</v>
      </c>
      <c r="C31" s="27">
        <v>60.57</v>
      </c>
      <c r="D31" s="27">
        <v>95.54</v>
      </c>
      <c r="E31" s="31">
        <v>75.17</v>
      </c>
      <c r="F31" s="32">
        <v>263.42</v>
      </c>
      <c r="G31" s="28">
        <f t="shared" si="3"/>
        <v>250.43235333244644</v>
      </c>
    </row>
    <row r="32" spans="1:7" s="5" customFormat="1" ht="21" customHeight="1" x14ac:dyDescent="0.2">
      <c r="A32" s="41"/>
      <c r="B32" s="42" t="s">
        <v>4</v>
      </c>
      <c r="C32" s="7">
        <f>SUM(C22:C31)</f>
        <v>17411.791709000001</v>
      </c>
      <c r="D32" s="7">
        <f>SUM(D22:D31)+0.01</f>
        <v>20991.686706999997</v>
      </c>
      <c r="E32" s="35">
        <f>SUM(E22:E31)</f>
        <v>17105.079999999998</v>
      </c>
      <c r="F32" s="36">
        <f>SUM(F22:F31)+0.01</f>
        <v>15533.97</v>
      </c>
      <c r="G32" s="6">
        <f t="shared" si="3"/>
        <v>-9.1850491199105697</v>
      </c>
    </row>
    <row r="33" spans="1:7" s="1" customFormat="1" ht="17.25" customHeight="1" x14ac:dyDescent="0.5">
      <c r="A33" s="41"/>
      <c r="B33" s="42" t="s">
        <v>16</v>
      </c>
      <c r="C33" s="7">
        <f t="shared" ref="C33:F33" si="4">+C34-C32</f>
        <v>2296.458290999999</v>
      </c>
      <c r="D33" s="7">
        <f t="shared" si="4"/>
        <v>2549.023293000002</v>
      </c>
      <c r="E33" s="35">
        <f t="shared" si="4"/>
        <v>1694.9600000000028</v>
      </c>
      <c r="F33" s="36">
        <f t="shared" si="4"/>
        <v>2100.1499999999996</v>
      </c>
      <c r="G33" s="6">
        <f t="shared" si="3"/>
        <v>23.90557889271701</v>
      </c>
    </row>
    <row r="34" spans="1:7" s="1" customFormat="1" ht="18.75" customHeight="1" x14ac:dyDescent="0.5">
      <c r="A34" s="41"/>
      <c r="B34" s="42" t="s">
        <v>2</v>
      </c>
      <c r="C34" s="7">
        <v>19708.25</v>
      </c>
      <c r="D34" s="7">
        <v>23540.71</v>
      </c>
      <c r="E34" s="35">
        <v>18800.04</v>
      </c>
      <c r="F34" s="36">
        <v>17634.12</v>
      </c>
      <c r="G34" s="6">
        <f t="shared" si="3"/>
        <v>-6.201688932576749</v>
      </c>
    </row>
    <row r="35" spans="1:7" s="1" customFormat="1" ht="19.5" customHeight="1" x14ac:dyDescent="0.5">
      <c r="A35" s="19" t="s">
        <v>10</v>
      </c>
      <c r="B35" s="18"/>
      <c r="C35" s="20"/>
      <c r="D35" s="20"/>
      <c r="E35" s="20"/>
      <c r="F35" s="20"/>
      <c r="G35" s="8" t="s">
        <v>23</v>
      </c>
    </row>
    <row r="36" spans="1:7" ht="19.5" customHeight="1" x14ac:dyDescent="0.5">
      <c r="A36" s="22" t="s">
        <v>26</v>
      </c>
      <c r="B36" s="23"/>
      <c r="C36" s="24"/>
      <c r="D36" s="16"/>
      <c r="E36" s="16"/>
      <c r="F36" s="16"/>
      <c r="G36" s="16" t="s">
        <v>9</v>
      </c>
    </row>
    <row r="37" spans="1:7" ht="19.5" customHeight="1" x14ac:dyDescent="0.5">
      <c r="A37" s="15" t="s">
        <v>27</v>
      </c>
      <c r="B37" s="23"/>
      <c r="C37" s="24"/>
      <c r="D37" s="14"/>
      <c r="E37" s="14"/>
      <c r="F37" s="47" t="s">
        <v>1</v>
      </c>
      <c r="G37" s="47"/>
    </row>
    <row r="38" spans="1:7" ht="19.5" customHeight="1" x14ac:dyDescent="0.5">
      <c r="A38" s="22" t="s">
        <v>28</v>
      </c>
      <c r="B38" s="15"/>
      <c r="C38" s="3"/>
      <c r="D38" s="15"/>
      <c r="E38" s="15"/>
      <c r="F38" s="15"/>
      <c r="G38" s="15"/>
    </row>
  </sheetData>
  <mergeCells count="15">
    <mergeCell ref="E5:F5"/>
    <mergeCell ref="A1:G1"/>
    <mergeCell ref="A2:G2"/>
    <mergeCell ref="F37:G37"/>
    <mergeCell ref="G20:G21"/>
    <mergeCell ref="C20:C21"/>
    <mergeCell ref="A4:A5"/>
    <mergeCell ref="B4:B5"/>
    <mergeCell ref="G4:G5"/>
    <mergeCell ref="C4:C5"/>
    <mergeCell ref="E21:F21"/>
    <mergeCell ref="A20:A21"/>
    <mergeCell ref="B20:B21"/>
    <mergeCell ref="D20:D21"/>
    <mergeCell ref="D4:D5"/>
  </mergeCells>
  <phoneticPr fontId="14" type="noConversion"/>
  <pageMargins left="0.52" right="0.16" top="0.60763888888888884" bottom="0.18" header="0.19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2018-11-08T07:06:35Z</cp:lastPrinted>
  <dcterms:created xsi:type="dcterms:W3CDTF">2010-02-25T05:00:19Z</dcterms:created>
  <dcterms:modified xsi:type="dcterms:W3CDTF">2019-01-16T02:56:56Z</dcterms:modified>
</cp:coreProperties>
</file>