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hol\Desktop\"/>
    </mc:Choice>
  </mc:AlternateContent>
  <bookViews>
    <workbookView xWindow="0" yWindow="0" windowWidth="24000" windowHeight="9735"/>
  </bookViews>
  <sheets>
    <sheet name="43-50" sheetId="3" r:id="rId1"/>
    <sheet name="51-56" sheetId="2" r:id="rId2"/>
    <sheet name="57-62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" l="1"/>
  <c r="M9" i="4"/>
  <c r="M12" i="4"/>
  <c r="M8" i="4"/>
  <c r="L7" i="4" l="1"/>
  <c r="J7" i="4"/>
  <c r="K14" i="4" s="1"/>
  <c r="H7" i="4"/>
  <c r="I10" i="4" s="1"/>
  <c r="F7" i="4"/>
  <c r="G12" i="4" s="1"/>
  <c r="D7" i="4"/>
  <c r="E14" i="4" s="1"/>
  <c r="B7" i="4"/>
  <c r="C12" i="4" s="1"/>
  <c r="C8" i="4" l="1"/>
  <c r="I14" i="4"/>
  <c r="I7" i="4"/>
  <c r="I9" i="4"/>
  <c r="E8" i="4"/>
  <c r="E7" i="4"/>
  <c r="E12" i="4"/>
  <c r="I12" i="4"/>
  <c r="K8" i="4"/>
  <c r="M14" i="4"/>
  <c r="K9" i="4"/>
  <c r="M7" i="4"/>
  <c r="C10" i="4"/>
  <c r="G7" i="4"/>
  <c r="G8" i="4"/>
  <c r="I8" i="4"/>
  <c r="E10" i="4"/>
  <c r="K12" i="4"/>
  <c r="C9" i="4"/>
  <c r="C14" i="4"/>
  <c r="C7" i="4"/>
  <c r="K7" i="4"/>
  <c r="E9" i="4"/>
  <c r="K10" i="4"/>
  <c r="G10" i="4"/>
  <c r="G9" i="4"/>
  <c r="G14" i="4"/>
  <c r="Q9" i="3"/>
  <c r="Q10" i="3"/>
  <c r="Q11" i="3"/>
  <c r="Q12" i="3"/>
  <c r="Q13" i="3"/>
  <c r="Q8" i="3"/>
  <c r="O9" i="3"/>
  <c r="O10" i="3"/>
  <c r="O11" i="3"/>
  <c r="O13" i="3"/>
  <c r="O8" i="3"/>
  <c r="C13" i="3" l="1"/>
  <c r="C9" i="3"/>
  <c r="C10" i="3"/>
  <c r="C8" i="3"/>
  <c r="M6" i="2" l="1"/>
  <c r="N13" i="2" s="1"/>
  <c r="K6" i="2"/>
  <c r="L6" i="2" s="1"/>
  <c r="H6" i="2"/>
  <c r="J11" i="2" s="1"/>
  <c r="F6" i="2"/>
  <c r="G11" i="2" s="1"/>
  <c r="D6" i="2"/>
  <c r="E9" i="2" s="1"/>
  <c r="B6" i="2"/>
  <c r="C6" i="2" s="1"/>
  <c r="P8" i="3"/>
  <c r="Q15" i="3" s="1"/>
  <c r="N8" i="3"/>
  <c r="B8" i="3"/>
  <c r="C15" i="3" s="1"/>
  <c r="C8" i="2" l="1"/>
  <c r="G9" i="2"/>
  <c r="J9" i="2"/>
  <c r="L11" i="2"/>
  <c r="N6" i="2"/>
  <c r="C7" i="2"/>
  <c r="G8" i="2"/>
  <c r="L9" i="2"/>
  <c r="C13" i="2"/>
  <c r="G6" i="2"/>
  <c r="E7" i="2"/>
  <c r="J8" i="2"/>
  <c r="N9" i="2"/>
  <c r="E13" i="2"/>
  <c r="E6" i="2"/>
  <c r="G7" i="2"/>
  <c r="L8" i="2"/>
  <c r="C11" i="2"/>
  <c r="G13" i="2"/>
  <c r="E8" i="2"/>
  <c r="N11" i="2"/>
  <c r="J6" i="2"/>
  <c r="J7" i="2"/>
  <c r="N8" i="2"/>
  <c r="E11" i="2"/>
  <c r="J13" i="2"/>
  <c r="L7" i="2"/>
  <c r="C9" i="2"/>
  <c r="L13" i="2"/>
  <c r="N7" i="2"/>
  <c r="O15" i="3"/>
</calcChain>
</file>

<file path=xl/sharedStrings.xml><?xml version="1.0" encoding="utf-8"?>
<sst xmlns="http://schemas.openxmlformats.org/spreadsheetml/2006/main" count="101" uniqueCount="46">
  <si>
    <t>หน่วย : ล้านบาท</t>
  </si>
  <si>
    <t>ประเภทรายได้</t>
  </si>
  <si>
    <t>ปี 2559</t>
  </si>
  <si>
    <t>ปี 2560</t>
  </si>
  <si>
    <t>1.  รายได้รวมของ อปท.</t>
  </si>
  <si>
    <t xml:space="preserve">     1.1  รายได้ที่ อปท. จัดหาเอง</t>
  </si>
  <si>
    <t xml:space="preserve">     1.3  ภาษีมูลค่าเพิ่มที่รัฐบาลแบ่งให้</t>
  </si>
  <si>
    <t xml:space="preserve">     1.4  เงินอุดหนุน</t>
  </si>
  <si>
    <t>2.  รายได้สุทธิของรัฐบาล</t>
  </si>
  <si>
    <t>3.  สัดส่วนรายได้ อปท. ต่อรัฐบาล (%)</t>
  </si>
  <si>
    <t>ปี 2544</t>
  </si>
  <si>
    <t>ปี 2545</t>
  </si>
  <si>
    <t>ปี 2546</t>
  </si>
  <si>
    <t>ปี 2547</t>
  </si>
  <si>
    <t>ปี 2548</t>
  </si>
  <si>
    <t>ปี 2549</t>
  </si>
  <si>
    <t>ปี 2550</t>
  </si>
  <si>
    <t>จำนวนเงิน</t>
  </si>
  <si>
    <t>สัดส่วน</t>
  </si>
  <si>
    <r>
      <t>ปี 2543</t>
    </r>
    <r>
      <rPr>
        <b/>
        <vertAlign val="superscript"/>
        <sz val="11"/>
        <rFont val="TH SarabunPSK"/>
        <family val="2"/>
      </rPr>
      <t>1/</t>
    </r>
  </si>
  <si>
    <t>(ตาม พ.ร.บ. กำหนดแผนฯ)</t>
  </si>
  <si>
    <t xml:space="preserve">     1.2  รายได้ที่รัฐบาลเก็บให้และแบ่งให้</t>
  </si>
  <si>
    <r>
      <t xml:space="preserve">     1.4  เงินอุดหนุนและการถ่ายโอนงาน</t>
    </r>
    <r>
      <rPr>
        <vertAlign val="superscript"/>
        <sz val="11"/>
        <rFont val="TH SarabunPSK"/>
        <family val="2"/>
      </rPr>
      <t>2/</t>
    </r>
  </si>
  <si>
    <r>
      <t xml:space="preserve">หมายเหตุ : </t>
    </r>
    <r>
      <rPr>
        <vertAlign val="superscript"/>
        <sz val="11"/>
        <rFont val="TH SarabunPSK"/>
        <family val="2"/>
      </rPr>
      <t xml:space="preserve">1/ </t>
    </r>
    <r>
      <rPr>
        <sz val="11"/>
        <rFont val="TH SarabunPSK"/>
        <family val="2"/>
      </rPr>
      <t>ตัวเลขจริงและเป็นปีก่อนเริ่มดำเนินการจัดสรรภาษีอากรและเงินอุดหนุนให้แก่ อปท. ตาม พ.ร.บ. กำหนดแผนและขั้นตอนการกระจายอำนาจให้แก่ อปท. พ.ศ. 2542</t>
    </r>
  </si>
  <si>
    <t>ปี 2551</t>
  </si>
  <si>
    <t>ปี 2552</t>
  </si>
  <si>
    <t>ปี 2553</t>
  </si>
  <si>
    <t>ปี 2554</t>
  </si>
  <si>
    <t>ปี 2555</t>
  </si>
  <si>
    <t>ปี 2556</t>
  </si>
  <si>
    <t>เป้าหมายสัดส่วนรายได้ขององค์กรปกครองส่วนท้องถิ่น (อปท.) ปีงบประมาณ  2551 - 2556</t>
  </si>
  <si>
    <t>ปี 2557</t>
  </si>
  <si>
    <t>ปี 2558</t>
  </si>
  <si>
    <t>รวบรวมโดย : สำนักนโยบายการคลัง  สำนักงานเศรษฐกิจการคลัง</t>
  </si>
  <si>
    <t>ที่มา : สำนักงานคณะกรรมการการกระจายอำนาจให้แก่องค์กรปกครองส่วนท้องถิ่น สำนักงบประมาณ กรมส่งเสริมการปกครองท้องถิ่น และสำนักงานเศรษฐกิจการคลัง</t>
  </si>
  <si>
    <r>
      <t>หมายเหตุ :</t>
    </r>
    <r>
      <rPr>
        <vertAlign val="superscript"/>
        <sz val="11"/>
        <rFont val="TH SarabunPSK"/>
        <family val="2"/>
      </rPr>
      <t xml:space="preserve"> 3/</t>
    </r>
    <r>
      <rPr>
        <sz val="11"/>
        <rFont val="TH SarabunPSK"/>
        <family val="2"/>
      </rPr>
      <t xml:space="preserve">เป็นตัวเลขก่อนการจัดทำงบประมาณรายจ่ายของรัฐบาลเพิ่มเติมระหว่างปี 99,967.50 ล้านบาท ซึ่งได้จัดสรรเงินอุดหนุนให้แก่ อปท. เพิ่มเติม 5,957.40 ล้านบาท </t>
    </r>
  </si>
  <si>
    <t xml:space="preserve">           (ตาม พ.ร.บ. กำหนดแผนฯ)</t>
  </si>
  <si>
    <t>เป้าหมายสัดส่วนรายได้ขององค์กรปกครองส่วนท้องถิ่น (อปท.) ปีงบประมาณ  2543 - 2550</t>
  </si>
  <si>
    <r>
      <rPr>
        <vertAlign val="superscript"/>
        <sz val="11"/>
        <rFont val="TH SarabunPSK"/>
        <family val="2"/>
      </rPr>
      <t xml:space="preserve">                    2/</t>
    </r>
    <r>
      <rPr>
        <sz val="11"/>
        <rFont val="TH SarabunPSK"/>
        <family val="2"/>
      </rPr>
      <t xml:space="preserve"> ในปีงบประมาณ 2544 และปี 2545 มีงบประมาณการถ่ายโอนงาน ซึ่งตั้งอยู่ที่ส่วนราชการที่ถ่ายโอนงานให้ อปท. แต่นับรวมในสัดส่วนรายได้ของ อปท. เป็นจำนวน 32,339.60 ล้านบาท และ 27,061.80 ล้านบาท ตามลำดับ</t>
    </r>
  </si>
  <si>
    <t>ปี 2561</t>
  </si>
  <si>
    <t>เป้าหมายสัดส่วนรายได้ขององค์กรปกครองส่วนท้องถิ่น (อปท.) ปีงบประมาณ  2557 - 2562</t>
  </si>
  <si>
    <t>ปี 2562</t>
  </si>
  <si>
    <t>วันที่ 26  กันยายน 2561</t>
  </si>
  <si>
    <t xml:space="preserve">          (ตาม พ.ร.บ. กำหนดแผนฯ)</t>
  </si>
  <si>
    <t>3/</t>
  </si>
  <si>
    <t xml:space="preserve">                ทั้งนี้ เงินอุดหนุนให้แก่ อปท. เมื่อรวมกับที่ได้รับการจัดสรรเพิ่มเติมระหว่างปีแล้ว เท่ากับ 179,907.40 ล้านบาท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</si>
</sst>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H SarabunPSK"/>
      <family val="2"/>
    </font>
    <font>
      <b/>
      <sz val="11"/>
      <name val="TH SarabunPSK"/>
      <family val="2"/>
    </font>
    <font>
      <b/>
      <vertAlign val="superscript"/>
      <sz val="11"/>
      <name val="TH SarabunPSK"/>
      <family val="2"/>
    </font>
    <font>
      <vertAlign val="superscript"/>
      <sz val="1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164" fontId="2" fillId="0" borderId="6" xfId="1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64" fontId="2" fillId="0" borderId="12" xfId="1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64" fontId="2" fillId="0" borderId="10" xfId="1" applyNumberFormat="1" applyFont="1" applyBorder="1" applyAlignment="1">
      <alignment horizontal="right" vertical="center"/>
    </xf>
    <xf numFmtId="165" fontId="2" fillId="0" borderId="10" xfId="1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horizontal="right" vertical="center"/>
    </xf>
    <xf numFmtId="3" fontId="2" fillId="0" borderId="4" xfId="1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3" fontId="2" fillId="0" borderId="7" xfId="0" applyNumberFormat="1" applyFont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43" fontId="2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166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164" fontId="8" fillId="0" borderId="10" xfId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3" fontId="8" fillId="0" borderId="7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/>
    </xf>
    <xf numFmtId="164" fontId="8" fillId="0" borderId="6" xfId="1" applyNumberFormat="1" applyFont="1" applyBorder="1" applyAlignment="1">
      <alignment vertical="center"/>
    </xf>
    <xf numFmtId="166" fontId="10" fillId="0" borderId="2" xfId="1" applyNumberFormat="1" applyFont="1" applyBorder="1" applyAlignment="1">
      <alignment horizontal="right"/>
    </xf>
    <xf numFmtId="166" fontId="10" fillId="0" borderId="0" xfId="0" applyNumberFormat="1" applyFont="1"/>
    <xf numFmtId="0" fontId="10" fillId="0" borderId="14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43" fontId="8" fillId="0" borderId="14" xfId="0" applyNumberFormat="1" applyFont="1" applyBorder="1" applyAlignment="1">
      <alignment vertical="center"/>
    </xf>
    <xf numFmtId="0" fontId="10" fillId="0" borderId="3" xfId="0" applyFont="1" applyBorder="1" applyAlignment="1">
      <alignment horizontal="right"/>
    </xf>
    <xf numFmtId="166" fontId="10" fillId="0" borderId="3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10" fillId="0" borderId="0" xfId="0" applyNumberFormat="1" applyFont="1"/>
    <xf numFmtId="3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4" fontId="8" fillId="0" borderId="0" xfId="1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0" fontId="10" fillId="0" borderId="0" xfId="0" applyFont="1" applyBorder="1"/>
    <xf numFmtId="0" fontId="11" fillId="0" borderId="13" xfId="0" applyFont="1" applyBorder="1" applyAlignment="1">
      <alignment horizontal="center" vertical="center"/>
    </xf>
    <xf numFmtId="3" fontId="10" fillId="0" borderId="0" xfId="1" applyNumberFormat="1" applyFont="1" applyBorder="1"/>
    <xf numFmtId="3" fontId="10" fillId="0" borderId="13" xfId="1" applyNumberFormat="1" applyFont="1" applyBorder="1"/>
    <xf numFmtId="0" fontId="10" fillId="0" borderId="13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0" fillId="0" borderId="4" xfId="0" applyNumberFormat="1" applyFont="1" applyBorder="1"/>
    <xf numFmtId="2" fontId="10" fillId="0" borderId="10" xfId="0" applyNumberFormat="1" applyFont="1" applyBorder="1"/>
    <xf numFmtId="2" fontId="8" fillId="0" borderId="1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23813</xdr:rowOff>
    </xdr:from>
    <xdr:to>
      <xdr:col>9</xdr:col>
      <xdr:colOff>4635</xdr:colOff>
      <xdr:row>9</xdr:row>
      <xdr:rowOff>303213</xdr:rowOff>
    </xdr:to>
    <xdr:sp macro="" textlink="">
      <xdr:nvSpPr>
        <xdr:cNvPr id="2" name="Right Brace 1"/>
        <xdr:cNvSpPr/>
      </xdr:nvSpPr>
      <xdr:spPr>
        <a:xfrm>
          <a:off x="7296150" y="2538413"/>
          <a:ext cx="4635" cy="9080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257175</xdr:colOff>
      <xdr:row>5</xdr:row>
      <xdr:rowOff>295275</xdr:rowOff>
    </xdr:from>
    <xdr:to>
      <xdr:col>20</xdr:col>
      <xdr:colOff>507873</xdr:colOff>
      <xdr:row>10</xdr:row>
      <xdr:rowOff>123825</xdr:rowOff>
    </xdr:to>
    <xdr:sp macro="" textlink="">
      <xdr:nvSpPr>
        <xdr:cNvPr id="3" name="Right Brace 2"/>
        <xdr:cNvSpPr/>
      </xdr:nvSpPr>
      <xdr:spPr>
        <a:xfrm>
          <a:off x="13811250" y="1866900"/>
          <a:ext cx="250698" cy="14001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361950</xdr:colOff>
      <xdr:row>7</xdr:row>
      <xdr:rowOff>133350</xdr:rowOff>
    </xdr:from>
    <xdr:to>
      <xdr:col>19</xdr:col>
      <xdr:colOff>393573</xdr:colOff>
      <xdr:row>10</xdr:row>
      <xdr:rowOff>104775</xdr:rowOff>
    </xdr:to>
    <xdr:sp macro="" textlink="">
      <xdr:nvSpPr>
        <xdr:cNvPr id="4" name="Right Brace 3"/>
        <xdr:cNvSpPr/>
      </xdr:nvSpPr>
      <xdr:spPr>
        <a:xfrm>
          <a:off x="14639925" y="2333625"/>
          <a:ext cx="31623" cy="9144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zoomScale="130" zoomScaleNormal="130" workbookViewId="0">
      <selection activeCell="A3" sqref="A3:Q3"/>
    </sheetView>
  </sheetViews>
  <sheetFormatPr defaultColWidth="9.140625" defaultRowHeight="17.25" x14ac:dyDescent="0.4"/>
  <cols>
    <col min="1" max="1" width="26.42578125" style="1" customWidth="1"/>
    <col min="2" max="9" width="6.7109375" style="1" customWidth="1"/>
    <col min="10" max="17" width="7.7109375" style="1" customWidth="1"/>
    <col min="18" max="16384" width="9.140625" style="1"/>
  </cols>
  <sheetData>
    <row r="1" spans="1:17" ht="20.100000000000001" customHeight="1" x14ac:dyDescent="0.4">
      <c r="N1" s="110"/>
      <c r="O1" s="110"/>
      <c r="P1" s="110"/>
      <c r="Q1" s="110"/>
    </row>
    <row r="2" spans="1:17" s="29" customFormat="1" ht="20.100000000000001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2"/>
      <c r="O2" s="2"/>
      <c r="P2" s="2"/>
      <c r="Q2" s="2"/>
    </row>
    <row r="3" spans="1:17" s="29" customFormat="1" ht="20.100000000000001" customHeight="1" x14ac:dyDescent="0.25">
      <c r="A3" s="112" t="s">
        <v>37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s="29" customFormat="1" ht="20.10000000000000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  <c r="Q4" s="2"/>
    </row>
    <row r="5" spans="1:17" s="29" customFormat="1" ht="20.10000000000000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9" t="s">
        <v>0</v>
      </c>
      <c r="Q5" s="109"/>
    </row>
    <row r="6" spans="1:17" s="29" customFormat="1" ht="20.100000000000001" customHeight="1" x14ac:dyDescent="0.25">
      <c r="A6" s="113" t="s">
        <v>1</v>
      </c>
      <c r="B6" s="108" t="s">
        <v>19</v>
      </c>
      <c r="C6" s="108"/>
      <c r="D6" s="108" t="s">
        <v>10</v>
      </c>
      <c r="E6" s="108"/>
      <c r="F6" s="108" t="s">
        <v>11</v>
      </c>
      <c r="G6" s="108"/>
      <c r="H6" s="108" t="s">
        <v>12</v>
      </c>
      <c r="I6" s="108"/>
      <c r="J6" s="108" t="s">
        <v>13</v>
      </c>
      <c r="K6" s="108"/>
      <c r="L6" s="108" t="s">
        <v>14</v>
      </c>
      <c r="M6" s="108"/>
      <c r="N6" s="108" t="s">
        <v>15</v>
      </c>
      <c r="O6" s="108"/>
      <c r="P6" s="108" t="s">
        <v>16</v>
      </c>
      <c r="Q6" s="108"/>
    </row>
    <row r="7" spans="1:17" s="29" customFormat="1" ht="20.100000000000001" customHeight="1" x14ac:dyDescent="0.25">
      <c r="A7" s="114"/>
      <c r="B7" s="32" t="s">
        <v>17</v>
      </c>
      <c r="C7" s="32" t="s">
        <v>18</v>
      </c>
      <c r="D7" s="32" t="s">
        <v>17</v>
      </c>
      <c r="E7" s="32" t="s">
        <v>18</v>
      </c>
      <c r="F7" s="32" t="s">
        <v>17</v>
      </c>
      <c r="G7" s="32" t="s">
        <v>18</v>
      </c>
      <c r="H7" s="32" t="s">
        <v>17</v>
      </c>
      <c r="I7" s="32" t="s">
        <v>18</v>
      </c>
      <c r="J7" s="32" t="s">
        <v>17</v>
      </c>
      <c r="K7" s="32" t="s">
        <v>18</v>
      </c>
      <c r="L7" s="32" t="s">
        <v>17</v>
      </c>
      <c r="M7" s="32" t="s">
        <v>18</v>
      </c>
      <c r="N7" s="30" t="s">
        <v>17</v>
      </c>
      <c r="O7" s="30" t="s">
        <v>18</v>
      </c>
      <c r="P7" s="30" t="s">
        <v>17</v>
      </c>
      <c r="Q7" s="31" t="s">
        <v>18</v>
      </c>
    </row>
    <row r="8" spans="1:17" s="29" customFormat="1" ht="20.100000000000001" customHeight="1" x14ac:dyDescent="0.25">
      <c r="A8" s="4" t="s">
        <v>4</v>
      </c>
      <c r="B8" s="5">
        <f>SUM(B9:B13)</f>
        <v>94721.299999999988</v>
      </c>
      <c r="C8" s="6">
        <f>B8/$B$8*100</f>
        <v>100</v>
      </c>
      <c r="D8" s="7">
        <v>159752.57999999999</v>
      </c>
      <c r="E8" s="8">
        <v>100</v>
      </c>
      <c r="F8" s="9">
        <v>175850.29</v>
      </c>
      <c r="G8" s="8">
        <v>100</v>
      </c>
      <c r="H8" s="9">
        <v>184066.03</v>
      </c>
      <c r="I8" s="8">
        <v>100</v>
      </c>
      <c r="J8" s="9">
        <v>241947.64</v>
      </c>
      <c r="K8" s="8">
        <v>100</v>
      </c>
      <c r="L8" s="9">
        <v>293750</v>
      </c>
      <c r="M8" s="8">
        <v>100</v>
      </c>
      <c r="N8" s="10">
        <f>SUM(N9:N13)</f>
        <v>327113</v>
      </c>
      <c r="O8" s="6">
        <f>N8/$N$8*100</f>
        <v>100</v>
      </c>
      <c r="P8" s="10">
        <f>SUM(P9:P13)</f>
        <v>357424.15</v>
      </c>
      <c r="Q8" s="6">
        <f>P8/$P$8*100</f>
        <v>100</v>
      </c>
    </row>
    <row r="9" spans="1:17" s="29" customFormat="1" ht="20.100000000000001" customHeight="1" x14ac:dyDescent="0.25">
      <c r="A9" s="11" t="s">
        <v>5</v>
      </c>
      <c r="B9" s="12">
        <v>17403.599999999999</v>
      </c>
      <c r="C9" s="13">
        <f t="shared" ref="C9:C10" si="0">B9/$B$8*100</f>
        <v>18.373480938289489</v>
      </c>
      <c r="D9" s="14">
        <v>17701.88</v>
      </c>
      <c r="E9" s="15">
        <v>11.08</v>
      </c>
      <c r="F9" s="16">
        <v>21084.47</v>
      </c>
      <c r="G9" s="15">
        <v>11.99</v>
      </c>
      <c r="H9" s="16">
        <v>22258.28</v>
      </c>
      <c r="I9" s="15">
        <v>12.09</v>
      </c>
      <c r="J9" s="16">
        <v>24786.27</v>
      </c>
      <c r="K9" s="15">
        <v>10.24</v>
      </c>
      <c r="L9" s="16">
        <v>27018.959999999999</v>
      </c>
      <c r="M9" s="15">
        <v>9.1999999999999993</v>
      </c>
      <c r="N9" s="12">
        <v>29110.41</v>
      </c>
      <c r="O9" s="13">
        <f t="shared" ref="O9:O13" si="1">N9/$N$8*100</f>
        <v>8.8991907995096504</v>
      </c>
      <c r="P9" s="98">
        <v>32021.46</v>
      </c>
      <c r="Q9" s="13">
        <f t="shared" ref="Q9:Q13" si="2">P9/$P$8*100</f>
        <v>8.9589525497927305</v>
      </c>
    </row>
    <row r="10" spans="1:17" s="29" customFormat="1" ht="20.100000000000001" customHeight="1" x14ac:dyDescent="0.25">
      <c r="A10" s="11" t="s">
        <v>21</v>
      </c>
      <c r="B10" s="12">
        <v>45095.6</v>
      </c>
      <c r="C10" s="13">
        <f t="shared" si="0"/>
        <v>47.608721586380263</v>
      </c>
      <c r="D10" s="14">
        <v>55651.9</v>
      </c>
      <c r="E10" s="15">
        <v>34.840000000000003</v>
      </c>
      <c r="F10" s="16">
        <v>58143.519999999997</v>
      </c>
      <c r="G10" s="15">
        <v>33.07</v>
      </c>
      <c r="H10" s="16">
        <v>60217.74</v>
      </c>
      <c r="I10" s="15">
        <v>32.72</v>
      </c>
      <c r="J10" s="16">
        <v>82623.37</v>
      </c>
      <c r="K10" s="15">
        <v>34.15</v>
      </c>
      <c r="L10" s="16">
        <v>102520.34</v>
      </c>
      <c r="M10" s="15">
        <v>34.9</v>
      </c>
      <c r="N10" s="12">
        <v>110189.59</v>
      </c>
      <c r="O10" s="13">
        <f t="shared" si="1"/>
        <v>33.685481775410942</v>
      </c>
      <c r="P10" s="98">
        <v>120728.69</v>
      </c>
      <c r="Q10" s="13">
        <f t="shared" si="2"/>
        <v>33.7774294210394</v>
      </c>
    </row>
    <row r="11" spans="1:17" s="29" customFormat="1" ht="20.100000000000001" customHeight="1" x14ac:dyDescent="0.25">
      <c r="A11" s="11" t="s">
        <v>6</v>
      </c>
      <c r="B11" s="17"/>
      <c r="C11" s="13"/>
      <c r="D11" s="14">
        <v>12669</v>
      </c>
      <c r="E11" s="15">
        <v>7.93</v>
      </c>
      <c r="F11" s="16">
        <v>19349</v>
      </c>
      <c r="G11" s="15">
        <v>11</v>
      </c>
      <c r="H11" s="16">
        <v>35504.44</v>
      </c>
      <c r="I11" s="15">
        <v>19.29</v>
      </c>
      <c r="J11" s="16">
        <v>43100</v>
      </c>
      <c r="K11" s="15">
        <v>17.82</v>
      </c>
      <c r="L11" s="16">
        <v>49000</v>
      </c>
      <c r="M11" s="15">
        <v>16.68</v>
      </c>
      <c r="N11" s="12">
        <v>61800</v>
      </c>
      <c r="O11" s="13">
        <f t="shared" si="1"/>
        <v>18.892553949246896</v>
      </c>
      <c r="P11" s="98">
        <v>65300</v>
      </c>
      <c r="Q11" s="13">
        <f t="shared" si="2"/>
        <v>18.269610489386348</v>
      </c>
    </row>
    <row r="12" spans="1:17" s="29" customFormat="1" ht="20.100000000000001" customHeight="1" x14ac:dyDescent="0.25">
      <c r="A12" s="11" t="s">
        <v>43</v>
      </c>
      <c r="B12" s="18"/>
      <c r="C12" s="13"/>
      <c r="D12" s="14"/>
      <c r="E12" s="15"/>
      <c r="F12" s="16"/>
      <c r="G12" s="15"/>
      <c r="H12" s="16"/>
      <c r="I12" s="15"/>
      <c r="J12" s="16"/>
      <c r="K12" s="15"/>
      <c r="L12" s="16"/>
      <c r="M12" s="15"/>
      <c r="N12" s="12"/>
      <c r="O12" s="13"/>
      <c r="P12" s="98"/>
      <c r="Q12" s="13">
        <f t="shared" si="2"/>
        <v>0</v>
      </c>
    </row>
    <row r="13" spans="1:17" s="29" customFormat="1" ht="20.100000000000001" customHeight="1" x14ac:dyDescent="0.25">
      <c r="A13" s="11" t="s">
        <v>22</v>
      </c>
      <c r="B13" s="12">
        <v>32222.1</v>
      </c>
      <c r="C13" s="19">
        <f t="shared" ref="C13" si="3">B13/$B$8*100</f>
        <v>34.017797475330262</v>
      </c>
      <c r="D13" s="14">
        <v>73729.8</v>
      </c>
      <c r="E13" s="15">
        <v>46.15</v>
      </c>
      <c r="F13" s="16">
        <v>77273.3</v>
      </c>
      <c r="G13" s="15">
        <v>43.94</v>
      </c>
      <c r="H13" s="16">
        <v>66085.600000000006</v>
      </c>
      <c r="I13" s="15">
        <v>35.9</v>
      </c>
      <c r="J13" s="16">
        <v>91438</v>
      </c>
      <c r="K13" s="15">
        <v>37.79</v>
      </c>
      <c r="L13" s="16">
        <v>115210.7</v>
      </c>
      <c r="M13" s="15">
        <v>39.22</v>
      </c>
      <c r="N13" s="12">
        <v>126013</v>
      </c>
      <c r="O13" s="19">
        <f t="shared" si="1"/>
        <v>38.522773475832508</v>
      </c>
      <c r="P13" s="98">
        <v>139374</v>
      </c>
      <c r="Q13" s="13">
        <f t="shared" si="2"/>
        <v>38.994007539781514</v>
      </c>
    </row>
    <row r="14" spans="1:17" s="29" customFormat="1" ht="20.100000000000001" customHeight="1" x14ac:dyDescent="0.25">
      <c r="A14" s="20" t="s">
        <v>8</v>
      </c>
      <c r="B14" s="21">
        <v>749948.6</v>
      </c>
      <c r="C14" s="19"/>
      <c r="D14" s="21">
        <v>772574</v>
      </c>
      <c r="E14" s="22"/>
      <c r="F14" s="21">
        <v>803651</v>
      </c>
      <c r="G14" s="22"/>
      <c r="H14" s="21">
        <v>829495.56</v>
      </c>
      <c r="I14" s="22"/>
      <c r="J14" s="21">
        <v>1063600</v>
      </c>
      <c r="K14" s="22"/>
      <c r="L14" s="21">
        <v>1250000</v>
      </c>
      <c r="M14" s="22"/>
      <c r="N14" s="21">
        <v>1360000</v>
      </c>
      <c r="O14" s="23"/>
      <c r="P14" s="24">
        <v>1420000</v>
      </c>
      <c r="Q14" s="27"/>
    </row>
    <row r="15" spans="1:17" s="29" customFormat="1" ht="20.100000000000001" customHeight="1" x14ac:dyDescent="0.25">
      <c r="A15" s="26" t="s">
        <v>9</v>
      </c>
      <c r="B15" s="27"/>
      <c r="C15" s="23">
        <f>B8/B14*100</f>
        <v>12.630372268179443</v>
      </c>
      <c r="D15" s="22"/>
      <c r="E15" s="22">
        <v>20.68</v>
      </c>
      <c r="F15" s="22"/>
      <c r="G15" s="22">
        <v>21.88</v>
      </c>
      <c r="H15" s="22"/>
      <c r="I15" s="22">
        <v>22.19</v>
      </c>
      <c r="J15" s="22"/>
      <c r="K15" s="22">
        <v>22.75</v>
      </c>
      <c r="L15" s="22"/>
      <c r="M15" s="22">
        <v>23.5</v>
      </c>
      <c r="N15" s="27"/>
      <c r="O15" s="23">
        <f>N8/N14*100</f>
        <v>24.052426470588234</v>
      </c>
      <c r="P15" s="25"/>
      <c r="Q15" s="23">
        <f>P8/P14*100</f>
        <v>25.170714788732397</v>
      </c>
    </row>
    <row r="16" spans="1:17" s="29" customFormat="1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29" customFormat="1" ht="20.100000000000001" customHeight="1" x14ac:dyDescent="0.25">
      <c r="A17" s="28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"/>
      <c r="N17" s="2"/>
      <c r="O17" s="2"/>
      <c r="P17" s="2"/>
      <c r="Q17" s="2"/>
    </row>
    <row r="18" spans="1:17" s="29" customFormat="1" ht="20.100000000000001" customHeight="1" x14ac:dyDescent="0.25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"/>
      <c r="N18" s="2"/>
      <c r="O18" s="2"/>
      <c r="P18" s="2"/>
      <c r="Q18" s="2"/>
    </row>
    <row r="19" spans="1:17" s="29" customFormat="1" ht="20.100000000000001" customHeigh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"/>
      <c r="N19" s="2"/>
      <c r="O19" s="2"/>
      <c r="P19" s="2"/>
      <c r="Q19" s="2"/>
    </row>
    <row r="20" spans="1:17" s="29" customFormat="1" ht="20.100000000000001" customHeight="1" x14ac:dyDescent="0.25"/>
    <row r="21" spans="1:17" s="29" customFormat="1" ht="20.100000000000001" customHeight="1" x14ac:dyDescent="0.25"/>
    <row r="22" spans="1:17" s="29" customFormat="1" ht="20.100000000000001" customHeight="1" x14ac:dyDescent="0.25"/>
    <row r="23" spans="1:17" s="29" customFormat="1" ht="20.100000000000001" customHeight="1" x14ac:dyDescent="0.25"/>
    <row r="24" spans="1:17" s="29" customFormat="1" ht="20.100000000000001" customHeight="1" x14ac:dyDescent="0.25"/>
    <row r="25" spans="1:17" s="29" customFormat="1" ht="20.100000000000001" customHeight="1" x14ac:dyDescent="0.25"/>
    <row r="26" spans="1:17" s="29" customFormat="1" ht="20.100000000000001" customHeight="1" x14ac:dyDescent="0.25"/>
    <row r="27" spans="1:17" s="29" customFormat="1" ht="20.100000000000001" customHeight="1" x14ac:dyDescent="0.25"/>
    <row r="28" spans="1:17" s="29" customFormat="1" ht="20.100000000000001" customHeight="1" x14ac:dyDescent="0.25"/>
    <row r="29" spans="1:17" s="29" customFormat="1" ht="20.100000000000001" customHeight="1" x14ac:dyDescent="0.25"/>
    <row r="30" spans="1:17" s="29" customFormat="1" ht="20.100000000000001" customHeight="1" x14ac:dyDescent="0.25"/>
    <row r="31" spans="1:17" s="29" customFormat="1" ht="20.100000000000001" customHeight="1" x14ac:dyDescent="0.25"/>
    <row r="32" spans="1:17" s="29" customFormat="1" ht="20.100000000000001" customHeight="1" x14ac:dyDescent="0.25"/>
    <row r="33" s="29" customFormat="1" ht="20.100000000000001" customHeight="1" x14ac:dyDescent="0.25"/>
    <row r="34" s="29" customFormat="1" ht="20.100000000000001" customHeight="1" x14ac:dyDescent="0.25"/>
    <row r="35" s="29" customFormat="1" ht="20.100000000000001" customHeight="1" x14ac:dyDescent="0.25"/>
    <row r="36" s="29" customFormat="1" ht="20.100000000000001" customHeight="1" x14ac:dyDescent="0.25"/>
    <row r="37" s="29" customFormat="1" ht="20.100000000000001" customHeight="1" x14ac:dyDescent="0.25"/>
    <row r="38" s="29" customFormat="1" ht="20.100000000000001" customHeight="1" x14ac:dyDescent="0.25"/>
    <row r="39" s="29" customFormat="1" ht="20.100000000000001" customHeight="1" x14ac:dyDescent="0.25"/>
    <row r="40" s="29" customFormat="1" ht="20.100000000000001" customHeight="1" x14ac:dyDescent="0.25"/>
    <row r="41" s="29" customFormat="1" ht="20.100000000000001" customHeight="1" x14ac:dyDescent="0.25"/>
    <row r="42" s="29" customFormat="1" ht="20.100000000000001" customHeight="1" x14ac:dyDescent="0.25"/>
    <row r="43" s="29" customFormat="1" ht="20.100000000000001" customHeight="1" x14ac:dyDescent="0.25"/>
    <row r="44" s="29" customFormat="1" ht="20.100000000000001" customHeight="1" x14ac:dyDescent="0.25"/>
    <row r="45" s="29" customFormat="1" ht="20.100000000000001" customHeight="1" x14ac:dyDescent="0.25"/>
    <row r="46" s="29" customFormat="1" ht="20.100000000000001" customHeight="1" x14ac:dyDescent="0.25"/>
    <row r="47" s="29" customFormat="1" ht="20.100000000000001" customHeight="1" x14ac:dyDescent="0.25"/>
    <row r="48" s="29" customFormat="1" ht="20.100000000000001" customHeight="1" x14ac:dyDescent="0.25"/>
    <row r="49" s="29" customFormat="1" ht="20.100000000000001" customHeight="1" x14ac:dyDescent="0.25"/>
    <row r="50" s="29" customFormat="1" ht="20.100000000000001" customHeight="1" x14ac:dyDescent="0.25"/>
    <row r="51" s="29" customFormat="1" ht="20.100000000000001" customHeight="1" x14ac:dyDescent="0.25"/>
    <row r="52" s="29" customFormat="1" ht="20.100000000000001" customHeight="1" x14ac:dyDescent="0.25"/>
    <row r="53" s="29" customFormat="1" ht="20.100000000000001" customHeight="1" x14ac:dyDescent="0.25"/>
    <row r="54" s="29" customFormat="1" ht="20.100000000000001" customHeight="1" x14ac:dyDescent="0.25"/>
    <row r="55" s="29" customFormat="1" ht="20.100000000000001" customHeight="1" x14ac:dyDescent="0.25"/>
    <row r="56" s="29" customFormat="1" ht="20.100000000000001" customHeight="1" x14ac:dyDescent="0.25"/>
    <row r="57" s="29" customFormat="1" ht="20.100000000000001" customHeight="1" x14ac:dyDescent="0.25"/>
    <row r="58" s="29" customFormat="1" ht="20.100000000000001" customHeight="1" x14ac:dyDescent="0.25"/>
    <row r="59" s="29" customFormat="1" ht="20.100000000000001" customHeight="1" x14ac:dyDescent="0.25"/>
    <row r="60" s="29" customFormat="1" ht="20.100000000000001" customHeight="1" x14ac:dyDescent="0.25"/>
    <row r="61" s="29" customFormat="1" ht="20.100000000000001" customHeight="1" x14ac:dyDescent="0.25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</sheetData>
  <mergeCells count="13">
    <mergeCell ref="P6:Q6"/>
    <mergeCell ref="P5:Q5"/>
    <mergeCell ref="N1:Q1"/>
    <mergeCell ref="A2:M2"/>
    <mergeCell ref="A3:Q3"/>
    <mergeCell ref="A6:A7"/>
    <mergeCell ref="B6:C6"/>
    <mergeCell ref="D6:E6"/>
    <mergeCell ref="F6:G6"/>
    <mergeCell ref="H6:I6"/>
    <mergeCell ref="J6:K6"/>
    <mergeCell ref="L6:M6"/>
    <mergeCell ref="N6:O6"/>
  </mergeCells>
  <pageMargins left="0.25" right="0.25" top="0.75" bottom="0.75" header="0.3" footer="0.3"/>
  <pageSetup paperSize="9" orientation="landscape" r:id="rId1"/>
  <ignoredErrors>
    <ignoredError sqref="B8 N8 P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30" zoomScaleNormal="130" workbookViewId="0">
      <selection activeCell="A17" sqref="A17"/>
    </sheetView>
  </sheetViews>
  <sheetFormatPr defaultColWidth="9.140625" defaultRowHeight="17.25" x14ac:dyDescent="0.4"/>
  <cols>
    <col min="1" max="1" width="25.7109375" style="1" customWidth="1"/>
    <col min="2" max="2" width="10.42578125" style="1" customWidth="1"/>
    <col min="3" max="3" width="7.7109375" style="1" customWidth="1"/>
    <col min="4" max="4" width="8.7109375" style="1" customWidth="1"/>
    <col min="5" max="5" width="7.7109375" style="1" customWidth="1"/>
    <col min="6" max="6" width="9.42578125" style="1" customWidth="1"/>
    <col min="7" max="7" width="7.7109375" style="1" customWidth="1"/>
    <col min="8" max="8" width="9.5703125" style="1" customWidth="1"/>
    <col min="9" max="9" width="1.7109375" style="1" customWidth="1"/>
    <col min="10" max="14" width="7.7109375" style="1" customWidth="1"/>
    <col min="15" max="16384" width="9.140625" style="1"/>
  </cols>
  <sheetData>
    <row r="1" spans="1:15" s="29" customFormat="1" ht="24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10"/>
      <c r="M1" s="110"/>
      <c r="N1" s="110"/>
      <c r="O1" s="44"/>
    </row>
    <row r="2" spans="1:15" s="29" customFormat="1" ht="24.95" customHeight="1" x14ac:dyDescent="0.25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s="29" customFormat="1" ht="24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9" t="s">
        <v>0</v>
      </c>
      <c r="N3" s="109"/>
    </row>
    <row r="4" spans="1:15" s="29" customFormat="1" ht="24.95" customHeight="1" x14ac:dyDescent="0.25">
      <c r="A4" s="113" t="s">
        <v>1</v>
      </c>
      <c r="B4" s="115" t="s">
        <v>24</v>
      </c>
      <c r="C4" s="116"/>
      <c r="D4" s="115" t="s">
        <v>25</v>
      </c>
      <c r="E4" s="116"/>
      <c r="F4" s="115" t="s">
        <v>26</v>
      </c>
      <c r="G4" s="116"/>
      <c r="H4" s="117" t="s">
        <v>27</v>
      </c>
      <c r="I4" s="131"/>
      <c r="J4" s="116"/>
      <c r="K4" s="115" t="s">
        <v>28</v>
      </c>
      <c r="L4" s="116"/>
      <c r="M4" s="115" t="s">
        <v>29</v>
      </c>
      <c r="N4" s="116"/>
    </row>
    <row r="5" spans="1:15" s="29" customFormat="1" ht="24.95" customHeight="1" x14ac:dyDescent="0.25">
      <c r="A5" s="114"/>
      <c r="B5" s="33" t="s">
        <v>17</v>
      </c>
      <c r="C5" s="34" t="s">
        <v>18</v>
      </c>
      <c r="D5" s="33" t="s">
        <v>17</v>
      </c>
      <c r="E5" s="34" t="s">
        <v>18</v>
      </c>
      <c r="F5" s="33" t="s">
        <v>17</v>
      </c>
      <c r="G5" s="45" t="s">
        <v>18</v>
      </c>
      <c r="H5" s="106" t="s">
        <v>17</v>
      </c>
      <c r="I5" s="107"/>
      <c r="J5" s="46" t="s">
        <v>18</v>
      </c>
      <c r="K5" s="33" t="s">
        <v>17</v>
      </c>
      <c r="L5" s="33" t="s">
        <v>18</v>
      </c>
      <c r="M5" s="33" t="s">
        <v>17</v>
      </c>
      <c r="N5" s="33" t="s">
        <v>18</v>
      </c>
    </row>
    <row r="6" spans="1:15" s="29" customFormat="1" ht="24.95" customHeight="1" x14ac:dyDescent="0.25">
      <c r="A6" s="4" t="s">
        <v>4</v>
      </c>
      <c r="B6" s="10">
        <f>B7+B8+B9+B11</f>
        <v>376740</v>
      </c>
      <c r="C6" s="6">
        <f>(B6/$B$6)*100</f>
        <v>100</v>
      </c>
      <c r="D6" s="10">
        <f>D7+D8+D9+D11</f>
        <v>414382.23</v>
      </c>
      <c r="E6" s="6">
        <f>(D6/$D$6)*100</f>
        <v>100</v>
      </c>
      <c r="F6" s="47">
        <f>F7+F8+F9+F11</f>
        <v>340995.18</v>
      </c>
      <c r="G6" s="48">
        <f>F6/$F$6*100</f>
        <v>100</v>
      </c>
      <c r="H6" s="136">
        <f>SUM(H7:H11)</f>
        <v>431305</v>
      </c>
      <c r="I6" s="137"/>
      <c r="J6" s="49">
        <f>H6/$H$6*100</f>
        <v>100</v>
      </c>
      <c r="K6" s="47">
        <f>K7+K8+K9+K11</f>
        <v>529978.79</v>
      </c>
      <c r="L6" s="50">
        <f>K6/$K$6*100</f>
        <v>100</v>
      </c>
      <c r="M6" s="51">
        <f>M7+M8+M9+M11</f>
        <v>572670</v>
      </c>
      <c r="N6" s="6">
        <f>M6/M6*100</f>
        <v>100</v>
      </c>
    </row>
    <row r="7" spans="1:15" s="29" customFormat="1" ht="24.95" customHeight="1" x14ac:dyDescent="0.25">
      <c r="A7" s="11" t="s">
        <v>5</v>
      </c>
      <c r="B7" s="10">
        <v>35223.599999999999</v>
      </c>
      <c r="C7" s="13">
        <f>(B7/$B$6)*100</f>
        <v>9.3495779582736098</v>
      </c>
      <c r="D7" s="10">
        <v>38745.96</v>
      </c>
      <c r="E7" s="13">
        <f>(D7/$D$6)*100</f>
        <v>9.3502947749472742</v>
      </c>
      <c r="F7" s="47">
        <v>29110.41</v>
      </c>
      <c r="G7" s="52">
        <f>F7/$F$6*100</f>
        <v>8.5368977942738073</v>
      </c>
      <c r="H7" s="138">
        <v>38745.96</v>
      </c>
      <c r="I7" s="132"/>
      <c r="J7" s="53">
        <f>H7/$H$6*100</f>
        <v>8.9834247226440684</v>
      </c>
      <c r="K7" s="47">
        <v>46529.72</v>
      </c>
      <c r="L7" s="54">
        <f>K7/$K$6*100</f>
        <v>8.7795438002339665</v>
      </c>
      <c r="M7" s="55">
        <v>50281.54</v>
      </c>
      <c r="N7" s="56">
        <f>M7/$M$6*100</f>
        <v>8.7801945273892468</v>
      </c>
    </row>
    <row r="8" spans="1:15" s="29" customFormat="1" ht="24.95" customHeight="1" x14ac:dyDescent="0.25">
      <c r="A8" s="11" t="s">
        <v>21</v>
      </c>
      <c r="B8" s="10">
        <v>128676.4</v>
      </c>
      <c r="C8" s="13">
        <f>(B8/$B$6)*100</f>
        <v>34.155226416095978</v>
      </c>
      <c r="D8" s="10">
        <v>140679.26999999999</v>
      </c>
      <c r="E8" s="13">
        <f>(D8/$D$6)*100</f>
        <v>33.949156072643369</v>
      </c>
      <c r="F8" s="47">
        <v>126589.59</v>
      </c>
      <c r="G8" s="52">
        <f>F8/$F$6*100</f>
        <v>37.123571658696179</v>
      </c>
      <c r="H8" s="138">
        <v>148109.04</v>
      </c>
      <c r="I8" s="132"/>
      <c r="J8" s="53">
        <f>H8/$H$6*100</f>
        <v>34.33974565562653</v>
      </c>
      <c r="K8" s="47">
        <v>175457.28</v>
      </c>
      <c r="L8" s="54">
        <f>K8/$K$6*100</f>
        <v>33.106472053343865</v>
      </c>
      <c r="M8" s="55">
        <v>187988.46</v>
      </c>
      <c r="N8" s="56">
        <f>M8/$M$6*100</f>
        <v>32.826664571219027</v>
      </c>
    </row>
    <row r="9" spans="1:15" s="29" customFormat="1" ht="24.95" customHeight="1" x14ac:dyDescent="0.25">
      <c r="A9" s="11" t="s">
        <v>6</v>
      </c>
      <c r="B9" s="10">
        <v>65000</v>
      </c>
      <c r="C9" s="13">
        <f>(B9/$B$6)*100</f>
        <v>17.253278122843341</v>
      </c>
      <c r="D9" s="10">
        <v>71900</v>
      </c>
      <c r="E9" s="13">
        <f>(D9/$D$6)*100</f>
        <v>17.351130138954076</v>
      </c>
      <c r="F9" s="47">
        <v>45400</v>
      </c>
      <c r="G9" s="52">
        <f>F9/$F$6*100</f>
        <v>13.313971182818479</v>
      </c>
      <c r="H9" s="138">
        <v>70500</v>
      </c>
      <c r="I9" s="132"/>
      <c r="J9" s="53">
        <f>H9/$H$6*100</f>
        <v>16.345741412689396</v>
      </c>
      <c r="K9" s="47">
        <v>86900</v>
      </c>
      <c r="L9" s="54">
        <f>K9/$K$6*100</f>
        <v>16.396882599773473</v>
      </c>
      <c r="M9" s="57">
        <v>97900</v>
      </c>
      <c r="N9" s="56">
        <f>M9/$M$6*100</f>
        <v>17.095360329683761</v>
      </c>
    </row>
    <row r="10" spans="1:15" s="29" customFormat="1" ht="24.95" customHeight="1" x14ac:dyDescent="0.25">
      <c r="A10" s="11" t="s">
        <v>20</v>
      </c>
      <c r="B10" s="10"/>
      <c r="C10" s="13"/>
      <c r="D10" s="10"/>
      <c r="E10" s="13"/>
      <c r="F10" s="47"/>
      <c r="G10" s="52"/>
      <c r="H10" s="138"/>
      <c r="I10" s="132"/>
      <c r="J10" s="53"/>
      <c r="K10" s="47"/>
      <c r="L10" s="54"/>
      <c r="M10" s="55"/>
      <c r="N10" s="56"/>
    </row>
    <row r="11" spans="1:15" s="29" customFormat="1" ht="24.95" customHeight="1" x14ac:dyDescent="0.25">
      <c r="A11" s="11" t="s">
        <v>7</v>
      </c>
      <c r="B11" s="10">
        <v>147840</v>
      </c>
      <c r="C11" s="19">
        <f>(B11/$B$6)*100</f>
        <v>39.241917502787068</v>
      </c>
      <c r="D11" s="10">
        <v>163057</v>
      </c>
      <c r="E11" s="19">
        <f>(D11/$D$6)*100</f>
        <v>39.349419013455282</v>
      </c>
      <c r="F11" s="47">
        <v>139895.18</v>
      </c>
      <c r="G11" s="52">
        <f>F11/$F$6*100</f>
        <v>41.025559364211539</v>
      </c>
      <c r="H11" s="138">
        <v>173950</v>
      </c>
      <c r="I11" s="135" t="s">
        <v>44</v>
      </c>
      <c r="J11" s="53">
        <f>H11/$H$6*100</f>
        <v>40.331088209040004</v>
      </c>
      <c r="K11" s="47">
        <v>221091.79</v>
      </c>
      <c r="L11" s="54">
        <f>K11/$K$6*100</f>
        <v>41.717101546648685</v>
      </c>
      <c r="M11" s="55">
        <v>236500</v>
      </c>
      <c r="N11" s="56">
        <f>M11/$M$6*100</f>
        <v>41.297780571707968</v>
      </c>
    </row>
    <row r="12" spans="1:15" s="29" customFormat="1" ht="24.95" customHeight="1" x14ac:dyDescent="0.25">
      <c r="A12" s="20" t="s">
        <v>8</v>
      </c>
      <c r="B12" s="24">
        <v>1495000</v>
      </c>
      <c r="C12" s="27"/>
      <c r="D12" s="24">
        <v>1604640</v>
      </c>
      <c r="E12" s="27"/>
      <c r="F12" s="58">
        <v>1350000</v>
      </c>
      <c r="G12" s="59"/>
      <c r="H12" s="58">
        <v>1650000</v>
      </c>
      <c r="I12" s="133"/>
      <c r="J12" s="60"/>
      <c r="K12" s="58">
        <v>1980000</v>
      </c>
      <c r="L12" s="61"/>
      <c r="M12" s="62">
        <v>2100000</v>
      </c>
      <c r="N12" s="27"/>
    </row>
    <row r="13" spans="1:15" s="29" customFormat="1" ht="24.95" customHeight="1" x14ac:dyDescent="0.25">
      <c r="A13" s="26" t="s">
        <v>9</v>
      </c>
      <c r="B13" s="27"/>
      <c r="C13" s="63">
        <f>B6/B12*100</f>
        <v>25.2</v>
      </c>
      <c r="D13" s="27"/>
      <c r="E13" s="63">
        <f>D6/D12*100</f>
        <v>25.823999775650613</v>
      </c>
      <c r="F13" s="64"/>
      <c r="G13" s="64">
        <f>F6/F12*100</f>
        <v>25.258902222222225</v>
      </c>
      <c r="H13" s="139"/>
      <c r="I13" s="134"/>
      <c r="J13" s="60">
        <f>H6/H12*100</f>
        <v>26.139696969696967</v>
      </c>
      <c r="K13" s="64"/>
      <c r="L13" s="65">
        <f>K6/K12*100</f>
        <v>26.766605555555557</v>
      </c>
      <c r="M13" s="25"/>
      <c r="N13" s="65">
        <f>M6/M12*100</f>
        <v>27.27</v>
      </c>
    </row>
    <row r="14" spans="1:15" s="29" customFormat="1" ht="24.9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s="29" customFormat="1" ht="24.95" customHeight="1" x14ac:dyDescent="0.25">
      <c r="A15" s="2" t="s">
        <v>35</v>
      </c>
      <c r="B15" s="28"/>
      <c r="C15" s="28"/>
      <c r="D15" s="28"/>
      <c r="E15" s="28"/>
      <c r="F15" s="28"/>
      <c r="G15" s="28"/>
      <c r="H15" s="28"/>
      <c r="I15" s="28"/>
      <c r="J15" s="28"/>
      <c r="K15" s="2"/>
      <c r="L15" s="2"/>
      <c r="M15" s="2"/>
      <c r="N15" s="2"/>
    </row>
    <row r="16" spans="1:15" s="29" customFormat="1" ht="24.95" customHeight="1" x14ac:dyDescent="0.25">
      <c r="A16" s="2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" s="29" customFormat="1" ht="24.95" customHeight="1" x14ac:dyDescent="0.25">
      <c r="A17" s="28"/>
    </row>
    <row r="18" spans="1:1" s="29" customFormat="1" ht="24.95" customHeight="1" x14ac:dyDescent="0.25"/>
    <row r="19" spans="1:1" s="29" customFormat="1" ht="20.100000000000001" customHeight="1" x14ac:dyDescent="0.25"/>
    <row r="20" spans="1:1" s="29" customFormat="1" ht="20.100000000000001" customHeight="1" x14ac:dyDescent="0.25"/>
    <row r="21" spans="1:1" s="29" customFormat="1" ht="20.100000000000001" customHeight="1" x14ac:dyDescent="0.25"/>
    <row r="22" spans="1:1" s="29" customFormat="1" ht="20.100000000000001" customHeight="1" x14ac:dyDescent="0.25"/>
    <row r="23" spans="1:1" s="29" customFormat="1" ht="20.100000000000001" customHeight="1" x14ac:dyDescent="0.25"/>
    <row r="24" spans="1:1" s="29" customFormat="1" ht="20.100000000000001" customHeight="1" x14ac:dyDescent="0.25"/>
    <row r="25" spans="1:1" s="29" customFormat="1" ht="20.100000000000001" customHeight="1" x14ac:dyDescent="0.25"/>
    <row r="26" spans="1:1" s="29" customFormat="1" ht="20.100000000000001" customHeight="1" x14ac:dyDescent="0.25"/>
    <row r="27" spans="1:1" s="29" customFormat="1" ht="20.100000000000001" customHeight="1" x14ac:dyDescent="0.25"/>
  </sheetData>
  <mergeCells count="10">
    <mergeCell ref="L1:N1"/>
    <mergeCell ref="M3:N3"/>
    <mergeCell ref="A2:N2"/>
    <mergeCell ref="A4:A5"/>
    <mergeCell ref="B4:C4"/>
    <mergeCell ref="D4:E4"/>
    <mergeCell ref="F4:G4"/>
    <mergeCell ref="H4:J4"/>
    <mergeCell ref="K4:L4"/>
    <mergeCell ref="M4:N4"/>
  </mergeCells>
  <pageMargins left="0.7" right="0.7" top="0.75" bottom="0.75" header="0.3" footer="0.3"/>
  <pageSetup paperSize="9" orientation="landscape" r:id="rId1"/>
  <ignoredErrors>
    <ignoredError sqref="C6 E6 L6" formula="1"/>
    <ignoredError sqref="H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opLeftCell="A2" workbookViewId="0">
      <selection activeCell="M10" sqref="M10"/>
    </sheetView>
  </sheetViews>
  <sheetFormatPr defaultColWidth="9.140625" defaultRowHeight="21.75" x14ac:dyDescent="0.5"/>
  <cols>
    <col min="1" max="1" width="32" style="43" customWidth="1"/>
    <col min="2" max="2" width="12.5703125" style="43" customWidth="1"/>
    <col min="3" max="3" width="8.7109375" style="43" customWidth="1"/>
    <col min="4" max="4" width="12.7109375" style="43" customWidth="1"/>
    <col min="5" max="5" width="9.140625" style="43" customWidth="1"/>
    <col min="6" max="6" width="12.7109375" style="43" customWidth="1"/>
    <col min="7" max="7" width="9.42578125" style="43" customWidth="1"/>
    <col min="8" max="8" width="11.42578125" style="43" customWidth="1"/>
    <col min="9" max="9" width="9.140625" style="43" customWidth="1"/>
    <col min="10" max="10" width="12.7109375" style="43" customWidth="1"/>
    <col min="11" max="11" width="8" style="43" customWidth="1"/>
    <col min="12" max="12" width="11.42578125" style="43" customWidth="1"/>
    <col min="13" max="13" width="9.28515625" style="92" customWidth="1"/>
    <col min="14" max="16384" width="9.140625" style="43"/>
  </cols>
  <sheetData>
    <row r="1" spans="1:15" ht="24.95" customHeight="1" x14ac:dyDescent="0.5">
      <c r="A1" s="35"/>
      <c r="B1" s="35"/>
      <c r="C1" s="35"/>
      <c r="D1" s="35"/>
      <c r="E1" s="35"/>
      <c r="F1" s="121"/>
      <c r="G1" s="121"/>
      <c r="H1" s="36"/>
    </row>
    <row r="2" spans="1:15" ht="24.95" customHeight="1" x14ac:dyDescent="0.5">
      <c r="A2" s="122"/>
      <c r="B2" s="122"/>
      <c r="C2" s="122"/>
      <c r="D2" s="122"/>
      <c r="E2" s="122"/>
      <c r="F2" s="122"/>
      <c r="G2" s="122"/>
    </row>
    <row r="3" spans="1:15" ht="24.95" customHeight="1" x14ac:dyDescent="0.5">
      <c r="A3" s="125" t="s">
        <v>40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5" ht="24.95" customHeight="1" x14ac:dyDescent="0.5">
      <c r="A4" s="35"/>
      <c r="B4" s="35"/>
      <c r="C4" s="35"/>
      <c r="D4" s="35"/>
      <c r="E4" s="35"/>
      <c r="G4" s="66"/>
      <c r="L4" s="43" t="s">
        <v>0</v>
      </c>
    </row>
    <row r="5" spans="1:15" ht="24.95" customHeight="1" x14ac:dyDescent="0.5">
      <c r="A5" s="123" t="s">
        <v>1</v>
      </c>
      <c r="B5" s="118" t="s">
        <v>31</v>
      </c>
      <c r="C5" s="119"/>
      <c r="D5" s="118" t="s">
        <v>32</v>
      </c>
      <c r="E5" s="119"/>
      <c r="F5" s="118" t="s">
        <v>2</v>
      </c>
      <c r="G5" s="119"/>
      <c r="H5" s="118" t="s">
        <v>3</v>
      </c>
      <c r="I5" s="120"/>
      <c r="J5" s="118" t="s">
        <v>39</v>
      </c>
      <c r="K5" s="119"/>
      <c r="L5" s="120" t="s">
        <v>41</v>
      </c>
      <c r="M5" s="119"/>
    </row>
    <row r="6" spans="1:15" ht="24.95" customHeight="1" x14ac:dyDescent="0.5">
      <c r="A6" s="124"/>
      <c r="B6" s="37" t="s">
        <v>17</v>
      </c>
      <c r="C6" s="37" t="s">
        <v>18</v>
      </c>
      <c r="D6" s="37" t="s">
        <v>17</v>
      </c>
      <c r="E6" s="37" t="s">
        <v>18</v>
      </c>
      <c r="F6" s="37" t="s">
        <v>17</v>
      </c>
      <c r="G6" s="37" t="s">
        <v>18</v>
      </c>
      <c r="H6" s="37" t="s">
        <v>17</v>
      </c>
      <c r="I6" s="87" t="s">
        <v>18</v>
      </c>
      <c r="J6" s="37" t="s">
        <v>17</v>
      </c>
      <c r="K6" s="37" t="s">
        <v>18</v>
      </c>
      <c r="L6" s="102" t="s">
        <v>17</v>
      </c>
      <c r="M6" s="126" t="s">
        <v>18</v>
      </c>
    </row>
    <row r="7" spans="1:15" ht="24.95" customHeight="1" x14ac:dyDescent="0.5">
      <c r="A7" s="38" t="s">
        <v>4</v>
      </c>
      <c r="B7" s="67">
        <f>B8+B9+B10+B12</f>
        <v>622625</v>
      </c>
      <c r="C7" s="68">
        <f>B7/$B$7*100</f>
        <v>100</v>
      </c>
      <c r="D7" s="67">
        <f>D8+D9+D10+D12</f>
        <v>646344</v>
      </c>
      <c r="E7" s="68">
        <f>D7/$D$7*100</f>
        <v>100</v>
      </c>
      <c r="F7" s="67">
        <f>F8+F9+F10+F12</f>
        <v>656238.6</v>
      </c>
      <c r="G7" s="68">
        <f t="shared" ref="G7:G12" si="0">F7/$F$7*100</f>
        <v>100</v>
      </c>
      <c r="H7" s="69">
        <f>H8+H9+H10+H12</f>
        <v>687892</v>
      </c>
      <c r="I7" s="70">
        <f>H7/$H$7*100</f>
        <v>100</v>
      </c>
      <c r="J7" s="93">
        <f>J8+J9+J10+J12</f>
        <v>720822.04</v>
      </c>
      <c r="K7" s="74">
        <f>J7/J7*100</f>
        <v>100</v>
      </c>
      <c r="L7" s="94">
        <f>L8+L9+L10+L12</f>
        <v>751480.06</v>
      </c>
      <c r="M7" s="127">
        <f>L7/$L$7*100</f>
        <v>100</v>
      </c>
    </row>
    <row r="8" spans="1:15" ht="24.95" customHeight="1" x14ac:dyDescent="0.5">
      <c r="A8" s="39" t="s">
        <v>5</v>
      </c>
      <c r="B8" s="71">
        <v>56306.25</v>
      </c>
      <c r="C8" s="72">
        <f>B8/$B$7*100</f>
        <v>9.0433647861875119</v>
      </c>
      <c r="D8" s="71">
        <v>61458</v>
      </c>
      <c r="E8" s="72">
        <f>D8/$D$7*100</f>
        <v>9.5085589098065437</v>
      </c>
      <c r="F8" s="71">
        <v>70000</v>
      </c>
      <c r="G8" s="72">
        <f t="shared" si="0"/>
        <v>10.66685196512366</v>
      </c>
      <c r="H8" s="73">
        <v>112000</v>
      </c>
      <c r="I8" s="74">
        <f t="shared" ref="I8:I12" si="1">H8/$H$7*100</f>
        <v>16.281625604019233</v>
      </c>
      <c r="J8" s="94">
        <v>112000</v>
      </c>
      <c r="K8" s="74">
        <f>J8/J7*100</f>
        <v>15.537815686101938</v>
      </c>
      <c r="L8" s="103">
        <v>112000</v>
      </c>
      <c r="M8" s="127">
        <f>L8/$L$7*100</f>
        <v>14.903921735461617</v>
      </c>
    </row>
    <row r="9" spans="1:15" ht="24.95" customHeight="1" x14ac:dyDescent="0.5">
      <c r="A9" s="39" t="s">
        <v>21</v>
      </c>
      <c r="B9" s="71">
        <v>203818.75</v>
      </c>
      <c r="C9" s="72">
        <f>B9/$B$7*100</f>
        <v>32.735394499096564</v>
      </c>
      <c r="D9" s="71">
        <v>218222</v>
      </c>
      <c r="E9" s="72">
        <f>D9/$D$7*100</f>
        <v>33.762516554652009</v>
      </c>
      <c r="F9" s="71">
        <v>218940</v>
      </c>
      <c r="G9" s="72">
        <f t="shared" si="0"/>
        <v>33.362865274916778</v>
      </c>
      <c r="H9" s="75">
        <v>218800</v>
      </c>
      <c r="I9" s="74">
        <f t="shared" si="1"/>
        <v>31.807318590709006</v>
      </c>
      <c r="J9" s="95">
        <v>229900</v>
      </c>
      <c r="K9" s="74">
        <f>J9/J7*100</f>
        <v>31.894141305668178</v>
      </c>
      <c r="L9" s="103">
        <v>240350</v>
      </c>
      <c r="M9" s="127">
        <f t="shared" ref="M9:M12" si="2">L9/$L$7*100</f>
        <v>31.983549902841062</v>
      </c>
      <c r="O9" s="85"/>
    </row>
    <row r="10" spans="1:15" ht="24.95" customHeight="1" x14ac:dyDescent="0.5">
      <c r="A10" s="39" t="s">
        <v>6</v>
      </c>
      <c r="B10" s="71">
        <v>109000</v>
      </c>
      <c r="C10" s="72">
        <f>B10/$B$7*100</f>
        <v>17.506524794218027</v>
      </c>
      <c r="D10" s="71">
        <v>109000</v>
      </c>
      <c r="E10" s="72">
        <f>D10/$D$7*100</f>
        <v>16.864084759818301</v>
      </c>
      <c r="F10" s="71">
        <v>109000</v>
      </c>
      <c r="G10" s="72">
        <f t="shared" si="0"/>
        <v>16.609812345692561</v>
      </c>
      <c r="H10" s="83">
        <v>111000</v>
      </c>
      <c r="I10" s="74">
        <f t="shared" si="1"/>
        <v>16.136253946840494</v>
      </c>
      <c r="J10" s="96">
        <v>115000</v>
      </c>
      <c r="K10" s="74">
        <f>J10/J7*100</f>
        <v>15.954007177693954</v>
      </c>
      <c r="L10" s="103">
        <v>123000</v>
      </c>
      <c r="M10" s="127">
        <f t="shared" si="2"/>
        <v>16.367699763051597</v>
      </c>
    </row>
    <row r="11" spans="1:15" ht="24.95" customHeight="1" x14ac:dyDescent="0.5">
      <c r="A11" s="39" t="s">
        <v>36</v>
      </c>
      <c r="B11" s="71"/>
      <c r="C11" s="72"/>
      <c r="D11" s="71"/>
      <c r="E11" s="72"/>
      <c r="F11" s="71"/>
      <c r="G11" s="72"/>
      <c r="H11" s="76"/>
      <c r="I11" s="74"/>
      <c r="J11" s="91"/>
      <c r="K11" s="74"/>
      <c r="L11" s="103"/>
      <c r="M11" s="127"/>
    </row>
    <row r="12" spans="1:15" ht="24.95" customHeight="1" x14ac:dyDescent="0.5">
      <c r="A12" s="39" t="s">
        <v>7</v>
      </c>
      <c r="B12" s="71">
        <v>253500</v>
      </c>
      <c r="C12" s="72">
        <f>B12/$B$7*100</f>
        <v>40.714715920497888</v>
      </c>
      <c r="D12" s="71">
        <v>257664</v>
      </c>
      <c r="E12" s="72">
        <f>D12/$D$7*100</f>
        <v>39.864839775723141</v>
      </c>
      <c r="F12" s="71">
        <v>258298.6</v>
      </c>
      <c r="G12" s="72">
        <f t="shared" si="0"/>
        <v>39.360470414267006</v>
      </c>
      <c r="H12" s="77">
        <v>246092</v>
      </c>
      <c r="I12" s="78">
        <f t="shared" si="1"/>
        <v>35.774801858431267</v>
      </c>
      <c r="J12" s="97">
        <v>263922.03999999998</v>
      </c>
      <c r="K12" s="78">
        <f>J12/J7*100</f>
        <v>36.614035830535919</v>
      </c>
      <c r="L12" s="103">
        <v>276130.06</v>
      </c>
      <c r="M12" s="127">
        <f t="shared" si="2"/>
        <v>36.744828598645711</v>
      </c>
    </row>
    <row r="13" spans="1:15" ht="24.95" customHeight="1" x14ac:dyDescent="0.5">
      <c r="A13" s="40" t="s">
        <v>8</v>
      </c>
      <c r="B13" s="79">
        <v>2275000</v>
      </c>
      <c r="C13" s="41"/>
      <c r="D13" s="79">
        <v>2325000</v>
      </c>
      <c r="E13" s="41"/>
      <c r="F13" s="79">
        <v>2330000</v>
      </c>
      <c r="G13" s="41"/>
      <c r="H13" s="84">
        <v>2343000</v>
      </c>
      <c r="I13" s="82"/>
      <c r="J13" s="90">
        <v>2450000</v>
      </c>
      <c r="K13" s="86"/>
      <c r="L13" s="104">
        <v>2550000</v>
      </c>
      <c r="M13" s="128"/>
    </row>
    <row r="14" spans="1:15" ht="24.95" customHeight="1" x14ac:dyDescent="0.5">
      <c r="A14" s="41" t="s">
        <v>9</v>
      </c>
      <c r="B14" s="80"/>
      <c r="C14" s="81">
        <f>B7/B13*100</f>
        <v>27.368131868131869</v>
      </c>
      <c r="D14" s="80"/>
      <c r="E14" s="81">
        <f>D7/D13*100</f>
        <v>27.799741935483873</v>
      </c>
      <c r="F14" s="80"/>
      <c r="G14" s="81">
        <f>F7/F13*100</f>
        <v>28.16474678111588</v>
      </c>
      <c r="H14" s="82"/>
      <c r="I14" s="81">
        <f>H7/H13*100</f>
        <v>29.35945369184806</v>
      </c>
      <c r="J14" s="89"/>
      <c r="K14" s="88">
        <f>J7/J13*100</f>
        <v>29.421307755102045</v>
      </c>
      <c r="L14" s="105"/>
      <c r="M14" s="129">
        <f>L7/L13*100</f>
        <v>29.469806274509807</v>
      </c>
    </row>
    <row r="15" spans="1:15" ht="24.95" customHeight="1" x14ac:dyDescent="0.5">
      <c r="A15" s="99"/>
      <c r="B15" s="99"/>
      <c r="C15" s="100"/>
      <c r="D15" s="99"/>
      <c r="E15" s="100"/>
      <c r="F15" s="99"/>
      <c r="G15" s="100"/>
      <c r="H15" s="91"/>
      <c r="I15" s="100"/>
      <c r="J15" s="91"/>
      <c r="K15" s="100"/>
      <c r="L15" s="101"/>
      <c r="M15" s="130"/>
    </row>
    <row r="16" spans="1:15" ht="24.95" customHeight="1" x14ac:dyDescent="0.5">
      <c r="A16" s="35" t="s">
        <v>34</v>
      </c>
      <c r="B16" s="35"/>
      <c r="C16" s="35"/>
      <c r="D16" s="35"/>
      <c r="E16" s="35"/>
      <c r="F16" s="35"/>
      <c r="G16" s="35"/>
    </row>
    <row r="17" spans="1:7" ht="24.95" customHeight="1" x14ac:dyDescent="0.5">
      <c r="A17" s="35" t="s">
        <v>33</v>
      </c>
      <c r="B17" s="35"/>
      <c r="C17" s="35"/>
      <c r="D17" s="35"/>
      <c r="E17" s="35"/>
      <c r="F17" s="35"/>
      <c r="G17" s="35"/>
    </row>
    <row r="18" spans="1:7" ht="24.95" customHeight="1" x14ac:dyDescent="0.5">
      <c r="A18" s="42" t="s">
        <v>42</v>
      </c>
      <c r="B18" s="35"/>
      <c r="C18" s="35"/>
      <c r="D18" s="35"/>
      <c r="E18" s="35"/>
      <c r="F18" s="35"/>
      <c r="G18" s="35"/>
    </row>
    <row r="19" spans="1:7" ht="20.100000000000001" customHeight="1" x14ac:dyDescent="0.5"/>
    <row r="20" spans="1:7" ht="20.100000000000001" customHeight="1" x14ac:dyDescent="0.5"/>
    <row r="21" spans="1:7" ht="20.100000000000001" customHeight="1" x14ac:dyDescent="0.5"/>
    <row r="22" spans="1:7" ht="20.100000000000001" customHeight="1" x14ac:dyDescent="0.5"/>
    <row r="23" spans="1:7" ht="20.100000000000001" customHeight="1" x14ac:dyDescent="0.5"/>
    <row r="24" spans="1:7" ht="20.100000000000001" customHeight="1" x14ac:dyDescent="0.5"/>
    <row r="25" spans="1:7" ht="20.100000000000001" customHeight="1" x14ac:dyDescent="0.5"/>
    <row r="26" spans="1:7" ht="20.100000000000001" customHeight="1" x14ac:dyDescent="0.5"/>
    <row r="27" spans="1:7" ht="20.100000000000001" customHeight="1" x14ac:dyDescent="0.5"/>
    <row r="28" spans="1:7" ht="20.100000000000001" customHeight="1" x14ac:dyDescent="0.5"/>
    <row r="29" spans="1:7" ht="20.100000000000001" customHeight="1" x14ac:dyDescent="0.5"/>
    <row r="30" spans="1:7" ht="20.100000000000001" customHeight="1" x14ac:dyDescent="0.5"/>
    <row r="31" spans="1:7" ht="20.100000000000001" customHeight="1" x14ac:dyDescent="0.5"/>
    <row r="32" spans="1:7" ht="20.100000000000001" customHeight="1" x14ac:dyDescent="0.5"/>
    <row r="33" ht="20.100000000000001" customHeight="1" x14ac:dyDescent="0.5"/>
    <row r="34" ht="20.100000000000001" customHeight="1" x14ac:dyDescent="0.5"/>
    <row r="35" ht="20.100000000000001" customHeight="1" x14ac:dyDescent="0.5"/>
    <row r="36" ht="20.100000000000001" customHeight="1" x14ac:dyDescent="0.5"/>
    <row r="37" ht="20.100000000000001" customHeight="1" x14ac:dyDescent="0.5"/>
    <row r="38" ht="20.100000000000001" customHeight="1" x14ac:dyDescent="0.5"/>
    <row r="39" ht="20.100000000000001" customHeight="1" x14ac:dyDescent="0.5"/>
    <row r="40" ht="20.100000000000001" customHeight="1" x14ac:dyDescent="0.5"/>
    <row r="41" ht="20.100000000000001" customHeight="1" x14ac:dyDescent="0.5"/>
    <row r="42" ht="20.100000000000001" customHeight="1" x14ac:dyDescent="0.5"/>
    <row r="43" ht="20.100000000000001" customHeight="1" x14ac:dyDescent="0.5"/>
    <row r="44" ht="20.100000000000001" customHeight="1" x14ac:dyDescent="0.5"/>
    <row r="45" ht="20.100000000000001" customHeight="1" x14ac:dyDescent="0.5"/>
    <row r="46" ht="20.100000000000001" customHeight="1" x14ac:dyDescent="0.5"/>
    <row r="47" ht="20.100000000000001" customHeight="1" x14ac:dyDescent="0.5"/>
    <row r="48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  <row r="66" ht="20.100000000000001" customHeight="1" x14ac:dyDescent="0.5"/>
    <row r="67" ht="20.100000000000001" customHeight="1" x14ac:dyDescent="0.5"/>
    <row r="68" ht="20.100000000000001" customHeight="1" x14ac:dyDescent="0.5"/>
    <row r="69" ht="20.100000000000001" customHeight="1" x14ac:dyDescent="0.5"/>
    <row r="70" ht="20.100000000000001" customHeight="1" x14ac:dyDescent="0.5"/>
    <row r="71" ht="20.100000000000001" customHeight="1" x14ac:dyDescent="0.5"/>
    <row r="72" ht="20.100000000000001" customHeight="1" x14ac:dyDescent="0.5"/>
    <row r="73" ht="20.100000000000001" customHeight="1" x14ac:dyDescent="0.5"/>
    <row r="74" ht="20.100000000000001" customHeight="1" x14ac:dyDescent="0.5"/>
    <row r="75" ht="20.100000000000001" customHeight="1" x14ac:dyDescent="0.5"/>
    <row r="76" ht="20.100000000000001" customHeight="1" x14ac:dyDescent="0.5"/>
    <row r="77" ht="20.100000000000001" customHeight="1" x14ac:dyDescent="0.5"/>
    <row r="78" ht="20.100000000000001" customHeight="1" x14ac:dyDescent="0.5"/>
    <row r="79" ht="20.100000000000001" customHeight="1" x14ac:dyDescent="0.5"/>
    <row r="80" ht="20.100000000000001" customHeight="1" x14ac:dyDescent="0.5"/>
    <row r="81" ht="20.100000000000001" customHeight="1" x14ac:dyDescent="0.5"/>
    <row r="82" ht="20.100000000000001" customHeight="1" x14ac:dyDescent="0.5"/>
    <row r="83" ht="20.100000000000001" customHeight="1" x14ac:dyDescent="0.5"/>
    <row r="84" ht="20.100000000000001" customHeight="1" x14ac:dyDescent="0.5"/>
    <row r="85" ht="20.100000000000001" customHeight="1" x14ac:dyDescent="0.5"/>
    <row r="86" ht="20.100000000000001" customHeight="1" x14ac:dyDescent="0.5"/>
    <row r="87" ht="20.100000000000001" customHeight="1" x14ac:dyDescent="0.5"/>
    <row r="88" ht="20.100000000000001" customHeight="1" x14ac:dyDescent="0.5"/>
    <row r="89" ht="20.100000000000001" customHeight="1" x14ac:dyDescent="0.5"/>
    <row r="90" ht="20.100000000000001" customHeight="1" x14ac:dyDescent="0.5"/>
    <row r="91" ht="20.100000000000001" customHeight="1" x14ac:dyDescent="0.5"/>
    <row r="92" ht="20.100000000000001" customHeight="1" x14ac:dyDescent="0.5"/>
    <row r="93" ht="20.100000000000001" customHeight="1" x14ac:dyDescent="0.5"/>
    <row r="94" ht="20.100000000000001" customHeight="1" x14ac:dyDescent="0.5"/>
    <row r="95" ht="20.100000000000001" customHeight="1" x14ac:dyDescent="0.5"/>
    <row r="96" ht="20.100000000000001" customHeight="1" x14ac:dyDescent="0.5"/>
    <row r="97" ht="20.100000000000001" customHeight="1" x14ac:dyDescent="0.5"/>
    <row r="98" ht="20.100000000000001" customHeight="1" x14ac:dyDescent="0.5"/>
    <row r="99" ht="20.100000000000001" customHeight="1" x14ac:dyDescent="0.5"/>
    <row r="100" ht="20.100000000000001" customHeight="1" x14ac:dyDescent="0.5"/>
    <row r="101" ht="20.100000000000001" customHeight="1" x14ac:dyDescent="0.5"/>
    <row r="102" ht="20.100000000000001" customHeight="1" x14ac:dyDescent="0.5"/>
    <row r="103" ht="20.100000000000001" customHeight="1" x14ac:dyDescent="0.5"/>
    <row r="104" ht="20.100000000000001" customHeight="1" x14ac:dyDescent="0.5"/>
    <row r="105" ht="20.100000000000001" customHeight="1" x14ac:dyDescent="0.5"/>
    <row r="106" ht="20.100000000000001" customHeight="1" x14ac:dyDescent="0.5"/>
    <row r="107" ht="20.100000000000001" customHeight="1" x14ac:dyDescent="0.5"/>
    <row r="108" ht="20.100000000000001" customHeight="1" x14ac:dyDescent="0.5"/>
    <row r="109" ht="20.100000000000001" customHeight="1" x14ac:dyDescent="0.5"/>
    <row r="110" ht="20.100000000000001" customHeight="1" x14ac:dyDescent="0.5"/>
    <row r="111" ht="20.100000000000001" customHeight="1" x14ac:dyDescent="0.5"/>
    <row r="112" ht="20.100000000000001" customHeight="1" x14ac:dyDescent="0.5"/>
    <row r="113" ht="20.100000000000001" customHeight="1" x14ac:dyDescent="0.5"/>
    <row r="114" ht="20.100000000000001" customHeight="1" x14ac:dyDescent="0.5"/>
    <row r="115" ht="20.100000000000001" customHeight="1" x14ac:dyDescent="0.5"/>
    <row r="116" ht="20.100000000000001" customHeight="1" x14ac:dyDescent="0.5"/>
    <row r="117" ht="20.100000000000001" customHeight="1" x14ac:dyDescent="0.5"/>
    <row r="118" ht="20.100000000000001" customHeight="1" x14ac:dyDescent="0.5"/>
    <row r="119" ht="20.100000000000001" customHeight="1" x14ac:dyDescent="0.5"/>
    <row r="120" ht="20.100000000000001" customHeight="1" x14ac:dyDescent="0.5"/>
    <row r="121" ht="20.100000000000001" customHeight="1" x14ac:dyDescent="0.5"/>
    <row r="122" ht="20.100000000000001" customHeight="1" x14ac:dyDescent="0.5"/>
    <row r="123" ht="20.100000000000001" customHeight="1" x14ac:dyDescent="0.5"/>
    <row r="124" ht="20.100000000000001" customHeight="1" x14ac:dyDescent="0.5"/>
    <row r="125" ht="20.100000000000001" customHeight="1" x14ac:dyDescent="0.5"/>
    <row r="126" ht="20.100000000000001" customHeight="1" x14ac:dyDescent="0.5"/>
    <row r="127" ht="20.100000000000001" customHeight="1" x14ac:dyDescent="0.5"/>
    <row r="128" ht="20.100000000000001" customHeight="1" x14ac:dyDescent="0.5"/>
    <row r="129" ht="20.100000000000001" customHeight="1" x14ac:dyDescent="0.5"/>
    <row r="130" ht="20.100000000000001" customHeight="1" x14ac:dyDescent="0.5"/>
    <row r="131" ht="20.100000000000001" customHeight="1" x14ac:dyDescent="0.5"/>
    <row r="132" ht="20.100000000000001" customHeight="1" x14ac:dyDescent="0.5"/>
    <row r="133" ht="20.100000000000001" customHeight="1" x14ac:dyDescent="0.5"/>
    <row r="134" ht="20.100000000000001" customHeight="1" x14ac:dyDescent="0.5"/>
    <row r="135" ht="20.100000000000001" customHeight="1" x14ac:dyDescent="0.5"/>
    <row r="136" ht="20.100000000000001" customHeight="1" x14ac:dyDescent="0.5"/>
    <row r="137" ht="20.100000000000001" customHeight="1" x14ac:dyDescent="0.5"/>
    <row r="138" ht="20.100000000000001" customHeight="1" x14ac:dyDescent="0.5"/>
    <row r="139" ht="20.100000000000001" customHeight="1" x14ac:dyDescent="0.5"/>
    <row r="140" ht="20.100000000000001" customHeight="1" x14ac:dyDescent="0.5"/>
    <row r="141" ht="20.100000000000001" customHeight="1" x14ac:dyDescent="0.5"/>
  </sheetData>
  <mergeCells count="10">
    <mergeCell ref="F1:G1"/>
    <mergeCell ref="A2:G2"/>
    <mergeCell ref="A5:A6"/>
    <mergeCell ref="B5:C5"/>
    <mergeCell ref="D5:E5"/>
    <mergeCell ref="F5:G5"/>
    <mergeCell ref="A3:M3"/>
    <mergeCell ref="J5:K5"/>
    <mergeCell ref="L5:M5"/>
    <mergeCell ref="H5:I5"/>
  </mergeCells>
  <pageMargins left="0.95" right="0.45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43-50</vt:lpstr>
      <vt:lpstr>51-56</vt:lpstr>
      <vt:lpstr>57-62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ณัฏฐ์รวี กรรณุมาตร์</dc:creator>
  <cp:lastModifiedBy>พหล  เก้าเอี้ยน</cp:lastModifiedBy>
  <cp:lastPrinted>2018-10-05T04:01:09Z</cp:lastPrinted>
  <dcterms:created xsi:type="dcterms:W3CDTF">2016-01-07T07:27:19Z</dcterms:created>
  <dcterms:modified xsi:type="dcterms:W3CDTF">2018-10-05T04:15:42Z</dcterms:modified>
</cp:coreProperties>
</file>