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aphorn.ler\Desktop\"/>
    </mc:Choice>
  </mc:AlternateContent>
  <bookViews>
    <workbookView xWindow="0" yWindow="0" windowWidth="23505" windowHeight="9255"/>
  </bookViews>
  <sheets>
    <sheet name="เป้า 31 03 68" sheetId="1" r:id="rId1"/>
  </sheets>
  <definedNames>
    <definedName name="_xlnm.Print_Area" localSheetId="0">'เป้า 31 03 68'!$A$1:$S$25</definedName>
    <definedName name="_xlnm.Print_Titles" localSheetId="0">'เป้า 31 03 68'!$13:$14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7" i="1" l="1"/>
  <c r="B127" i="1"/>
  <c r="C126" i="1"/>
  <c r="B126" i="1"/>
  <c r="C125" i="1"/>
  <c r="B125" i="1"/>
  <c r="B123" i="1"/>
  <c r="B121" i="1"/>
  <c r="B120" i="1"/>
  <c r="C113" i="1"/>
  <c r="B113" i="1"/>
  <c r="C112" i="1"/>
  <c r="B112" i="1"/>
  <c r="C111" i="1"/>
  <c r="B111" i="1"/>
  <c r="C104" i="1"/>
  <c r="B104" i="1"/>
  <c r="C103" i="1"/>
  <c r="B103" i="1"/>
  <c r="C102" i="1"/>
  <c r="B102" i="1"/>
  <c r="C101" i="1"/>
  <c r="B101" i="1"/>
  <c r="C100" i="1"/>
  <c r="B100" i="1"/>
  <c r="C99" i="1"/>
  <c r="B99" i="1"/>
  <c r="C98" i="1"/>
  <c r="B98" i="1"/>
  <c r="C97" i="1"/>
  <c r="B97" i="1"/>
  <c r="C96" i="1"/>
  <c r="B96" i="1"/>
  <c r="C91" i="1"/>
  <c r="B91" i="1"/>
  <c r="C90" i="1"/>
  <c r="B90" i="1"/>
  <c r="C89" i="1"/>
  <c r="B89" i="1"/>
  <c r="C80" i="1"/>
  <c r="B80" i="1"/>
  <c r="C79" i="1"/>
  <c r="B79" i="1"/>
  <c r="C78" i="1"/>
  <c r="B78" i="1"/>
  <c r="C77" i="1"/>
  <c r="B77" i="1"/>
  <c r="C76" i="1"/>
  <c r="B76" i="1"/>
  <c r="C75" i="1"/>
  <c r="B75" i="1"/>
  <c r="C74" i="1"/>
  <c r="B74" i="1"/>
  <c r="C73" i="1"/>
  <c r="B73" i="1"/>
  <c r="C72" i="1"/>
  <c r="B72" i="1"/>
  <c r="C68" i="1"/>
  <c r="B68" i="1"/>
  <c r="C67" i="1"/>
  <c r="B67" i="1"/>
  <c r="C66" i="1"/>
  <c r="B66" i="1"/>
  <c r="C32" i="1"/>
  <c r="B32" i="1"/>
  <c r="C31" i="1"/>
  <c r="C30" i="1" s="1"/>
  <c r="B31" i="1"/>
  <c r="B30" i="1" s="1"/>
  <c r="U24" i="1"/>
  <c r="L23" i="1"/>
  <c r="F23" i="1"/>
  <c r="U21" i="1"/>
  <c r="K21" i="1"/>
  <c r="G21" i="1"/>
  <c r="W21" i="1" s="1"/>
  <c r="X21" i="1" s="1"/>
  <c r="Y21" i="1" s="1"/>
  <c r="F21" i="1"/>
  <c r="W18" i="1"/>
  <c r="X18" i="1" s="1"/>
  <c r="T18" i="1"/>
  <c r="Q18" i="1"/>
  <c r="L18" i="1"/>
  <c r="P18" i="1" s="1"/>
  <c r="F18" i="1"/>
  <c r="H18" i="1" s="1"/>
  <c r="W17" i="1"/>
  <c r="X17" i="1" s="1"/>
  <c r="T17" i="1"/>
  <c r="Q17" i="1"/>
  <c r="L17" i="1"/>
  <c r="N17" i="1" s="1"/>
  <c r="F17" i="1"/>
  <c r="J17" i="1" s="1"/>
  <c r="K16" i="1"/>
  <c r="Q16" i="1" s="1"/>
  <c r="E16" i="1"/>
  <c r="F16" i="1" s="1"/>
  <c r="D16" i="1"/>
  <c r="C16" i="1"/>
  <c r="B16" i="1"/>
  <c r="B119" i="1" s="1"/>
  <c r="U12" i="1"/>
  <c r="Q12" i="1"/>
  <c r="L12" i="1"/>
  <c r="N12" i="1" s="1"/>
  <c r="F12" i="1"/>
  <c r="H12" i="1" s="1"/>
  <c r="U11" i="1"/>
  <c r="Q11" i="1"/>
  <c r="L11" i="1"/>
  <c r="P11" i="1" s="1"/>
  <c r="F11" i="1"/>
  <c r="J11" i="1" s="1"/>
  <c r="U10" i="1"/>
  <c r="Q10" i="1"/>
  <c r="L10" i="1"/>
  <c r="N10" i="1" s="1"/>
  <c r="K10" i="1"/>
  <c r="E10" i="1"/>
  <c r="F10" i="1" s="1"/>
  <c r="D10" i="1"/>
  <c r="B10" i="1"/>
  <c r="J10" i="1" l="1"/>
  <c r="H10" i="1"/>
  <c r="H16" i="1"/>
  <c r="Y16" i="1"/>
  <c r="J16" i="1"/>
  <c r="J18" i="1"/>
  <c r="J12" i="1"/>
  <c r="L16" i="1"/>
  <c r="H11" i="1"/>
  <c r="N11" i="1"/>
  <c r="T16" i="1"/>
  <c r="W16" i="1"/>
  <c r="X16" i="1" s="1"/>
  <c r="H21" i="1"/>
  <c r="P10" i="1"/>
  <c r="H17" i="1"/>
  <c r="N18" i="1"/>
  <c r="P12" i="1"/>
  <c r="P17" i="1"/>
  <c r="Y18" i="1"/>
  <c r="Y17" i="1"/>
  <c r="P16" i="1" l="1"/>
  <c r="N16" i="1"/>
</calcChain>
</file>

<file path=xl/sharedStrings.xml><?xml version="1.0" encoding="utf-8"?>
<sst xmlns="http://schemas.openxmlformats.org/spreadsheetml/2006/main" count="197" uniqueCount="81">
  <si>
    <t>เป้าหมายการใช้จ่ายงบประมาณ ประจำปีงบประมาณ พ.ศ. 2568</t>
  </si>
  <si>
    <t>รายการ</t>
  </si>
  <si>
    <t>ไตรมาสที่ 1</t>
  </si>
  <si>
    <t>ไตรมาสที่ 2</t>
  </si>
  <si>
    <t>ไตรมาสที่ 3</t>
  </si>
  <si>
    <t>ไตรมาสที่ 4</t>
  </si>
  <si>
    <t>มีนาคม 2568</t>
  </si>
  <si>
    <t>เบิกจ่าย</t>
  </si>
  <si>
    <t>ใช้จ่าย</t>
  </si>
  <si>
    <t>ภาพรวม</t>
  </si>
  <si>
    <t>ประจำ</t>
  </si>
  <si>
    <t>ลงทุน</t>
  </si>
  <si>
    <t>ผลการใช้จ่ายงบประมาณรายจ่าย ประจำปีงบประมาณ พ.ศ. 2568</t>
  </si>
  <si>
    <t>ข้อมูล ณ วันที่ 31 มีนาคม 2568</t>
  </si>
  <si>
    <t>งบประมาณ</t>
  </si>
  <si>
    <t>สำรองเงินมีหนี้</t>
  </si>
  <si>
    <t>PO</t>
  </si>
  <si>
    <t>ร้อยละ
เบิกจ่าย</t>
  </si>
  <si>
    <t>เป้าหมาย
Q2</t>
  </si>
  <si>
    <t xml:space="preserve"> +/- เป้าหมาย</t>
  </si>
  <si>
    <t>เป้าหมาย
มี.ค. 68</t>
  </si>
  <si>
    <t>การใช้จ่าย (PO+เบิกจ่าย+สำรองมีหนี้)</t>
  </si>
  <si>
    <t>ร้อยละ
การใช้จ่าย</t>
  </si>
  <si>
    <t>คงเหลือ
หลังหักใช้จ่าย</t>
  </si>
  <si>
    <t>ลำดับเบิกจ่าย</t>
  </si>
  <si>
    <t>ลำดับ
ใช้จ่าย</t>
  </si>
  <si>
    <t>งบประมาณรายจ่ายประจำปี พ.ศ.2568 (ภาพรวมทั้งประเทศ)</t>
  </si>
  <si>
    <t>recheck</t>
  </si>
  <si>
    <t>ผลการใช้จ่ายงบประมาณรายจ่ายจังหวัดเชียงใหม่ ประจำปีงบประมาณ พ.ศ. 2568</t>
  </si>
  <si>
    <t>9 สรุปผลการใช้จ่าย A08 รวม ปจ ลท 66</t>
  </si>
  <si>
    <t>คงเหลือ
หลังหักเบิกจ่าย</t>
  </si>
  <si>
    <t>ร้อยละคงเหลือ
หลังหักเบิกจ่าย</t>
  </si>
  <si>
    <t>งบประมาณรายจ่ายประจำปี พ.ศ.2568 (จังหวัดเชียงใหม่)</t>
  </si>
  <si>
    <t>racking worning</t>
  </si>
  <si>
    <t xml:space="preserve"> PO เรียกจาก (รายงานเงินกันปี 67)</t>
  </si>
  <si>
    <t>งบประมาณเหลื่อมปี</t>
  </si>
  <si>
    <t>สำรองเงิน
แบบมีหนี้
เหลื่อมปี</t>
  </si>
  <si>
    <t>ใบสั่งซื้อ
เหลื่อมปี</t>
  </si>
  <si>
    <t>การใช้จ่าย</t>
  </si>
  <si>
    <t>คงเหลือ สรก. 
อยู่ระหว่างดำเนินการ</t>
  </si>
  <si>
    <t>เงินเหลือจ่ายไม่ขอขยายเวลาเบิกจ่าย</t>
  </si>
  <si>
    <t>คงเหลือรวม</t>
  </si>
  <si>
    <t>ร้อยละคงเหลือ
หลังหักใช้จ่าย</t>
  </si>
  <si>
    <t>ปี 67</t>
  </si>
  <si>
    <t>ตัวเลขจริง</t>
  </si>
  <si>
    <t>ปี 66</t>
  </si>
  <si>
    <t>ที่มา : ระบบบริหารการเงินการคลังภาครัฐแบบอิเล็กทรอนิกส์ใหม่  (New GFMIS Thai)</t>
  </si>
  <si>
    <t xml:space="preserve"> 2. วงเงินงบประมาณหลังโอนเปลี่ยนแปลงเป็นวงเงินตามพระราชบัญญัติงบประมาณรายจ่ายประจำปี ซึ่งยังอยู่ระหว่างดำเนินการเบิกหักผลักส่งเป็นงบประมาณรายจ่ายประจำปีงบประมาณ พ.ศ. 2567</t>
  </si>
  <si>
    <t>ผลเบิกจ่าย</t>
  </si>
  <si>
    <t>เงินกู้</t>
  </si>
  <si>
    <t xml:space="preserve"> -ปี 2563</t>
  </si>
  <si>
    <t xml:space="preserve"> -ปี 2564</t>
  </si>
  <si>
    <t xml:space="preserve"> -ปี 2565</t>
  </si>
  <si>
    <t>งบกลาง  ปี 2564</t>
  </si>
  <si>
    <t>ร้อยละเบิกจ่าย</t>
  </si>
  <si>
    <t>31พค65</t>
  </si>
  <si>
    <t>17มิย65</t>
  </si>
  <si>
    <t>รวม</t>
  </si>
  <si>
    <t>ลงตารางรายงานา ผวจ</t>
  </si>
  <si>
    <t>ปี 2563</t>
  </si>
  <si>
    <t>ปี 2564</t>
  </si>
  <si>
    <t>ปี 2565</t>
  </si>
  <si>
    <t>ปี 2566</t>
  </si>
  <si>
    <t>งบกลาง</t>
  </si>
  <si>
    <t>ประชุม กรมการจังหวัด</t>
  </si>
  <si>
    <t>จำนวน</t>
  </si>
  <si>
    <t>ประชุม กรมการ จว</t>
  </si>
  <si>
    <t>กรมจังหวัด</t>
  </si>
  <si>
    <t>สำรองเงิน</t>
  </si>
  <si>
    <t>มีหนี้</t>
  </si>
  <si>
    <t>งบประมาณประจำปี พ.ศ. 2565</t>
  </si>
  <si>
    <t xml:space="preserve">   ภาพรวม</t>
  </si>
  <si>
    <t xml:space="preserve">          -   </t>
  </si>
  <si>
    <t xml:space="preserve">   ประจำ</t>
  </si>
  <si>
    <t xml:space="preserve">   ลงทุน</t>
  </si>
  <si>
    <t>งบประมาณกันไว้เบิกเหลื่อมปี</t>
  </si>
  <si>
    <t xml:space="preserve">   ปี 64</t>
  </si>
  <si>
    <t xml:space="preserve">  - </t>
  </si>
  <si>
    <t>ค่าใช้จ่ายเพื่อแก้ไขปัญหา เยียวยา และฟื้นฟูเศรษฐกิจและสังคมฯ (โควิด 2019)</t>
  </si>
  <si>
    <t xml:space="preserve">   เงินกู้ </t>
  </si>
  <si>
    <t xml:space="preserve">   งบกลาง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</si>
</sst>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0,,"/>
    <numFmt numFmtId="188" formatCode="_(* #,##0.00_);_(* \(#,##0.00\);_(* &quot;-&quot;??_);_(@_)"/>
  </numFmts>
  <fonts count="3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ahoma"/>
      <family val="2"/>
      <scheme val="major"/>
    </font>
    <font>
      <sz val="14"/>
      <name val="Tahoma"/>
      <family val="2"/>
      <scheme val="major"/>
    </font>
    <font>
      <sz val="15"/>
      <name val="Tahoma"/>
      <family val="2"/>
      <scheme val="major"/>
    </font>
    <font>
      <b/>
      <sz val="15"/>
      <name val="Tahoma"/>
      <family val="2"/>
      <scheme val="major"/>
    </font>
    <font>
      <sz val="14"/>
      <color theme="0"/>
      <name val="Tahoma"/>
      <family val="2"/>
      <scheme val="major"/>
    </font>
    <font>
      <b/>
      <sz val="15"/>
      <color rgb="FFFF0000"/>
      <name val="Tahoma"/>
      <family val="2"/>
      <scheme val="major"/>
    </font>
    <font>
      <b/>
      <sz val="15"/>
      <color rgb="FFC00000"/>
      <name val="Tahoma"/>
      <family val="2"/>
      <scheme val="major"/>
    </font>
    <font>
      <b/>
      <sz val="16"/>
      <name val="Tahoma"/>
      <family val="2"/>
      <scheme val="major"/>
    </font>
    <font>
      <b/>
      <sz val="15"/>
      <color rgb="FF00B050"/>
      <name val="Tahoma"/>
      <family val="2"/>
      <scheme val="major"/>
    </font>
    <font>
      <sz val="15"/>
      <color rgb="FF00B050"/>
      <name val="Tahoma"/>
      <family val="2"/>
      <scheme val="major"/>
    </font>
    <font>
      <b/>
      <sz val="14"/>
      <color rgb="FFFF0000"/>
      <name val="Tahoma"/>
      <family val="2"/>
      <scheme val="major"/>
    </font>
    <font>
      <sz val="14"/>
      <color rgb="FFFF0000"/>
      <name val="Tahoma"/>
      <family val="2"/>
      <scheme val="major"/>
    </font>
    <font>
      <sz val="11"/>
      <color indexed="8"/>
      <name val="Tahoma"/>
      <family val="2"/>
      <scheme val="minor"/>
    </font>
    <font>
      <sz val="15"/>
      <name val="Tahoma"/>
      <family val="2"/>
    </font>
    <font>
      <sz val="15"/>
      <color rgb="FF00B050"/>
      <name val="Tahoma"/>
      <family val="2"/>
    </font>
    <font>
      <sz val="15"/>
      <color rgb="FFFF0000"/>
      <name val="Tahoma"/>
      <family val="2"/>
    </font>
    <font>
      <sz val="15"/>
      <color rgb="FFFF0000"/>
      <name val="Tahoma"/>
      <family val="2"/>
      <scheme val="major"/>
    </font>
    <font>
      <b/>
      <sz val="12"/>
      <name val="Tahoma"/>
      <family val="2"/>
      <scheme val="major"/>
    </font>
    <font>
      <b/>
      <sz val="15"/>
      <color theme="1"/>
      <name val="Tahoma"/>
      <family val="2"/>
      <scheme val="major"/>
    </font>
    <font>
      <b/>
      <sz val="14"/>
      <color rgb="FFC00000"/>
      <name val="Tahoma"/>
      <family val="2"/>
      <scheme val="major"/>
    </font>
    <font>
      <sz val="14"/>
      <color rgb="FFC00000"/>
      <name val="Tahoma"/>
      <family val="2"/>
      <scheme val="major"/>
    </font>
    <font>
      <sz val="14"/>
      <color theme="1"/>
      <name val="Tahoma"/>
      <family val="2"/>
      <scheme val="major"/>
    </font>
    <font>
      <sz val="14"/>
      <color rgb="FF0000CC"/>
      <name val="Tahoma"/>
      <family val="2"/>
      <scheme val="major"/>
    </font>
    <font>
      <b/>
      <sz val="14"/>
      <color rgb="FF0000CC"/>
      <name val="Tahoma"/>
      <family val="2"/>
      <scheme val="major"/>
    </font>
    <font>
      <b/>
      <sz val="14"/>
      <color theme="1"/>
      <name val="Tahoma"/>
      <family val="2"/>
      <scheme val="major"/>
    </font>
    <font>
      <sz val="14"/>
      <color theme="5"/>
      <name val="Tahoma"/>
      <family val="2"/>
      <scheme val="major"/>
    </font>
    <font>
      <b/>
      <sz val="14"/>
      <color rgb="FFFFFFFF"/>
      <name val="Tahoma"/>
      <family val="2"/>
      <scheme val="major"/>
    </font>
    <font>
      <b/>
      <sz val="14"/>
      <color rgb="FF19708F"/>
      <name val="Tahoma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37B2DD"/>
        <bgColor indexed="64"/>
      </patternFill>
    </fill>
    <fill>
      <patternFill patternType="solid">
        <fgColor rgb="FF90DDF7"/>
        <bgColor indexed="64"/>
      </patternFill>
    </fill>
    <fill>
      <patternFill patternType="solid">
        <fgColor rgb="FFE8F2F4"/>
        <bgColor indexed="64"/>
      </patternFill>
    </fill>
    <fill>
      <patternFill patternType="solid">
        <fgColor rgb="FFB4E8FA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 tint="0.499984740745262"/>
      </bottom>
      <diagonal/>
    </border>
    <border>
      <left style="thick">
        <color indexed="64"/>
      </left>
      <right/>
      <top style="thin">
        <color indexed="64"/>
      </top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indexed="64"/>
      </top>
      <bottom style="thin">
        <color theme="1" tint="0.499984740745262"/>
      </bottom>
      <diagonal/>
    </border>
    <border>
      <left/>
      <right style="medium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ck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indexed="64"/>
      </left>
      <right/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theme="1" tint="0.499984740745262"/>
      </top>
      <bottom style="thin">
        <color indexed="64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/>
      <right/>
      <top style="thick">
        <color rgb="FFFFFFFF"/>
      </top>
      <bottom style="medium">
        <color rgb="FFFFFFFF"/>
      </bottom>
      <diagonal/>
    </border>
    <border>
      <left/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9" fontId="1" fillId="0" borderId="0" applyFont="0" applyFill="0" applyBorder="0" applyAlignment="0" applyProtection="0"/>
  </cellStyleXfs>
  <cellXfs count="44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87" fontId="3" fillId="0" borderId="0" xfId="0" applyNumberFormat="1" applyFont="1" applyAlignment="1">
      <alignment horizontal="right" vertical="center"/>
    </xf>
    <xf numFmtId="2" fontId="3" fillId="0" borderId="2" xfId="1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4" borderId="3" xfId="0" quotePrefix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187" fontId="3" fillId="2" borderId="7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187" fontId="2" fillId="3" borderId="7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87" fontId="3" fillId="0" borderId="7" xfId="0" applyNumberFormat="1" applyFont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187" fontId="2" fillId="4" borderId="7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0" fontId="3" fillId="0" borderId="8" xfId="0" applyFont="1" applyBorder="1" applyAlignment="1">
      <alignment vertical="center"/>
    </xf>
    <xf numFmtId="2" fontId="4" fillId="2" borderId="8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8" xfId="1" applyNumberFormat="1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>
      <alignment horizontal="center" vertical="center"/>
    </xf>
    <xf numFmtId="2" fontId="5" fillId="4" borderId="8" xfId="1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/>
    </xf>
    <xf numFmtId="0" fontId="3" fillId="0" borderId="9" xfId="0" applyFont="1" applyBorder="1" applyAlignment="1">
      <alignment vertical="center"/>
    </xf>
    <xf numFmtId="2" fontId="4" fillId="2" borderId="9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4" fillId="0" borderId="9" xfId="1" applyNumberFormat="1" applyFont="1" applyFill="1" applyBorder="1" applyAlignment="1">
      <alignment horizontal="center" vertical="center"/>
    </xf>
    <xf numFmtId="2" fontId="5" fillId="4" borderId="9" xfId="0" applyNumberFormat="1" applyFont="1" applyFill="1" applyBorder="1" applyAlignment="1">
      <alignment horizontal="center" vertical="center"/>
    </xf>
    <xf numFmtId="2" fontId="5" fillId="4" borderId="9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vertical="center"/>
    </xf>
    <xf numFmtId="2" fontId="4" fillId="2" borderId="10" xfId="0" applyNumberFormat="1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2" fontId="4" fillId="0" borderId="10" xfId="1" applyNumberFormat="1" applyFont="1" applyFill="1" applyBorder="1" applyAlignment="1">
      <alignment horizontal="center" vertical="center"/>
    </xf>
    <xf numFmtId="2" fontId="5" fillId="4" borderId="10" xfId="0" applyNumberFormat="1" applyFont="1" applyFill="1" applyBorder="1" applyAlignment="1">
      <alignment horizontal="center" vertical="center"/>
    </xf>
    <xf numFmtId="2" fontId="5" fillId="4" borderId="10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187" fontId="2" fillId="0" borderId="11" xfId="2" applyNumberFormat="1" applyFont="1" applyFill="1" applyBorder="1" applyAlignment="1">
      <alignment horizontal="center" vertical="center" wrapText="1"/>
    </xf>
    <xf numFmtId="2" fontId="2" fillId="0" borderId="7" xfId="2" applyNumberFormat="1" applyFont="1" applyFill="1" applyBorder="1" applyAlignment="1">
      <alignment horizontal="center" vertical="center" wrapText="1"/>
    </xf>
    <xf numFmtId="187" fontId="2" fillId="0" borderId="3" xfId="2" applyNumberFormat="1" applyFont="1" applyFill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2" fontId="2" fillId="4" borderId="4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187" fontId="2" fillId="0" borderId="4" xfId="2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187" fontId="2" fillId="0" borderId="1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5" borderId="3" xfId="0" applyFont="1" applyFill="1" applyBorder="1" applyAlignment="1">
      <alignment vertical="center"/>
    </xf>
    <xf numFmtId="187" fontId="3" fillId="5" borderId="11" xfId="0" applyNumberFormat="1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187" fontId="3" fillId="5" borderId="3" xfId="0" applyNumberFormat="1" applyFont="1" applyFill="1" applyBorder="1" applyAlignment="1">
      <alignment vertical="center"/>
    </xf>
    <xf numFmtId="187" fontId="3" fillId="5" borderId="13" xfId="0" applyNumberFormat="1" applyFont="1" applyFill="1" applyBorder="1" applyAlignment="1">
      <alignment vertical="center"/>
    </xf>
    <xf numFmtId="0" fontId="6" fillId="5" borderId="7" xfId="0" applyFont="1" applyFill="1" applyBorder="1" applyAlignment="1">
      <alignment vertical="center"/>
    </xf>
    <xf numFmtId="0" fontId="6" fillId="5" borderId="12" xfId="0" applyFont="1" applyFill="1" applyBorder="1" applyAlignment="1">
      <alignment vertical="center"/>
    </xf>
    <xf numFmtId="0" fontId="6" fillId="5" borderId="5" xfId="0" applyFont="1" applyFill="1" applyBorder="1" applyAlignment="1">
      <alignment vertical="center"/>
    </xf>
    <xf numFmtId="0" fontId="6" fillId="5" borderId="14" xfId="0" applyFont="1" applyFill="1" applyBorder="1" applyAlignment="1">
      <alignment vertical="center"/>
    </xf>
    <xf numFmtId="187" fontId="3" fillId="5" borderId="4" xfId="0" applyNumberFormat="1" applyFont="1" applyFill="1" applyBorder="1" applyAlignment="1">
      <alignment vertical="center"/>
    </xf>
    <xf numFmtId="0" fontId="3" fillId="5" borderId="12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43" fontId="5" fillId="0" borderId="11" xfId="1" applyFont="1" applyFill="1" applyBorder="1" applyAlignment="1">
      <alignment vertical="center"/>
    </xf>
    <xf numFmtId="2" fontId="5" fillId="0" borderId="7" xfId="2" applyNumberFormat="1" applyFont="1" applyFill="1" applyBorder="1" applyAlignment="1">
      <alignment vertical="center" readingOrder="1"/>
    </xf>
    <xf numFmtId="43" fontId="5" fillId="0" borderId="12" xfId="1" applyFont="1" applyFill="1" applyBorder="1" applyAlignment="1">
      <alignment horizontal="right" vertical="center"/>
    </xf>
    <xf numFmtId="43" fontId="5" fillId="0" borderId="4" xfId="1" applyFont="1" applyFill="1" applyBorder="1" applyAlignment="1">
      <alignment horizontal="right" vertical="center"/>
    </xf>
    <xf numFmtId="2" fontId="5" fillId="0" borderId="4" xfId="2" applyNumberFormat="1" applyFont="1" applyFill="1" applyBorder="1" applyAlignment="1">
      <alignment horizontal="center" vertical="center"/>
    </xf>
    <xf numFmtId="2" fontId="5" fillId="3" borderId="7" xfId="2" applyNumberFormat="1" applyFont="1" applyFill="1" applyBorder="1" applyAlignment="1">
      <alignment horizontal="center" vertical="center"/>
    </xf>
    <xf numFmtId="2" fontId="7" fillId="3" borderId="12" xfId="2" applyNumberFormat="1" applyFont="1" applyFill="1" applyBorder="1" applyAlignment="1">
      <alignment horizontal="center" vertical="center"/>
    </xf>
    <xf numFmtId="2" fontId="5" fillId="4" borderId="4" xfId="2" applyNumberFormat="1" applyFont="1" applyFill="1" applyBorder="1" applyAlignment="1">
      <alignment horizontal="center" vertical="center"/>
    </xf>
    <xf numFmtId="2" fontId="8" fillId="4" borderId="12" xfId="2" applyNumberFormat="1" applyFont="1" applyFill="1" applyBorder="1" applyAlignment="1">
      <alignment horizontal="center" vertical="center"/>
    </xf>
    <xf numFmtId="43" fontId="9" fillId="0" borderId="15" xfId="1" applyFont="1" applyFill="1" applyBorder="1" applyAlignment="1">
      <alignment horizontal="right" vertical="center"/>
    </xf>
    <xf numFmtId="2" fontId="5" fillId="0" borderId="7" xfId="2" applyNumberFormat="1" applyFont="1" applyFill="1" applyBorder="1" applyAlignment="1">
      <alignment horizontal="center" vertical="center"/>
    </xf>
    <xf numFmtId="2" fontId="10" fillId="3" borderId="12" xfId="2" applyNumberFormat="1" applyFont="1" applyFill="1" applyBorder="1" applyAlignment="1">
      <alignment horizontal="center" vertical="center"/>
    </xf>
    <xf numFmtId="2" fontId="5" fillId="4" borderId="7" xfId="0" applyNumberFormat="1" applyFont="1" applyFill="1" applyBorder="1" applyAlignment="1">
      <alignment horizontal="center" vertical="center"/>
    </xf>
    <xf numFmtId="2" fontId="11" fillId="4" borderId="7" xfId="0" applyNumberFormat="1" applyFont="1" applyFill="1" applyBorder="1" applyAlignment="1">
      <alignment horizontal="center" vertical="center"/>
    </xf>
    <xf numFmtId="43" fontId="5" fillId="0" borderId="11" xfId="2" applyFont="1" applyFill="1" applyBorder="1" applyAlignment="1">
      <alignment horizontal="right" vertical="center"/>
    </xf>
    <xf numFmtId="1" fontId="4" fillId="0" borderId="7" xfId="0" applyNumberFormat="1" applyFont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88" fontId="13" fillId="2" borderId="0" xfId="0" applyNumberFormat="1" applyFont="1" applyFill="1" applyAlignment="1">
      <alignment horizontal="left" vertical="center" wrapText="1"/>
    </xf>
    <xf numFmtId="187" fontId="12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3" fillId="0" borderId="3" xfId="0" applyFont="1" applyBorder="1" applyAlignment="1">
      <alignment horizontal="left" vertical="center"/>
    </xf>
    <xf numFmtId="4" fontId="15" fillId="0" borderId="11" xfId="3" applyNumberFormat="1" applyFont="1" applyBorder="1" applyAlignment="1">
      <alignment horizontal="right" vertical="center" wrapText="1"/>
    </xf>
    <xf numFmtId="2" fontId="15" fillId="0" borderId="7" xfId="0" applyNumberFormat="1" applyFont="1" applyBorder="1" applyAlignment="1">
      <alignment horizontal="right" vertical="center"/>
    </xf>
    <xf numFmtId="4" fontId="15" fillId="0" borderId="12" xfId="3" applyNumberFormat="1" applyFont="1" applyBorder="1" applyAlignment="1">
      <alignment horizontal="right" vertical="center" wrapText="1"/>
    </xf>
    <xf numFmtId="4" fontId="15" fillId="0" borderId="5" xfId="3" applyNumberFormat="1" applyFont="1" applyBorder="1" applyAlignment="1">
      <alignment horizontal="right" vertical="center" wrapText="1"/>
    </xf>
    <xf numFmtId="2" fontId="15" fillId="0" borderId="6" xfId="2" applyNumberFormat="1" applyFont="1" applyFill="1" applyBorder="1" applyAlignment="1">
      <alignment horizontal="center" vertical="center"/>
    </xf>
    <xf numFmtId="2" fontId="15" fillId="3" borderId="7" xfId="2" applyNumberFormat="1" applyFont="1" applyFill="1" applyBorder="1" applyAlignment="1">
      <alignment horizontal="center" vertical="center"/>
    </xf>
    <xf numFmtId="2" fontId="16" fillId="3" borderId="12" xfId="2" applyNumberFormat="1" applyFont="1" applyFill="1" applyBorder="1" applyAlignment="1">
      <alignment horizontal="center" vertical="center"/>
    </xf>
    <xf numFmtId="2" fontId="15" fillId="4" borderId="4" xfId="2" applyNumberFormat="1" applyFont="1" applyFill="1" applyBorder="1" applyAlignment="1">
      <alignment horizontal="center" vertical="center"/>
    </xf>
    <xf numFmtId="2" fontId="11" fillId="4" borderId="12" xfId="2" applyNumberFormat="1" applyFont="1" applyFill="1" applyBorder="1" applyAlignment="1">
      <alignment horizontal="center" vertical="center"/>
    </xf>
    <xf numFmtId="2" fontId="4" fillId="4" borderId="7" xfId="0" applyNumberFormat="1" applyFont="1" applyFill="1" applyBorder="1" applyAlignment="1">
      <alignment horizontal="center" vertical="center"/>
    </xf>
    <xf numFmtId="43" fontId="4" fillId="0" borderId="11" xfId="2" applyFont="1" applyFill="1" applyBorder="1" applyAlignment="1">
      <alignment horizontal="right" vertical="center"/>
    </xf>
    <xf numFmtId="1" fontId="13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2" fontId="15" fillId="0" borderId="6" xfId="0" applyNumberFormat="1" applyFont="1" applyBorder="1" applyAlignment="1">
      <alignment horizontal="right" vertical="center"/>
    </xf>
    <xf numFmtId="2" fontId="17" fillId="3" borderId="12" xfId="2" applyNumberFormat="1" applyFont="1" applyFill="1" applyBorder="1" applyAlignment="1">
      <alignment horizontal="center" vertical="center"/>
    </xf>
    <xf numFmtId="2" fontId="18" fillId="4" borderId="12" xfId="2" applyNumberFormat="1" applyFont="1" applyFill="1" applyBorder="1" applyAlignment="1">
      <alignment horizontal="center" vertical="center"/>
    </xf>
    <xf numFmtId="187" fontId="2" fillId="0" borderId="16" xfId="2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187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87" fontId="19" fillId="0" borderId="11" xfId="0" applyNumberFormat="1" applyFont="1" applyBorder="1" applyAlignment="1">
      <alignment horizontal="center" vertical="center" wrapText="1"/>
    </xf>
    <xf numFmtId="187" fontId="19" fillId="0" borderId="4" xfId="0" applyNumberFormat="1" applyFont="1" applyBorder="1" applyAlignment="1">
      <alignment horizontal="center" vertical="center" wrapText="1"/>
    </xf>
    <xf numFmtId="0" fontId="2" fillId="6" borderId="18" xfId="0" applyFont="1" applyFill="1" applyBorder="1" applyAlignment="1">
      <alignment vertical="center"/>
    </xf>
    <xf numFmtId="187" fontId="3" fillId="6" borderId="19" xfId="0" applyNumberFormat="1" applyFont="1" applyFill="1" applyBorder="1" applyAlignment="1">
      <alignment vertical="center"/>
    </xf>
    <xf numFmtId="0" fontId="3" fillId="6" borderId="20" xfId="0" applyFont="1" applyFill="1" applyBorder="1" applyAlignment="1">
      <alignment vertical="center"/>
    </xf>
    <xf numFmtId="187" fontId="3" fillId="6" borderId="20" xfId="0" applyNumberFormat="1" applyFont="1" applyFill="1" applyBorder="1" applyAlignment="1">
      <alignment vertical="center"/>
    </xf>
    <xf numFmtId="187" fontId="3" fillId="6" borderId="21" xfId="0" applyNumberFormat="1" applyFont="1" applyFill="1" applyBorder="1" applyAlignment="1">
      <alignment vertical="center"/>
    </xf>
    <xf numFmtId="0" fontId="6" fillId="6" borderId="20" xfId="0" applyFont="1" applyFill="1" applyBorder="1" applyAlignment="1">
      <alignment vertical="center"/>
    </xf>
    <xf numFmtId="0" fontId="6" fillId="6" borderId="22" xfId="0" applyFont="1" applyFill="1" applyBorder="1" applyAlignment="1">
      <alignment vertical="center"/>
    </xf>
    <xf numFmtId="0" fontId="3" fillId="6" borderId="23" xfId="0" applyFont="1" applyFill="1" applyBorder="1" applyAlignment="1">
      <alignment vertical="center"/>
    </xf>
    <xf numFmtId="0" fontId="3" fillId="6" borderId="22" xfId="0" applyFont="1" applyFill="1" applyBorder="1" applyAlignment="1">
      <alignment vertical="center"/>
    </xf>
    <xf numFmtId="187" fontId="3" fillId="6" borderId="24" xfId="0" applyNumberFormat="1" applyFont="1" applyFill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2" fillId="0" borderId="26" xfId="0" applyFont="1" applyBorder="1" applyAlignment="1">
      <alignment horizontal="left" vertical="center"/>
    </xf>
    <xf numFmtId="187" fontId="20" fillId="0" borderId="27" xfId="2" applyNumberFormat="1" applyFont="1" applyFill="1" applyBorder="1" applyAlignment="1">
      <alignment vertical="center" readingOrder="1"/>
    </xf>
    <xf numFmtId="187" fontId="20" fillId="0" borderId="28" xfId="2" applyNumberFormat="1" applyFont="1" applyFill="1" applyBorder="1" applyAlignment="1">
      <alignment vertical="center" readingOrder="1"/>
    </xf>
    <xf numFmtId="187" fontId="20" fillId="0" borderId="29" xfId="2" applyNumberFormat="1" applyFont="1" applyFill="1" applyBorder="1" applyAlignment="1">
      <alignment vertical="center" readingOrder="1"/>
    </xf>
    <xf numFmtId="187" fontId="20" fillId="0" borderId="30" xfId="2" applyNumberFormat="1" applyFont="1" applyFill="1" applyBorder="1" applyAlignment="1">
      <alignment horizontal="right" vertical="center" readingOrder="1"/>
    </xf>
    <xf numFmtId="2" fontId="5" fillId="0" borderId="28" xfId="2" applyNumberFormat="1" applyFont="1" applyFill="1" applyBorder="1" applyAlignment="1">
      <alignment horizontal="center" vertical="center"/>
    </xf>
    <xf numFmtId="2" fontId="5" fillId="3" borderId="28" xfId="2" applyNumberFormat="1" applyFont="1" applyFill="1" applyBorder="1" applyAlignment="1">
      <alignment horizontal="center" vertical="center"/>
    </xf>
    <xf numFmtId="2" fontId="10" fillId="3" borderId="31" xfId="2" applyNumberFormat="1" applyFont="1" applyFill="1" applyBorder="1" applyAlignment="1">
      <alignment horizontal="center" vertical="center"/>
    </xf>
    <xf numFmtId="2" fontId="10" fillId="4" borderId="12" xfId="2" applyNumberFormat="1" applyFont="1" applyFill="1" applyBorder="1" applyAlignment="1">
      <alignment horizontal="center" vertical="center"/>
    </xf>
    <xf numFmtId="187" fontId="20" fillId="0" borderId="32" xfId="2" applyNumberFormat="1" applyFont="1" applyFill="1" applyBorder="1" applyAlignment="1">
      <alignment vertical="center" readingOrder="1"/>
    </xf>
    <xf numFmtId="2" fontId="10" fillId="3" borderId="33" xfId="2" applyNumberFormat="1" applyFont="1" applyFill="1" applyBorder="1" applyAlignment="1">
      <alignment horizontal="center" vertical="center"/>
    </xf>
    <xf numFmtId="2" fontId="10" fillId="4" borderId="12" xfId="0" applyNumberFormat="1" applyFont="1" applyFill="1" applyBorder="1" applyAlignment="1">
      <alignment horizontal="center" vertical="center"/>
    </xf>
    <xf numFmtId="187" fontId="5" fillId="0" borderId="32" xfId="2" applyNumberFormat="1" applyFont="1" applyFill="1" applyBorder="1" applyAlignment="1">
      <alignment horizontal="right" vertical="center"/>
    </xf>
    <xf numFmtId="1" fontId="4" fillId="0" borderId="7" xfId="0" applyNumberFormat="1" applyFont="1" applyFill="1" applyBorder="1" applyAlignment="1">
      <alignment horizontal="center" vertical="center"/>
    </xf>
    <xf numFmtId="187" fontId="13" fillId="2" borderId="0" xfId="1" applyNumberFormat="1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43" fontId="2" fillId="0" borderId="0" xfId="0" applyNumberFormat="1" applyFont="1" applyAlignment="1">
      <alignment vertical="center"/>
    </xf>
    <xf numFmtId="187" fontId="2" fillId="0" borderId="34" xfId="2" applyNumberFormat="1" applyFont="1" applyFill="1" applyBorder="1" applyAlignment="1">
      <alignment horizontal="right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6" xfId="0" applyFont="1" applyBorder="1" applyAlignment="1">
      <alignment horizontal="left" vertical="center"/>
    </xf>
    <xf numFmtId="187" fontId="4" fillId="0" borderId="6" xfId="0" applyNumberFormat="1" applyFont="1" applyBorder="1" applyAlignment="1">
      <alignment horizontal="right" vertical="center"/>
    </xf>
    <xf numFmtId="2" fontId="4" fillId="0" borderId="7" xfId="0" applyNumberFormat="1" applyFont="1" applyBorder="1" applyAlignment="1">
      <alignment horizontal="right" vertical="center"/>
    </xf>
    <xf numFmtId="187" fontId="4" fillId="0" borderId="35" xfId="0" applyNumberFormat="1" applyFont="1" applyBorder="1" applyAlignment="1">
      <alignment horizontal="right" vertical="center"/>
    </xf>
    <xf numFmtId="187" fontId="4" fillId="0" borderId="36" xfId="0" applyNumberFormat="1" applyFont="1" applyBorder="1" applyAlignment="1">
      <alignment horizontal="right" vertical="center"/>
    </xf>
    <xf numFmtId="2" fontId="4" fillId="0" borderId="6" xfId="2" applyNumberFormat="1" applyFont="1" applyFill="1" applyBorder="1" applyAlignment="1">
      <alignment horizontal="center" vertical="center"/>
    </xf>
    <xf numFmtId="2" fontId="4" fillId="3" borderId="6" xfId="2" applyNumberFormat="1" applyFont="1" applyFill="1" applyBorder="1" applyAlignment="1">
      <alignment horizontal="center" vertical="center"/>
    </xf>
    <xf numFmtId="2" fontId="11" fillId="3" borderId="37" xfId="2" applyNumberFormat="1" applyFont="1" applyFill="1" applyBorder="1" applyAlignment="1">
      <alignment horizontal="center" vertical="center"/>
    </xf>
    <xf numFmtId="187" fontId="4" fillId="0" borderId="38" xfId="2" applyNumberFormat="1" applyFont="1" applyFill="1" applyBorder="1" applyAlignment="1">
      <alignment horizontal="right" vertical="center"/>
    </xf>
    <xf numFmtId="2" fontId="11" fillId="3" borderId="39" xfId="2" applyNumberFormat="1" applyFont="1" applyFill="1" applyBorder="1" applyAlignment="1">
      <alignment horizontal="center" vertical="center"/>
    </xf>
    <xf numFmtId="2" fontId="11" fillId="4" borderId="12" xfId="0" applyNumberFormat="1" applyFont="1" applyFill="1" applyBorder="1" applyAlignment="1">
      <alignment horizontal="center" vertical="center"/>
    </xf>
    <xf numFmtId="187" fontId="4" fillId="0" borderId="1" xfId="2" applyNumberFormat="1" applyFont="1" applyFill="1" applyBorder="1" applyAlignment="1">
      <alignment horizontal="right" vertical="center"/>
    </xf>
    <xf numFmtId="1" fontId="4" fillId="0" borderId="6" xfId="0" applyNumberFormat="1" applyFont="1" applyFill="1" applyBorder="1" applyAlignment="1">
      <alignment horizontal="center" vertical="center"/>
    </xf>
    <xf numFmtId="187" fontId="3" fillId="0" borderId="34" xfId="2" applyNumberFormat="1" applyFont="1" applyFill="1" applyBorder="1" applyAlignment="1">
      <alignment horizontal="right" vertical="center"/>
    </xf>
    <xf numFmtId="0" fontId="3" fillId="0" borderId="33" xfId="0" applyFont="1" applyBorder="1" applyAlignment="1">
      <alignment horizontal="left" vertical="center"/>
    </xf>
    <xf numFmtId="187" fontId="4" fillId="0" borderId="7" xfId="0" applyNumberFormat="1" applyFont="1" applyBorder="1" applyAlignment="1">
      <alignment horizontal="right" vertical="center"/>
    </xf>
    <xf numFmtId="0" fontId="2" fillId="0" borderId="40" xfId="0" applyFont="1" applyBorder="1" applyAlignment="1">
      <alignment vertical="center"/>
    </xf>
    <xf numFmtId="187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5" fillId="0" borderId="12" xfId="0" applyFont="1" applyBorder="1" applyAlignment="1">
      <alignment horizontal="center" vertical="center"/>
    </xf>
    <xf numFmtId="187" fontId="5" fillId="0" borderId="4" xfId="2" applyNumberFormat="1" applyFont="1" applyFill="1" applyBorder="1" applyAlignment="1">
      <alignment horizontal="center" vertical="center" wrapText="1"/>
    </xf>
    <xf numFmtId="2" fontId="5" fillId="0" borderId="7" xfId="2" applyNumberFormat="1" applyFont="1" applyFill="1" applyBorder="1" applyAlignment="1">
      <alignment horizontal="center" vertical="center" wrapText="1"/>
    </xf>
    <xf numFmtId="187" fontId="5" fillId="0" borderId="12" xfId="2" applyNumberFormat="1" applyFont="1" applyFill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187" fontId="5" fillId="0" borderId="4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8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/>
    </xf>
    <xf numFmtId="187" fontId="4" fillId="0" borderId="4" xfId="1" applyNumberFormat="1" applyFont="1" applyFill="1" applyBorder="1" applyAlignment="1">
      <alignment horizontal="right" vertical="center"/>
    </xf>
    <xf numFmtId="187" fontId="4" fillId="0" borderId="12" xfId="1" applyNumberFormat="1" applyFont="1" applyFill="1" applyBorder="1" applyAlignment="1">
      <alignment horizontal="right" vertical="center"/>
    </xf>
    <xf numFmtId="4" fontId="4" fillId="0" borderId="31" xfId="2" applyNumberFormat="1" applyFont="1" applyFill="1" applyBorder="1" applyAlignment="1">
      <alignment horizontal="center" vertical="center"/>
    </xf>
    <xf numFmtId="187" fontId="4" fillId="0" borderId="38" xfId="1" applyNumberFormat="1" applyFont="1" applyFill="1" applyBorder="1" applyAlignment="1">
      <alignment horizontal="right" vertical="center"/>
    </xf>
    <xf numFmtId="187" fontId="4" fillId="0" borderId="38" xfId="1" applyNumberFormat="1" applyFont="1" applyFill="1" applyBorder="1" applyAlignment="1">
      <alignment horizontal="center" vertical="center"/>
    </xf>
    <xf numFmtId="187" fontId="4" fillId="0" borderId="6" xfId="2" applyNumberFormat="1" applyFont="1" applyFill="1" applyBorder="1" applyAlignment="1">
      <alignment horizontal="right" vertical="center"/>
    </xf>
    <xf numFmtId="4" fontId="3" fillId="0" borderId="0" xfId="2" applyNumberFormat="1" applyFont="1" applyFill="1" applyBorder="1" applyAlignment="1">
      <alignment horizontal="center" vertical="center"/>
    </xf>
    <xf numFmtId="2" fontId="3" fillId="0" borderId="0" xfId="2" applyNumberFormat="1" applyFont="1" applyFill="1" applyBorder="1" applyAlignment="1">
      <alignment horizontal="center" vertical="center"/>
    </xf>
    <xf numFmtId="187" fontId="3" fillId="0" borderId="0" xfId="1" applyNumberFormat="1" applyFont="1" applyFill="1" applyBorder="1" applyAlignment="1">
      <alignment horizontal="center" vertical="center"/>
    </xf>
    <xf numFmtId="187" fontId="3" fillId="0" borderId="0" xfId="2" applyNumberFormat="1" applyFont="1" applyFill="1" applyBorder="1" applyAlignment="1">
      <alignment horizontal="right" vertical="center"/>
    </xf>
    <xf numFmtId="187" fontId="3" fillId="0" borderId="0" xfId="0" applyNumberFormat="1" applyFont="1" applyAlignment="1">
      <alignment horizontal="center" vertical="center"/>
    </xf>
    <xf numFmtId="187" fontId="3" fillId="0" borderId="1" xfId="1" applyNumberFormat="1" applyFont="1" applyFill="1" applyBorder="1" applyAlignment="1">
      <alignment horizontal="right" vertical="center"/>
    </xf>
    <xf numFmtId="187" fontId="3" fillId="0" borderId="0" xfId="3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87" fontId="2" fillId="0" borderId="41" xfId="2" applyNumberFormat="1" applyFont="1" applyFill="1" applyBorder="1" applyAlignment="1">
      <alignment horizontal="center" vertical="center" wrapText="1"/>
    </xf>
    <xf numFmtId="2" fontId="2" fillId="0" borderId="42" xfId="2" applyNumberFormat="1" applyFont="1" applyFill="1" applyBorder="1" applyAlignment="1">
      <alignment horizontal="center" vertical="center" wrapText="1"/>
    </xf>
    <xf numFmtId="187" fontId="2" fillId="0" borderId="42" xfId="2" applyNumberFormat="1" applyFont="1" applyFill="1" applyBorder="1" applyAlignment="1">
      <alignment horizontal="center" vertical="center" wrapText="1"/>
    </xf>
    <xf numFmtId="2" fontId="2" fillId="0" borderId="28" xfId="0" applyNumberFormat="1" applyFont="1" applyBorder="1" applyAlignment="1">
      <alignment horizontal="center" vertical="center" wrapText="1"/>
    </xf>
    <xf numFmtId="49" fontId="21" fillId="0" borderId="28" xfId="0" applyNumberFormat="1" applyFont="1" applyBorder="1" applyAlignment="1">
      <alignment horizontal="center" vertical="center" wrapText="1"/>
    </xf>
    <xf numFmtId="187" fontId="2" fillId="0" borderId="28" xfId="2" applyNumberFormat="1" applyFont="1" applyFill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187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187" fontId="3" fillId="0" borderId="4" xfId="2" applyNumberFormat="1" applyFont="1" applyFill="1" applyBorder="1" applyAlignment="1">
      <alignment horizontal="right" vertical="center"/>
    </xf>
    <xf numFmtId="4" fontId="3" fillId="0" borderId="7" xfId="2" applyNumberFormat="1" applyFont="1" applyFill="1" applyBorder="1" applyAlignment="1">
      <alignment horizontal="center" vertical="center"/>
    </xf>
    <xf numFmtId="43" fontId="3" fillId="0" borderId="7" xfId="2" applyFont="1" applyFill="1" applyBorder="1" applyAlignment="1">
      <alignment horizontal="center" vertical="center"/>
    </xf>
    <xf numFmtId="187" fontId="3" fillId="0" borderId="7" xfId="2" applyNumberFormat="1" applyFont="1" applyFill="1" applyBorder="1" applyAlignment="1">
      <alignment horizontal="right" vertical="center"/>
    </xf>
    <xf numFmtId="2" fontId="3" fillId="0" borderId="7" xfId="2" applyNumberFormat="1" applyFont="1" applyFill="1" applyBorder="1" applyAlignment="1">
      <alignment horizontal="center" vertical="center"/>
    </xf>
    <xf numFmtId="187" fontId="3" fillId="0" borderId="38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187" fontId="13" fillId="0" borderId="1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87" fontId="3" fillId="0" borderId="0" xfId="0" applyNumberFormat="1" applyFont="1" applyAlignment="1">
      <alignment horizontal="right"/>
    </xf>
    <xf numFmtId="43" fontId="3" fillId="0" borderId="0" xfId="1" applyFont="1" applyAlignment="1">
      <alignment horizontal="right"/>
    </xf>
    <xf numFmtId="43" fontId="3" fillId="0" borderId="0" xfId="1" applyFont="1" applyAlignment="1">
      <alignment horizontal="center"/>
    </xf>
    <xf numFmtId="187" fontId="3" fillId="0" borderId="0" xfId="0" applyNumberFormat="1" applyFont="1"/>
    <xf numFmtId="0" fontId="3" fillId="0" borderId="0" xfId="0" applyFont="1"/>
    <xf numFmtId="43" fontId="3" fillId="0" borderId="0" xfId="2" applyFont="1" applyFill="1" applyBorder="1" applyAlignment="1"/>
    <xf numFmtId="43" fontId="3" fillId="0" borderId="0" xfId="1" applyFont="1" applyFill="1" applyAlignment="1"/>
    <xf numFmtId="43" fontId="3" fillId="0" borderId="0" xfId="1" applyFont="1" applyFill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3" fillId="0" borderId="0" xfId="0" applyFont="1"/>
    <xf numFmtId="0" fontId="23" fillId="0" borderId="0" xfId="0" applyFont="1" applyAlignment="1">
      <alignment horizontal="justify" vertical="center"/>
    </xf>
    <xf numFmtId="2" fontId="3" fillId="0" borderId="0" xfId="0" applyNumberFormat="1" applyFont="1" applyAlignment="1">
      <alignment horizontal="center" vertical="center" wrapText="1"/>
    </xf>
    <xf numFmtId="187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87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23" fillId="0" borderId="43" xfId="0" applyFont="1" applyBorder="1" applyAlignment="1">
      <alignment horizontal="center" vertical="center" wrapText="1"/>
    </xf>
    <xf numFmtId="187" fontId="3" fillId="0" borderId="43" xfId="0" applyNumberFormat="1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187" fontId="3" fillId="0" borderId="44" xfId="0" applyNumberFormat="1" applyFont="1" applyBorder="1" applyAlignment="1">
      <alignment horizontal="center" vertical="center" wrapText="1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23" fillId="0" borderId="45" xfId="0" applyFont="1" applyBorder="1" applyAlignment="1">
      <alignment horizontal="center" vertical="center" wrapText="1"/>
    </xf>
    <xf numFmtId="187" fontId="3" fillId="0" borderId="45" xfId="0" applyNumberFormat="1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187" fontId="3" fillId="0" borderId="46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right" vertical="center"/>
    </xf>
    <xf numFmtId="0" fontId="23" fillId="0" borderId="45" xfId="0" applyFont="1" applyBorder="1" applyAlignment="1">
      <alignment vertical="center" wrapText="1"/>
    </xf>
    <xf numFmtId="43" fontId="3" fillId="0" borderId="7" xfId="2" applyFont="1" applyFill="1" applyBorder="1" applyAlignment="1">
      <alignment vertical="center" readingOrder="1"/>
    </xf>
    <xf numFmtId="2" fontId="3" fillId="0" borderId="46" xfId="2" applyNumberFormat="1" applyFont="1" applyBorder="1" applyAlignment="1">
      <alignment horizontal="center" vertical="center"/>
    </xf>
    <xf numFmtId="2" fontId="3" fillId="6" borderId="7" xfId="0" applyNumberFormat="1" applyFont="1" applyFill="1" applyBorder="1" applyAlignment="1">
      <alignment horizontal="center" vertical="center"/>
    </xf>
    <xf numFmtId="43" fontId="3" fillId="0" borderId="46" xfId="0" applyNumberFormat="1" applyFont="1" applyBorder="1" applyAlignment="1">
      <alignment horizontal="center" vertical="center" wrapText="1"/>
    </xf>
    <xf numFmtId="43" fontId="23" fillId="0" borderId="46" xfId="2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right" vertical="center"/>
    </xf>
    <xf numFmtId="43" fontId="3" fillId="0" borderId="46" xfId="2" applyFont="1" applyBorder="1" applyAlignment="1">
      <alignment horizontal="center" vertical="center" wrapText="1"/>
    </xf>
    <xf numFmtId="43" fontId="3" fillId="0" borderId="0" xfId="2" applyFont="1" applyFill="1" applyAlignment="1">
      <alignment vertical="center"/>
    </xf>
    <xf numFmtId="43" fontId="3" fillId="0" borderId="4" xfId="2" applyFont="1" applyFill="1" applyBorder="1" applyAlignment="1">
      <alignment vertical="center" readingOrder="1"/>
    </xf>
    <xf numFmtId="43" fontId="3" fillId="0" borderId="0" xfId="2" applyFont="1" applyFill="1" applyBorder="1" applyAlignment="1">
      <alignment vertical="center" readingOrder="1"/>
    </xf>
    <xf numFmtId="43" fontId="3" fillId="0" borderId="0" xfId="2" applyFont="1" applyFill="1" applyBorder="1" applyAlignment="1">
      <alignment horizontal="right" vertical="center"/>
    </xf>
    <xf numFmtId="43" fontId="3" fillId="0" borderId="0" xfId="2" applyFont="1" applyFill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5" xfId="0" applyFont="1" applyBorder="1" applyAlignment="1">
      <alignment vertical="center" wrapText="1"/>
    </xf>
    <xf numFmtId="187" fontId="2" fillId="0" borderId="46" xfId="2" applyNumberFormat="1" applyFont="1" applyBorder="1" applyAlignment="1">
      <alignment horizontal="right" vertical="center"/>
    </xf>
    <xf numFmtId="187" fontId="2" fillId="0" borderId="46" xfId="0" applyNumberFormat="1" applyFont="1" applyBorder="1" applyAlignment="1">
      <alignment horizontal="right" vertical="center"/>
    </xf>
    <xf numFmtId="4" fontId="2" fillId="0" borderId="46" xfId="0" applyNumberFormat="1" applyFont="1" applyBorder="1" applyAlignment="1">
      <alignment horizontal="center" vertical="center" wrapText="1"/>
    </xf>
    <xf numFmtId="0" fontId="3" fillId="0" borderId="45" xfId="0" applyFont="1" applyBorder="1" applyAlignment="1">
      <alignment vertical="center" wrapText="1"/>
    </xf>
    <xf numFmtId="187" fontId="3" fillId="0" borderId="46" xfId="2" applyNumberFormat="1" applyFont="1" applyBorder="1" applyAlignment="1">
      <alignment horizontal="right" vertical="center"/>
    </xf>
    <xf numFmtId="4" fontId="3" fillId="0" borderId="46" xfId="0" applyNumberFormat="1" applyFont="1" applyBorder="1" applyAlignment="1">
      <alignment horizontal="center" vertical="center" wrapText="1"/>
    </xf>
    <xf numFmtId="187" fontId="3" fillId="0" borderId="46" xfId="0" applyNumberFormat="1" applyFont="1" applyBorder="1" applyAlignment="1">
      <alignment horizontal="right" vertical="center"/>
    </xf>
    <xf numFmtId="4" fontId="23" fillId="0" borderId="45" xfId="0" applyNumberFormat="1" applyFont="1" applyBorder="1" applyAlignment="1">
      <alignment horizontal="center" vertical="center" wrapText="1"/>
    </xf>
    <xf numFmtId="2" fontId="3" fillId="0" borderId="46" xfId="0" applyNumberFormat="1" applyFont="1" applyBorder="1" applyAlignment="1">
      <alignment horizontal="center" vertical="center" wrapText="1"/>
    </xf>
    <xf numFmtId="187" fontId="3" fillId="0" borderId="7" xfId="2" applyNumberFormat="1" applyFont="1" applyFill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3" borderId="47" xfId="0" applyNumberFormat="1" applyFont="1" applyFill="1" applyBorder="1" applyAlignment="1">
      <alignment horizontal="left" vertical="center"/>
    </xf>
    <xf numFmtId="0" fontId="2" fillId="3" borderId="48" xfId="0" applyFont="1" applyFill="1" applyBorder="1" applyAlignment="1">
      <alignment vertical="center"/>
    </xf>
    <xf numFmtId="0" fontId="21" fillId="3" borderId="48" xfId="0" applyFont="1" applyFill="1" applyBorder="1" applyAlignment="1">
      <alignment vertical="center"/>
    </xf>
    <xf numFmtId="0" fontId="21" fillId="3" borderId="49" xfId="0" applyFont="1" applyFill="1" applyBorder="1" applyAlignment="1">
      <alignment vertical="center"/>
    </xf>
    <xf numFmtId="187" fontId="3" fillId="3" borderId="49" xfId="0" applyNumberFormat="1" applyFont="1" applyFill="1" applyBorder="1" applyAlignment="1">
      <alignment horizontal="center" vertical="center"/>
    </xf>
    <xf numFmtId="187" fontId="2" fillId="0" borderId="7" xfId="0" applyNumberFormat="1" applyFont="1" applyBorder="1" applyAlignment="1">
      <alignment horizontal="center" vertical="center" wrapText="1"/>
    </xf>
    <xf numFmtId="187" fontId="3" fillId="0" borderId="7" xfId="0" applyNumberFormat="1" applyFont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187" fontId="3" fillId="3" borderId="3" xfId="2" applyNumberFormat="1" applyFont="1" applyFill="1" applyBorder="1" applyAlignment="1">
      <alignment vertical="center"/>
    </xf>
    <xf numFmtId="43" fontId="3" fillId="0" borderId="7" xfId="2" applyFont="1" applyFill="1" applyBorder="1" applyAlignment="1">
      <alignment horizontal="right" vertical="center"/>
    </xf>
    <xf numFmtId="187" fontId="2" fillId="0" borderId="7" xfId="2" applyNumberFormat="1" applyFont="1" applyFill="1" applyBorder="1" applyAlignment="1">
      <alignment horizontal="right" vertical="center"/>
    </xf>
    <xf numFmtId="187" fontId="2" fillId="3" borderId="7" xfId="2" applyNumberFormat="1" applyFont="1" applyFill="1" applyBorder="1" applyAlignment="1">
      <alignment horizontal="right" vertical="center"/>
    </xf>
    <xf numFmtId="187" fontId="3" fillId="3" borderId="7" xfId="2" applyNumberFormat="1" applyFont="1" applyFill="1" applyBorder="1" applyAlignment="1">
      <alignment horizontal="center" vertical="center"/>
    </xf>
    <xf numFmtId="187" fontId="3" fillId="0" borderId="0" xfId="2" applyNumberFormat="1" applyFont="1" applyFill="1" applyAlignment="1">
      <alignment horizontal="right" vertical="center"/>
    </xf>
    <xf numFmtId="43" fontId="3" fillId="0" borderId="0" xfId="2" applyFont="1" applyFill="1" applyAlignment="1">
      <alignment horizontal="right" vertical="center"/>
    </xf>
    <xf numFmtId="2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3" borderId="38" xfId="0" applyFont="1" applyFill="1" applyBorder="1" applyAlignment="1">
      <alignment vertical="center"/>
    </xf>
    <xf numFmtId="187" fontId="3" fillId="3" borderId="35" xfId="2" applyNumberFormat="1" applyFont="1" applyFill="1" applyBorder="1" applyAlignment="1">
      <alignment vertical="center"/>
    </xf>
    <xf numFmtId="2" fontId="3" fillId="3" borderId="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187" fontId="2" fillId="3" borderId="3" xfId="2" applyNumberFormat="1" applyFont="1" applyFill="1" applyBorder="1" applyAlignment="1">
      <alignment vertical="center"/>
    </xf>
    <xf numFmtId="9" fontId="3" fillId="0" borderId="0" xfId="4" applyFont="1" applyFill="1" applyAlignment="1">
      <alignment vertical="center"/>
    </xf>
    <xf numFmtId="2" fontId="3" fillId="0" borderId="5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87" fontId="3" fillId="0" borderId="3" xfId="2" applyNumberFormat="1" applyFont="1" applyFill="1" applyBorder="1" applyAlignment="1">
      <alignment vertical="center"/>
    </xf>
    <xf numFmtId="187" fontId="3" fillId="0" borderId="0" xfId="2" applyNumberFormat="1" applyFont="1" applyFill="1" applyBorder="1" applyAlignment="1">
      <alignment vertical="center"/>
    </xf>
    <xf numFmtId="2" fontId="13" fillId="0" borderId="0" xfId="0" applyNumberFormat="1" applyFont="1" applyAlignment="1">
      <alignment horizontal="right" vertical="center"/>
    </xf>
    <xf numFmtId="0" fontId="24" fillId="0" borderId="43" xfId="0" applyFont="1" applyBorder="1" applyAlignment="1">
      <alignment horizontal="center" vertical="center" wrapText="1"/>
    </xf>
    <xf numFmtId="187" fontId="3" fillId="0" borderId="43" xfId="0" applyNumberFormat="1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187" fontId="24" fillId="0" borderId="44" xfId="0" applyNumberFormat="1" applyFont="1" applyBorder="1" applyAlignment="1">
      <alignment horizontal="center" vertical="center" wrapText="1"/>
    </xf>
    <xf numFmtId="187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4" fillId="0" borderId="45" xfId="0" applyFont="1" applyBorder="1" applyAlignment="1">
      <alignment vertical="center" wrapText="1"/>
    </xf>
    <xf numFmtId="2" fontId="3" fillId="0" borderId="46" xfId="2" applyNumberFormat="1" applyFont="1" applyBorder="1" applyAlignment="1">
      <alignment horizontal="center" vertical="center" wrapText="1"/>
    </xf>
    <xf numFmtId="43" fontId="22" fillId="0" borderId="46" xfId="2" applyFont="1" applyBorder="1" applyAlignment="1">
      <alignment horizontal="right" vertical="center" wrapText="1"/>
    </xf>
    <xf numFmtId="43" fontId="3" fillId="0" borderId="46" xfId="2" applyFont="1" applyBorder="1" applyAlignment="1">
      <alignment horizontal="right" vertical="center" wrapText="1"/>
    </xf>
    <xf numFmtId="43" fontId="24" fillId="0" borderId="46" xfId="2" applyFont="1" applyBorder="1" applyAlignment="1">
      <alignment horizontal="center" vertical="center" wrapText="1"/>
    </xf>
    <xf numFmtId="43" fontId="24" fillId="0" borderId="0" xfId="2" applyFont="1" applyBorder="1" applyAlignment="1">
      <alignment horizontal="center" vertical="center" wrapText="1"/>
    </xf>
    <xf numFmtId="187" fontId="3" fillId="0" borderId="46" xfId="0" applyNumberFormat="1" applyFont="1" applyBorder="1" applyAlignment="1">
      <alignment horizontal="right" vertical="center" wrapText="1"/>
    </xf>
    <xf numFmtId="43" fontId="22" fillId="0" borderId="46" xfId="2" applyFont="1" applyBorder="1" applyAlignment="1">
      <alignment horizontal="center" vertical="center" wrapText="1"/>
    </xf>
    <xf numFmtId="43" fontId="22" fillId="0" borderId="0" xfId="2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187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187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vertical="center" wrapText="1"/>
    </xf>
    <xf numFmtId="187" fontId="2" fillId="0" borderId="7" xfId="0" applyNumberFormat="1" applyFont="1" applyBorder="1" applyAlignment="1">
      <alignment horizontal="right" vertical="center" wrapText="1"/>
    </xf>
    <xf numFmtId="43" fontId="2" fillId="0" borderId="7" xfId="2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24" fillId="0" borderId="7" xfId="0" applyFont="1" applyBorder="1" applyAlignment="1">
      <alignment horizontal="left" vertical="center" wrapText="1"/>
    </xf>
    <xf numFmtId="187" fontId="3" fillId="0" borderId="7" xfId="0" applyNumberFormat="1" applyFont="1" applyBorder="1" applyAlignment="1">
      <alignment horizontal="right" vertical="center" wrapText="1"/>
    </xf>
    <xf numFmtId="43" fontId="3" fillId="0" borderId="7" xfId="2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25" fillId="0" borderId="7" xfId="0" applyFont="1" applyBorder="1" applyAlignment="1">
      <alignment vertical="center"/>
    </xf>
    <xf numFmtId="0" fontId="24" fillId="0" borderId="7" xfId="0" applyFont="1" applyBorder="1" applyAlignment="1">
      <alignment horizontal="left" vertical="center"/>
    </xf>
    <xf numFmtId="0" fontId="2" fillId="7" borderId="0" xfId="0" applyFont="1" applyFill="1" applyAlignment="1">
      <alignment vertical="center"/>
    </xf>
    <xf numFmtId="187" fontId="3" fillId="0" borderId="51" xfId="0" applyNumberFormat="1" applyFont="1" applyBorder="1" applyAlignment="1">
      <alignment horizontal="center" vertical="center" wrapText="1"/>
    </xf>
    <xf numFmtId="187" fontId="3" fillId="0" borderId="52" xfId="0" applyNumberFormat="1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23" fillId="0" borderId="53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3" fillId="0" borderId="54" xfId="0" applyFont="1" applyBorder="1" applyAlignment="1">
      <alignment horizontal="center" vertical="center" wrapText="1"/>
    </xf>
    <xf numFmtId="187" fontId="3" fillId="0" borderId="54" xfId="0" applyNumberFormat="1" applyFont="1" applyBorder="1" applyAlignment="1">
      <alignment horizontal="center" vertical="center" wrapText="1"/>
    </xf>
    <xf numFmtId="187" fontId="3" fillId="0" borderId="50" xfId="0" applyNumberFormat="1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46" xfId="0" applyFont="1" applyBorder="1" applyAlignment="1">
      <alignment vertical="center" wrapText="1"/>
    </xf>
    <xf numFmtId="187" fontId="3" fillId="0" borderId="46" xfId="2" applyNumberFormat="1" applyFont="1" applyBorder="1" applyAlignment="1">
      <alignment horizontal="right" vertical="center" wrapText="1"/>
    </xf>
    <xf numFmtId="43" fontId="3" fillId="0" borderId="46" xfId="2" applyFont="1" applyBorder="1" applyAlignment="1">
      <alignment horizontal="center" vertical="center"/>
    </xf>
    <xf numFmtId="2" fontId="23" fillId="0" borderId="46" xfId="0" applyNumberFormat="1" applyFont="1" applyBorder="1" applyAlignment="1">
      <alignment horizontal="center" vertical="center" wrapText="1"/>
    </xf>
    <xf numFmtId="187" fontId="3" fillId="0" borderId="0" xfId="2" applyNumberFormat="1" applyFont="1" applyBorder="1" applyAlignment="1">
      <alignment horizontal="right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26" fillId="0" borderId="7" xfId="0" applyNumberFormat="1" applyFont="1" applyBorder="1" applyAlignment="1">
      <alignment horizontal="right" vertical="center" wrapText="1"/>
    </xf>
    <xf numFmtId="187" fontId="2" fillId="0" borderId="0" xfId="2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>
      <alignment horizontal="right" vertical="center" wrapText="1"/>
    </xf>
    <xf numFmtId="4" fontId="23" fillId="0" borderId="7" xfId="0" applyNumberFormat="1" applyFont="1" applyBorder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27" fillId="0" borderId="4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4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 wrapText="1"/>
    </xf>
    <xf numFmtId="0" fontId="27" fillId="0" borderId="54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center" vertical="center" wrapText="1"/>
    </xf>
    <xf numFmtId="0" fontId="27" fillId="0" borderId="45" xfId="0" applyFont="1" applyBorder="1" applyAlignment="1">
      <alignment vertical="center" wrapText="1"/>
    </xf>
    <xf numFmtId="4" fontId="3" fillId="0" borderId="46" xfId="0" applyNumberFormat="1" applyFont="1" applyBorder="1" applyAlignment="1">
      <alignment horizontal="right" vertical="center" wrapText="1"/>
    </xf>
    <xf numFmtId="4" fontId="27" fillId="0" borderId="46" xfId="0" applyNumberFormat="1" applyFont="1" applyBorder="1" applyAlignment="1">
      <alignment horizontal="right" vertical="center" wrapText="1"/>
    </xf>
    <xf numFmtId="43" fontId="3" fillId="0" borderId="46" xfId="0" applyNumberFormat="1" applyFont="1" applyBorder="1" applyAlignment="1">
      <alignment horizontal="right" vertical="center" wrapText="1"/>
    </xf>
    <xf numFmtId="0" fontId="28" fillId="8" borderId="55" xfId="0" applyFont="1" applyFill="1" applyBorder="1" applyAlignment="1">
      <alignment horizontal="center" vertical="center" wrapText="1" readingOrder="1"/>
    </xf>
    <xf numFmtId="187" fontId="2" fillId="8" borderId="55" xfId="0" applyNumberFormat="1" applyFont="1" applyFill="1" applyBorder="1" applyAlignment="1">
      <alignment horizontal="center" vertical="center" wrapText="1" readingOrder="1"/>
    </xf>
    <xf numFmtId="0" fontId="2" fillId="8" borderId="55" xfId="0" applyFont="1" applyFill="1" applyBorder="1" applyAlignment="1">
      <alignment horizontal="center" vertical="center" wrapText="1" readingOrder="1"/>
    </xf>
    <xf numFmtId="0" fontId="2" fillId="8" borderId="55" xfId="0" applyFont="1" applyFill="1" applyBorder="1" applyAlignment="1">
      <alignment horizontal="center" vertical="center" wrapText="1" readingOrder="1"/>
    </xf>
    <xf numFmtId="0" fontId="28" fillId="8" borderId="55" xfId="0" applyFont="1" applyFill="1" applyBorder="1" applyAlignment="1">
      <alignment horizontal="center" vertical="center" wrapText="1" readingOrder="1"/>
    </xf>
    <xf numFmtId="0" fontId="28" fillId="8" borderId="0" xfId="0" applyFont="1" applyFill="1" applyAlignment="1">
      <alignment horizontal="center" vertical="center" wrapText="1" readingOrder="1"/>
    </xf>
    <xf numFmtId="0" fontId="28" fillId="8" borderId="56" xfId="0" applyFont="1" applyFill="1" applyBorder="1" applyAlignment="1">
      <alignment horizontal="center" vertical="center" wrapText="1" readingOrder="1"/>
    </xf>
    <xf numFmtId="187" fontId="2" fillId="8" borderId="56" xfId="0" applyNumberFormat="1" applyFont="1" applyFill="1" applyBorder="1" applyAlignment="1">
      <alignment horizontal="center" vertical="center" wrapText="1" readingOrder="1"/>
    </xf>
    <xf numFmtId="0" fontId="2" fillId="8" borderId="56" xfId="0" applyFont="1" applyFill="1" applyBorder="1" applyAlignment="1">
      <alignment horizontal="center" vertical="center" wrapText="1" readingOrder="1"/>
    </xf>
    <xf numFmtId="0" fontId="2" fillId="8" borderId="56" xfId="0" applyFont="1" applyFill="1" applyBorder="1" applyAlignment="1">
      <alignment horizontal="center" vertical="center" wrapText="1" readingOrder="1"/>
    </xf>
    <xf numFmtId="0" fontId="28" fillId="8" borderId="56" xfId="0" applyFont="1" applyFill="1" applyBorder="1" applyAlignment="1">
      <alignment horizontal="center" vertical="center" wrapText="1" readingOrder="1"/>
    </xf>
    <xf numFmtId="0" fontId="29" fillId="9" borderId="57" xfId="0" applyFont="1" applyFill="1" applyBorder="1" applyAlignment="1">
      <alignment horizontal="left" vertical="center" readingOrder="1"/>
    </xf>
    <xf numFmtId="187" fontId="2" fillId="9" borderId="58" xfId="0" applyNumberFormat="1" applyFont="1" applyFill="1" applyBorder="1" applyAlignment="1">
      <alignment horizontal="left" vertical="center" wrapText="1" readingOrder="1"/>
    </xf>
    <xf numFmtId="0" fontId="2" fillId="9" borderId="58" xfId="0" applyFont="1" applyFill="1" applyBorder="1" applyAlignment="1">
      <alignment horizontal="left" vertical="center" wrapText="1" readingOrder="1"/>
    </xf>
    <xf numFmtId="0" fontId="29" fillId="9" borderId="59" xfId="0" applyFont="1" applyFill="1" applyBorder="1" applyAlignment="1">
      <alignment horizontal="left" vertical="center" wrapText="1" readingOrder="1"/>
    </xf>
    <xf numFmtId="0" fontId="29" fillId="9" borderId="0" xfId="0" applyFont="1" applyFill="1" applyAlignment="1">
      <alignment horizontal="left" vertical="center" wrapText="1" readingOrder="1"/>
    </xf>
    <xf numFmtId="0" fontId="29" fillId="10" borderId="60" xfId="0" applyFont="1" applyFill="1" applyBorder="1" applyAlignment="1">
      <alignment horizontal="center" vertical="center" wrapText="1" readingOrder="1"/>
    </xf>
    <xf numFmtId="187" fontId="2" fillId="10" borderId="60" xfId="0" applyNumberFormat="1" applyFont="1" applyFill="1" applyBorder="1" applyAlignment="1">
      <alignment horizontal="center" vertical="center" wrapText="1" readingOrder="1"/>
    </xf>
    <xf numFmtId="0" fontId="2" fillId="10" borderId="60" xfId="0" applyFont="1" applyFill="1" applyBorder="1" applyAlignment="1">
      <alignment horizontal="center" vertical="center" wrapText="1" readingOrder="1"/>
    </xf>
    <xf numFmtId="187" fontId="2" fillId="10" borderId="60" xfId="0" applyNumberFormat="1" applyFont="1" applyFill="1" applyBorder="1" applyAlignment="1">
      <alignment horizontal="right" vertical="center" wrapText="1" readingOrder="1"/>
    </xf>
    <xf numFmtId="2" fontId="2" fillId="10" borderId="60" xfId="2" applyNumberFormat="1" applyFont="1" applyFill="1" applyBorder="1" applyAlignment="1">
      <alignment horizontal="center" vertical="center" wrapText="1" readingOrder="1"/>
    </xf>
    <xf numFmtId="43" fontId="2" fillId="10" borderId="60" xfId="2" applyFont="1" applyFill="1" applyBorder="1" applyAlignment="1">
      <alignment horizontal="right" vertical="center" wrapText="1" readingOrder="1"/>
    </xf>
    <xf numFmtId="2" fontId="29" fillId="10" borderId="60" xfId="2" applyNumberFormat="1" applyFont="1" applyFill="1" applyBorder="1" applyAlignment="1">
      <alignment horizontal="center" vertical="center" wrapText="1" readingOrder="1"/>
    </xf>
    <xf numFmtId="2" fontId="29" fillId="10" borderId="0" xfId="2" applyNumberFormat="1" applyFont="1" applyFill="1" applyBorder="1" applyAlignment="1">
      <alignment horizontal="center" vertical="center" wrapText="1" readingOrder="1"/>
    </xf>
    <xf numFmtId="187" fontId="3" fillId="0" borderId="0" xfId="2" applyNumberFormat="1" applyFont="1" applyFill="1" applyAlignment="1">
      <alignment horizontal="center" vertical="center"/>
    </xf>
    <xf numFmtId="0" fontId="29" fillId="9" borderId="60" xfId="0" applyFont="1" applyFill="1" applyBorder="1" applyAlignment="1">
      <alignment horizontal="center" vertical="center" wrapText="1" readingOrder="1"/>
    </xf>
    <xf numFmtId="0" fontId="2" fillId="9" borderId="60" xfId="0" applyFont="1" applyFill="1" applyBorder="1" applyAlignment="1">
      <alignment horizontal="center" vertical="center" wrapText="1" readingOrder="1"/>
    </xf>
    <xf numFmtId="2" fontId="2" fillId="9" borderId="60" xfId="2" applyNumberFormat="1" applyFont="1" applyFill="1" applyBorder="1" applyAlignment="1">
      <alignment horizontal="center" vertical="center" wrapText="1" readingOrder="1"/>
    </xf>
    <xf numFmtId="0" fontId="29" fillId="9" borderId="61" xfId="0" applyFont="1" applyFill="1" applyBorder="1" applyAlignment="1">
      <alignment horizontal="left" vertical="center" wrapText="1" readingOrder="1"/>
    </xf>
    <xf numFmtId="187" fontId="2" fillId="9" borderId="62" xfId="0" applyNumberFormat="1" applyFont="1" applyFill="1" applyBorder="1" applyAlignment="1">
      <alignment horizontal="left" vertical="center" wrapText="1" readingOrder="1"/>
    </xf>
    <xf numFmtId="0" fontId="2" fillId="9" borderId="62" xfId="0" applyFont="1" applyFill="1" applyBorder="1" applyAlignment="1">
      <alignment horizontal="left" vertical="center" wrapText="1" readingOrder="1"/>
    </xf>
    <xf numFmtId="0" fontId="29" fillId="9" borderId="63" xfId="0" applyFont="1" applyFill="1" applyBorder="1" applyAlignment="1">
      <alignment horizontal="left" vertical="center" wrapText="1" readingOrder="1"/>
    </xf>
    <xf numFmtId="0" fontId="29" fillId="10" borderId="60" xfId="0" applyFont="1" applyFill="1" applyBorder="1" applyAlignment="1">
      <alignment horizontal="left" vertical="center" wrapText="1" readingOrder="1"/>
    </xf>
    <xf numFmtId="0" fontId="2" fillId="10" borderId="60" xfId="0" applyFont="1" applyFill="1" applyBorder="1" applyAlignment="1">
      <alignment horizontal="right" vertical="center" wrapText="1" readingOrder="1"/>
    </xf>
    <xf numFmtId="2" fontId="2" fillId="10" borderId="60" xfId="0" applyNumberFormat="1" applyFont="1" applyFill="1" applyBorder="1" applyAlignment="1">
      <alignment horizontal="center" vertical="center" wrapText="1" readingOrder="1"/>
    </xf>
    <xf numFmtId="2" fontId="29" fillId="10" borderId="60" xfId="0" applyNumberFormat="1" applyFont="1" applyFill="1" applyBorder="1" applyAlignment="1">
      <alignment horizontal="center" vertical="center" wrapText="1" readingOrder="1"/>
    </xf>
    <xf numFmtId="2" fontId="29" fillId="10" borderId="0" xfId="0" applyNumberFormat="1" applyFont="1" applyFill="1" applyAlignment="1">
      <alignment horizontal="center" vertical="center" wrapText="1" readingOrder="1"/>
    </xf>
    <xf numFmtId="0" fontId="28" fillId="8" borderId="61" xfId="0" applyFont="1" applyFill="1" applyBorder="1" applyAlignment="1">
      <alignment horizontal="left" vertical="center" readingOrder="1"/>
    </xf>
    <xf numFmtId="187" fontId="2" fillId="8" borderId="62" xfId="0" applyNumberFormat="1" applyFont="1" applyFill="1" applyBorder="1" applyAlignment="1">
      <alignment horizontal="left" vertical="center" wrapText="1" readingOrder="1"/>
    </xf>
    <xf numFmtId="0" fontId="2" fillId="8" borderId="62" xfId="0" applyFont="1" applyFill="1" applyBorder="1" applyAlignment="1">
      <alignment horizontal="left" vertical="center" wrapText="1" readingOrder="1"/>
    </xf>
    <xf numFmtId="0" fontId="28" fillId="8" borderId="63" xfId="0" applyFont="1" applyFill="1" applyBorder="1" applyAlignment="1">
      <alignment horizontal="left" vertical="center" wrapText="1" readingOrder="1"/>
    </xf>
    <xf numFmtId="0" fontId="28" fillId="8" borderId="0" xfId="0" applyFont="1" applyFill="1" applyAlignment="1">
      <alignment horizontal="left" vertical="center" wrapText="1" readingOrder="1"/>
    </xf>
    <xf numFmtId="0" fontId="29" fillId="11" borderId="60" xfId="0" applyFont="1" applyFill="1" applyBorder="1" applyAlignment="1">
      <alignment horizontal="left" vertical="center" wrapText="1" readingOrder="1"/>
    </xf>
    <xf numFmtId="187" fontId="2" fillId="11" borderId="60" xfId="0" applyNumberFormat="1" applyFont="1" applyFill="1" applyBorder="1" applyAlignment="1">
      <alignment horizontal="right" vertical="center" readingOrder="1"/>
    </xf>
    <xf numFmtId="2" fontId="2" fillId="11" borderId="60" xfId="2" applyNumberFormat="1" applyFont="1" applyFill="1" applyBorder="1" applyAlignment="1">
      <alignment horizontal="center" vertical="center" readingOrder="1"/>
    </xf>
    <xf numFmtId="2" fontId="29" fillId="11" borderId="60" xfId="2" applyNumberFormat="1" applyFont="1" applyFill="1" applyBorder="1" applyAlignment="1">
      <alignment horizontal="center" vertical="center" wrapText="1" readingOrder="1"/>
    </xf>
    <xf numFmtId="2" fontId="29" fillId="11" borderId="0" xfId="2" applyNumberFormat="1" applyFont="1" applyFill="1" applyBorder="1" applyAlignment="1">
      <alignment horizontal="center" vertical="center" wrapText="1" readingOrder="1"/>
    </xf>
    <xf numFmtId="0" fontId="29" fillId="11" borderId="60" xfId="0" applyFont="1" applyFill="1" applyBorder="1" applyAlignment="1">
      <alignment horizontal="left" vertical="center" readingOrder="1"/>
    </xf>
    <xf numFmtId="2" fontId="29" fillId="11" borderId="60" xfId="2" applyNumberFormat="1" applyFont="1" applyFill="1" applyBorder="1" applyAlignment="1">
      <alignment horizontal="center" vertical="center" readingOrder="1"/>
    </xf>
    <xf numFmtId="2" fontId="29" fillId="11" borderId="0" xfId="2" applyNumberFormat="1" applyFont="1" applyFill="1" applyBorder="1" applyAlignment="1">
      <alignment horizontal="center" vertical="center" readingOrder="1"/>
    </xf>
    <xf numFmtId="187" fontId="2" fillId="11" borderId="60" xfId="0" applyNumberFormat="1" applyFont="1" applyFill="1" applyBorder="1" applyAlignment="1">
      <alignment horizontal="right" vertical="center" wrapText="1" readingOrder="1"/>
    </xf>
    <xf numFmtId="43" fontId="3" fillId="0" borderId="0" xfId="1" applyFont="1" applyAlignment="1">
      <alignment vertical="center"/>
    </xf>
    <xf numFmtId="43" fontId="3" fillId="0" borderId="0" xfId="1" applyFont="1" applyAlignment="1">
      <alignment horizontal="right" vertical="center"/>
    </xf>
    <xf numFmtId="2" fontId="3" fillId="0" borderId="0" xfId="1" applyNumberFormat="1" applyFont="1" applyFill="1" applyBorder="1" applyAlignment="1">
      <alignment horizontal="center" vertical="center"/>
    </xf>
  </cellXfs>
  <cellStyles count="5">
    <cellStyle name="เครื่องหมายจุลภาค" xfId="1" builtinId="3"/>
    <cellStyle name="จุลภาค 2" xfId="2"/>
    <cellStyle name="ปกติ" xfId="0" builtinId="0"/>
    <cellStyle name="ปกติ 2" xfId="3"/>
    <cellStyle name="เปอร์เซ็นต์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4626D"/>
    <pageSetUpPr fitToPage="1"/>
  </sheetPr>
  <dimension ref="A1:Y183"/>
  <sheetViews>
    <sheetView tabSelected="1" topLeftCell="A7" zoomScale="55" zoomScaleNormal="55" workbookViewId="0">
      <selection activeCell="A26" sqref="A26:S26"/>
    </sheetView>
  </sheetViews>
  <sheetFormatPr defaultColWidth="9" defaultRowHeight="45.75" customHeight="1" x14ac:dyDescent="0.2"/>
  <cols>
    <col min="1" max="1" width="17.875" style="2" customWidth="1"/>
    <col min="2" max="2" width="18.5" style="5" customWidth="1"/>
    <col min="3" max="3" width="16.625" style="254" customWidth="1"/>
    <col min="4" max="4" width="18.375" style="5" bestFit="1" customWidth="1"/>
    <col min="5" max="5" width="18.875" style="5" customWidth="1"/>
    <col min="6" max="6" width="16.625" style="201" customWidth="1"/>
    <col min="7" max="10" width="16.625" style="2" customWidth="1"/>
    <col min="11" max="11" width="25.875" style="246" customWidth="1"/>
    <col min="12" max="12" width="14.75" style="2" customWidth="1"/>
    <col min="13" max="16" width="14.875" style="2" customWidth="1"/>
    <col min="17" max="17" width="21" style="5" bestFit="1" customWidth="1"/>
    <col min="18" max="18" width="14.125" style="2" customWidth="1"/>
    <col min="19" max="19" width="11.625" style="2" customWidth="1"/>
    <col min="20" max="20" width="27.125" style="2" hidden="1" customWidth="1"/>
    <col min="21" max="21" width="20.5" style="2" hidden="1" customWidth="1"/>
    <col min="22" max="22" width="7.25" style="2" bestFit="1" customWidth="1"/>
    <col min="23" max="23" width="22.5" style="2" bestFit="1" customWidth="1"/>
    <col min="24" max="24" width="15.125" style="2" bestFit="1" customWidth="1"/>
    <col min="25" max="25" width="13.75" style="2" bestFit="1" customWidth="1"/>
    <col min="26" max="26" width="15" style="2" bestFit="1" customWidth="1"/>
    <col min="27" max="27" width="13.75" style="2" bestFit="1" customWidth="1"/>
    <col min="28" max="29" width="15" style="2" bestFit="1" customWidth="1"/>
    <col min="30" max="16384" width="9" style="2"/>
  </cols>
  <sheetData>
    <row r="1" spans="1:25" ht="33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M1" s="3"/>
      <c r="N1" s="3"/>
      <c r="O1" s="4"/>
      <c r="P1" s="4"/>
      <c r="R1" s="3"/>
      <c r="S1" s="3"/>
    </row>
    <row r="2" spans="1:25" ht="29.25" customHeight="1" x14ac:dyDescent="0.2">
      <c r="A2" s="6" t="s">
        <v>1</v>
      </c>
      <c r="B2" s="7" t="s">
        <v>2</v>
      </c>
      <c r="C2" s="8"/>
      <c r="D2" s="9" t="s">
        <v>3</v>
      </c>
      <c r="E2" s="10"/>
      <c r="F2" s="11" t="s">
        <v>4</v>
      </c>
      <c r="G2" s="12"/>
      <c r="H2" s="13" t="s">
        <v>5</v>
      </c>
      <c r="I2" s="14"/>
      <c r="J2" s="15" t="s">
        <v>6</v>
      </c>
      <c r="K2" s="16"/>
      <c r="M2" s="4"/>
      <c r="N2" s="4"/>
      <c r="O2" s="4"/>
      <c r="P2" s="4"/>
      <c r="R2" s="4"/>
      <c r="S2" s="4"/>
    </row>
    <row r="3" spans="1:25" ht="29.25" customHeight="1" x14ac:dyDescent="0.2">
      <c r="A3" s="17"/>
      <c r="B3" s="18" t="s">
        <v>7</v>
      </c>
      <c r="C3" s="19" t="s">
        <v>8</v>
      </c>
      <c r="D3" s="20" t="s">
        <v>7</v>
      </c>
      <c r="E3" s="20" t="s">
        <v>8</v>
      </c>
      <c r="F3" s="21" t="s">
        <v>7</v>
      </c>
      <c r="G3" s="22" t="s">
        <v>8</v>
      </c>
      <c r="H3" s="22" t="s">
        <v>7</v>
      </c>
      <c r="I3" s="23" t="s">
        <v>8</v>
      </c>
      <c r="J3" s="24" t="s">
        <v>7</v>
      </c>
      <c r="K3" s="25" t="s">
        <v>8</v>
      </c>
      <c r="M3" s="26"/>
      <c r="Y3" s="26"/>
    </row>
    <row r="4" spans="1:25" ht="29.25" customHeight="1" x14ac:dyDescent="0.2">
      <c r="A4" s="27" t="s">
        <v>9</v>
      </c>
      <c r="B4" s="28">
        <v>27</v>
      </c>
      <c r="C4" s="28">
        <v>37</v>
      </c>
      <c r="D4" s="29">
        <v>53</v>
      </c>
      <c r="E4" s="29">
        <v>61</v>
      </c>
      <c r="F4" s="30">
        <v>75</v>
      </c>
      <c r="G4" s="30">
        <v>80</v>
      </c>
      <c r="H4" s="30">
        <v>94</v>
      </c>
      <c r="I4" s="31">
        <v>100</v>
      </c>
      <c r="J4" s="32">
        <v>53</v>
      </c>
      <c r="K4" s="33">
        <v>61</v>
      </c>
      <c r="M4" s="34"/>
      <c r="N4" s="34"/>
      <c r="O4" s="34"/>
      <c r="P4" s="34"/>
      <c r="R4" s="34"/>
      <c r="S4" s="34"/>
    </row>
    <row r="5" spans="1:25" ht="29.25" customHeight="1" x14ac:dyDescent="0.2">
      <c r="A5" s="35" t="s">
        <v>10</v>
      </c>
      <c r="B5" s="36">
        <v>35</v>
      </c>
      <c r="C5" s="36">
        <v>36</v>
      </c>
      <c r="D5" s="37">
        <v>57</v>
      </c>
      <c r="E5" s="37">
        <v>58</v>
      </c>
      <c r="F5" s="38">
        <v>80</v>
      </c>
      <c r="G5" s="38">
        <v>81</v>
      </c>
      <c r="H5" s="38">
        <v>98</v>
      </c>
      <c r="I5" s="39">
        <v>100</v>
      </c>
      <c r="J5" s="40">
        <v>57</v>
      </c>
      <c r="K5" s="41">
        <v>58</v>
      </c>
      <c r="M5" s="42"/>
      <c r="N5" s="42"/>
      <c r="O5" s="42"/>
      <c r="P5" s="42"/>
      <c r="R5" s="42"/>
      <c r="S5" s="42"/>
    </row>
    <row r="6" spans="1:25" ht="29.25" customHeight="1" x14ac:dyDescent="0.2">
      <c r="A6" s="43" t="s">
        <v>11</v>
      </c>
      <c r="B6" s="44">
        <v>17</v>
      </c>
      <c r="C6" s="44">
        <v>39</v>
      </c>
      <c r="D6" s="45">
        <v>35</v>
      </c>
      <c r="E6" s="45">
        <v>66</v>
      </c>
      <c r="F6" s="46">
        <v>54</v>
      </c>
      <c r="G6" s="46">
        <v>77</v>
      </c>
      <c r="H6" s="46">
        <v>80</v>
      </c>
      <c r="I6" s="47">
        <v>100</v>
      </c>
      <c r="J6" s="48">
        <v>35</v>
      </c>
      <c r="K6" s="49">
        <v>66</v>
      </c>
      <c r="M6" s="34"/>
      <c r="N6" s="34"/>
      <c r="O6" s="34"/>
      <c r="P6" s="34"/>
      <c r="R6" s="34"/>
      <c r="S6" s="34"/>
    </row>
    <row r="7" spans="1:25" ht="35.25" customHeight="1" x14ac:dyDescent="0.2">
      <c r="A7" s="1" t="s">
        <v>12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50"/>
      <c r="P7" s="50"/>
      <c r="Q7" s="51" t="s">
        <v>13</v>
      </c>
      <c r="R7" s="51"/>
      <c r="S7" s="51"/>
    </row>
    <row r="8" spans="1:25" s="65" customFormat="1" ht="67.5" customHeight="1" x14ac:dyDescent="0.2">
      <c r="A8" s="52" t="s">
        <v>1</v>
      </c>
      <c r="B8" s="53" t="s">
        <v>14</v>
      </c>
      <c r="C8" s="54" t="s">
        <v>15</v>
      </c>
      <c r="D8" s="55" t="s">
        <v>16</v>
      </c>
      <c r="E8" s="53" t="s">
        <v>7</v>
      </c>
      <c r="F8" s="56" t="s">
        <v>17</v>
      </c>
      <c r="G8" s="57" t="s">
        <v>18</v>
      </c>
      <c r="H8" s="58" t="s">
        <v>19</v>
      </c>
      <c r="I8" s="59" t="s">
        <v>20</v>
      </c>
      <c r="J8" s="60" t="s">
        <v>19</v>
      </c>
      <c r="K8" s="61" t="s">
        <v>21</v>
      </c>
      <c r="L8" s="56" t="s">
        <v>22</v>
      </c>
      <c r="M8" s="57" t="s">
        <v>18</v>
      </c>
      <c r="N8" s="58" t="s">
        <v>19</v>
      </c>
      <c r="O8" s="59" t="s">
        <v>20</v>
      </c>
      <c r="P8" s="62" t="s">
        <v>19</v>
      </c>
      <c r="Q8" s="63" t="s">
        <v>23</v>
      </c>
      <c r="R8" s="64" t="s">
        <v>24</v>
      </c>
      <c r="S8" s="64" t="s">
        <v>25</v>
      </c>
      <c r="U8" s="66"/>
    </row>
    <row r="9" spans="1:25" ht="33" customHeight="1" x14ac:dyDescent="0.2">
      <c r="A9" s="67" t="s">
        <v>26</v>
      </c>
      <c r="B9" s="68"/>
      <c r="C9" s="69"/>
      <c r="D9" s="70"/>
      <c r="E9" s="71"/>
      <c r="F9" s="69"/>
      <c r="G9" s="72"/>
      <c r="H9" s="73"/>
      <c r="I9" s="74"/>
      <c r="J9" s="75"/>
      <c r="K9" s="76"/>
      <c r="L9" s="69"/>
      <c r="M9" s="69"/>
      <c r="N9" s="77"/>
      <c r="O9" s="78"/>
      <c r="P9" s="78"/>
      <c r="Q9" s="68"/>
      <c r="R9" s="69"/>
      <c r="S9" s="69"/>
      <c r="U9" s="4" t="s">
        <v>27</v>
      </c>
    </row>
    <row r="10" spans="1:25" s="99" customFormat="1" ht="37.5" customHeight="1" x14ac:dyDescent="0.2">
      <c r="A10" s="79" t="s">
        <v>9</v>
      </c>
      <c r="B10" s="80">
        <f>+B11+B12</f>
        <v>655541.02329436003</v>
      </c>
      <c r="C10" s="81">
        <v>0</v>
      </c>
      <c r="D10" s="82">
        <f>+D11+D12</f>
        <v>115568.30225093001</v>
      </c>
      <c r="E10" s="83">
        <f>+E11+E12</f>
        <v>344990.52311375004</v>
      </c>
      <c r="F10" s="84">
        <f>+E10*100/B10</f>
        <v>52.626839641557822</v>
      </c>
      <c r="G10" s="85">
        <v>53</v>
      </c>
      <c r="H10" s="86">
        <f>+F10-G10</f>
        <v>-0.37316035844217765</v>
      </c>
      <c r="I10" s="87">
        <v>53</v>
      </c>
      <c r="J10" s="88">
        <f>+F10-I10</f>
        <v>-0.37316035844217765</v>
      </c>
      <c r="K10" s="89">
        <f>+K11+K12</f>
        <v>460558.82536468003</v>
      </c>
      <c r="L10" s="90">
        <f>+K10*100/B10</f>
        <v>70.256293503980075</v>
      </c>
      <c r="M10" s="85">
        <v>61</v>
      </c>
      <c r="N10" s="91">
        <f>+L10-M10</f>
        <v>9.2562935039800749</v>
      </c>
      <c r="O10" s="92">
        <v>61</v>
      </c>
      <c r="P10" s="93">
        <f>+L10-O10</f>
        <v>9.2562935039800749</v>
      </c>
      <c r="Q10" s="94">
        <f>+B10-K10</f>
        <v>194982.19792968</v>
      </c>
      <c r="R10" s="95"/>
      <c r="S10" s="95"/>
      <c r="T10" s="96"/>
      <c r="U10" s="97">
        <f>+D10+E10</f>
        <v>460558.82536468003</v>
      </c>
      <c r="V10" s="98"/>
      <c r="W10" s="98"/>
      <c r="X10" s="98"/>
    </row>
    <row r="11" spans="1:25" s="113" customFormat="1" ht="37.5" customHeight="1" x14ac:dyDescent="0.2">
      <c r="A11" s="100" t="s">
        <v>10</v>
      </c>
      <c r="B11" s="101">
        <v>333229.96882692003</v>
      </c>
      <c r="C11" s="102">
        <v>0</v>
      </c>
      <c r="D11" s="103">
        <v>2352.88666977</v>
      </c>
      <c r="E11" s="104">
        <v>240923.80141864001</v>
      </c>
      <c r="F11" s="105">
        <f>+E11*100/B11</f>
        <v>72.299560050607596</v>
      </c>
      <c r="G11" s="106">
        <v>57</v>
      </c>
      <c r="H11" s="107">
        <f>+F11-G11</f>
        <v>15.299560050607596</v>
      </c>
      <c r="I11" s="108">
        <v>57</v>
      </c>
      <c r="J11" s="109">
        <f>+F11-I11</f>
        <v>15.299560050607596</v>
      </c>
      <c r="K11" s="104">
        <v>243276.68808841001</v>
      </c>
      <c r="L11" s="105">
        <f>+K11*100/B11</f>
        <v>73.00564500390665</v>
      </c>
      <c r="M11" s="106">
        <v>58</v>
      </c>
      <c r="N11" s="107">
        <f>+L11-M11</f>
        <v>15.00564500390665</v>
      </c>
      <c r="O11" s="110">
        <v>58</v>
      </c>
      <c r="P11" s="93">
        <f>+L11-O11</f>
        <v>15.00564500390665</v>
      </c>
      <c r="Q11" s="111">
        <f>+B11-K11</f>
        <v>89953.280738510017</v>
      </c>
      <c r="R11" s="95"/>
      <c r="S11" s="95"/>
      <c r="T11" s="112"/>
      <c r="U11" s="97">
        <f>+D11+E11</f>
        <v>243276.68808841001</v>
      </c>
    </row>
    <row r="12" spans="1:25" s="113" customFormat="1" ht="37.5" customHeight="1" x14ac:dyDescent="0.2">
      <c r="A12" s="100" t="s">
        <v>11</v>
      </c>
      <c r="B12" s="101">
        <v>322311.05446744</v>
      </c>
      <c r="C12" s="114">
        <v>0</v>
      </c>
      <c r="D12" s="103">
        <v>113215.41558116001</v>
      </c>
      <c r="E12" s="104">
        <v>104066.72169511</v>
      </c>
      <c r="F12" s="105">
        <f>+E12*100/B12</f>
        <v>32.287667535034196</v>
      </c>
      <c r="G12" s="106">
        <v>35</v>
      </c>
      <c r="H12" s="115">
        <f>+F12-G12</f>
        <v>-2.7123324649658045</v>
      </c>
      <c r="I12" s="108">
        <v>35</v>
      </c>
      <c r="J12" s="116">
        <f>+F12-I12</f>
        <v>-2.7123324649658045</v>
      </c>
      <c r="K12" s="104">
        <v>217282.13727626999</v>
      </c>
      <c r="L12" s="105">
        <f>+K12*100/B12</f>
        <v>67.413802370287584</v>
      </c>
      <c r="M12" s="106">
        <v>66</v>
      </c>
      <c r="N12" s="107">
        <f>+L12-M12</f>
        <v>1.4138023702875842</v>
      </c>
      <c r="O12" s="110">
        <v>66</v>
      </c>
      <c r="P12" s="93">
        <f>+L12-O12</f>
        <v>1.4138023702875842</v>
      </c>
      <c r="Q12" s="111">
        <f>+B12-K12</f>
        <v>105028.91719117001</v>
      </c>
      <c r="R12" s="95"/>
      <c r="S12" s="95"/>
      <c r="T12" s="112"/>
      <c r="U12" s="97">
        <f>+D12+E12</f>
        <v>217282.13727627002</v>
      </c>
    </row>
    <row r="13" spans="1:25" ht="31.5" customHeight="1" x14ac:dyDescent="0.2">
      <c r="A13" s="1" t="s">
        <v>28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50"/>
      <c r="P13" s="50"/>
      <c r="Q13" s="51" t="s">
        <v>13</v>
      </c>
      <c r="R13" s="51"/>
      <c r="S13" s="51"/>
    </row>
    <row r="14" spans="1:25" s="65" customFormat="1" ht="67.5" customHeight="1" x14ac:dyDescent="0.2">
      <c r="A14" s="52" t="s">
        <v>1</v>
      </c>
      <c r="B14" s="117" t="s">
        <v>14</v>
      </c>
      <c r="C14" s="54" t="s">
        <v>15</v>
      </c>
      <c r="D14" s="55" t="s">
        <v>16</v>
      </c>
      <c r="E14" s="53" t="s">
        <v>7</v>
      </c>
      <c r="F14" s="56" t="s">
        <v>17</v>
      </c>
      <c r="G14" s="57" t="s">
        <v>18</v>
      </c>
      <c r="H14" s="58" t="s">
        <v>19</v>
      </c>
      <c r="I14" s="59" t="s">
        <v>20</v>
      </c>
      <c r="J14" s="60" t="s">
        <v>19</v>
      </c>
      <c r="K14" s="61" t="s">
        <v>21</v>
      </c>
      <c r="L14" s="56" t="s">
        <v>22</v>
      </c>
      <c r="M14" s="57" t="s">
        <v>18</v>
      </c>
      <c r="N14" s="118" t="s">
        <v>19</v>
      </c>
      <c r="O14" s="59" t="s">
        <v>20</v>
      </c>
      <c r="P14" s="60" t="s">
        <v>19</v>
      </c>
      <c r="Q14" s="119" t="s">
        <v>23</v>
      </c>
      <c r="R14" s="120" t="s">
        <v>24</v>
      </c>
      <c r="S14" s="64" t="s">
        <v>25</v>
      </c>
      <c r="U14" s="66" t="s">
        <v>29</v>
      </c>
      <c r="W14" s="121" t="s">
        <v>30</v>
      </c>
      <c r="X14" s="122" t="s">
        <v>31</v>
      </c>
      <c r="Y14" s="65" t="s">
        <v>27</v>
      </c>
    </row>
    <row r="15" spans="1:25" ht="33" customHeight="1" x14ac:dyDescent="0.2">
      <c r="A15" s="123" t="s">
        <v>32</v>
      </c>
      <c r="B15" s="124"/>
      <c r="C15" s="125"/>
      <c r="D15" s="126"/>
      <c r="E15" s="127"/>
      <c r="F15" s="125"/>
      <c r="G15" s="128"/>
      <c r="H15" s="129"/>
      <c r="I15" s="128"/>
      <c r="J15" s="129"/>
      <c r="K15" s="126"/>
      <c r="L15" s="125"/>
      <c r="M15" s="125"/>
      <c r="N15" s="130"/>
      <c r="O15" s="125"/>
      <c r="P15" s="131"/>
      <c r="Q15" s="126"/>
      <c r="R15" s="126"/>
      <c r="S15" s="132"/>
      <c r="W15" s="133"/>
    </row>
    <row r="16" spans="1:25" s="153" customFormat="1" ht="36" customHeight="1" x14ac:dyDescent="0.2">
      <c r="A16" s="134" t="s">
        <v>9</v>
      </c>
      <c r="B16" s="135">
        <f>+B17+B18</f>
        <v>31250896209.949997</v>
      </c>
      <c r="C16" s="136">
        <f>+C17+C18</f>
        <v>0</v>
      </c>
      <c r="D16" s="137">
        <f>+D17+D18</f>
        <v>3070627943.4499998</v>
      </c>
      <c r="E16" s="138">
        <f>+E17+E18</f>
        <v>18839137620.850002</v>
      </c>
      <c r="F16" s="139">
        <f>+E16*100/B16</f>
        <v>60.283511532868602</v>
      </c>
      <c r="G16" s="140">
        <v>53</v>
      </c>
      <c r="H16" s="141">
        <f>+F16-G16</f>
        <v>7.2835115328686015</v>
      </c>
      <c r="I16" s="87">
        <v>53</v>
      </c>
      <c r="J16" s="142">
        <f>+F16-I16</f>
        <v>7.2835115328686015</v>
      </c>
      <c r="K16" s="143">
        <f>+K17+K18</f>
        <v>21909765564.299999</v>
      </c>
      <c r="L16" s="139">
        <f>+K16*100/B16</f>
        <v>70.109239162632818</v>
      </c>
      <c r="M16" s="140">
        <v>61</v>
      </c>
      <c r="N16" s="144">
        <f>+L16-M16</f>
        <v>9.109239162632818</v>
      </c>
      <c r="O16" s="92">
        <v>61</v>
      </c>
      <c r="P16" s="145">
        <f>+L16-O16</f>
        <v>9.109239162632818</v>
      </c>
      <c r="Q16" s="146">
        <f>+B16-K16</f>
        <v>9341130645.6499977</v>
      </c>
      <c r="R16" s="147">
        <v>3</v>
      </c>
      <c r="S16" s="147">
        <v>34</v>
      </c>
      <c r="T16" s="148">
        <f>+D16+E16</f>
        <v>21909765564.300003</v>
      </c>
      <c r="U16" s="149" t="s">
        <v>33</v>
      </c>
      <c r="V16" s="150"/>
      <c r="W16" s="151">
        <f>+B16-E16</f>
        <v>12411758589.099995</v>
      </c>
      <c r="X16" s="152">
        <f>+W16*100/B16</f>
        <v>39.716488467131406</v>
      </c>
      <c r="Y16" s="152">
        <f>+F16+X16</f>
        <v>100</v>
      </c>
    </row>
    <row r="17" spans="1:25" ht="36" customHeight="1" x14ac:dyDescent="0.2">
      <c r="A17" s="154" t="s">
        <v>10</v>
      </c>
      <c r="B17" s="155">
        <v>19562989512.779999</v>
      </c>
      <c r="C17" s="156">
        <v>0</v>
      </c>
      <c r="D17" s="157">
        <v>85491572.020000011</v>
      </c>
      <c r="E17" s="158">
        <v>13310865129.790001</v>
      </c>
      <c r="F17" s="159">
        <f>+E17*100/B17</f>
        <v>68.041058454252877</v>
      </c>
      <c r="G17" s="160">
        <v>57</v>
      </c>
      <c r="H17" s="161">
        <f>+F17-G17</f>
        <v>11.041058454252877</v>
      </c>
      <c r="I17" s="108">
        <v>57</v>
      </c>
      <c r="J17" s="109">
        <f t="shared" ref="J17:J18" si="0">+F17-I17</f>
        <v>11.041058454252877</v>
      </c>
      <c r="K17" s="162">
        <v>13396356701.809999</v>
      </c>
      <c r="L17" s="159">
        <f>+K17*100/B17</f>
        <v>68.478065139576458</v>
      </c>
      <c r="M17" s="160">
        <v>58</v>
      </c>
      <c r="N17" s="163">
        <f>+L17-M17</f>
        <v>10.478065139576458</v>
      </c>
      <c r="O17" s="110">
        <v>58</v>
      </c>
      <c r="P17" s="164">
        <f t="shared" ref="P17" si="1">+L17-O17</f>
        <v>10.478065139576458</v>
      </c>
      <c r="Q17" s="165">
        <f>+B17-K17</f>
        <v>6166632810.9699993</v>
      </c>
      <c r="R17" s="166"/>
      <c r="S17" s="147"/>
      <c r="T17" s="148">
        <f>+D17+E17</f>
        <v>13396356701.810001</v>
      </c>
      <c r="U17" s="66" t="s">
        <v>34</v>
      </c>
      <c r="W17" s="167">
        <f t="shared" ref="W17:W18" si="2">+B17-E17</f>
        <v>6252124382.9899979</v>
      </c>
      <c r="X17" s="26">
        <f t="shared" ref="X17:X18" si="3">+W17*100/B17</f>
        <v>31.958941545747113</v>
      </c>
      <c r="Y17" s="152">
        <f t="shared" ref="Y17:Y18" si="4">+F17+X17</f>
        <v>99.999999999999986</v>
      </c>
    </row>
    <row r="18" spans="1:25" ht="36" customHeight="1" x14ac:dyDescent="0.2">
      <c r="A18" s="168" t="s">
        <v>11</v>
      </c>
      <c r="B18" s="169">
        <v>11687906697.17</v>
      </c>
      <c r="C18" s="156">
        <v>0</v>
      </c>
      <c r="D18" s="157">
        <v>2985136371.4299998</v>
      </c>
      <c r="E18" s="158">
        <v>5528272491.0600004</v>
      </c>
      <c r="F18" s="159">
        <f>+E18*100/B18</f>
        <v>47.299081300833485</v>
      </c>
      <c r="G18" s="160">
        <v>35</v>
      </c>
      <c r="H18" s="161">
        <f>+F18-G18</f>
        <v>12.299081300833485</v>
      </c>
      <c r="I18" s="108">
        <v>35</v>
      </c>
      <c r="J18" s="109">
        <f t="shared" si="0"/>
        <v>12.299081300833485</v>
      </c>
      <c r="K18" s="162">
        <v>8513408862.4900007</v>
      </c>
      <c r="L18" s="159">
        <f>+K18*100/B18</f>
        <v>72.839466322496889</v>
      </c>
      <c r="M18" s="160">
        <v>66</v>
      </c>
      <c r="N18" s="163">
        <f>+L18-M18</f>
        <v>6.8394663224968895</v>
      </c>
      <c r="O18" s="110">
        <v>66</v>
      </c>
      <c r="P18" s="164">
        <f>+L18-O18</f>
        <v>6.8394663224968895</v>
      </c>
      <c r="Q18" s="165">
        <f>+B18-K18</f>
        <v>3174497834.6799994</v>
      </c>
      <c r="R18" s="166">
        <v>1</v>
      </c>
      <c r="S18" s="147">
        <v>18</v>
      </c>
      <c r="T18" s="148">
        <f>+D18+E18</f>
        <v>8513408862.4899998</v>
      </c>
      <c r="U18" s="66"/>
      <c r="W18" s="167">
        <f t="shared" si="2"/>
        <v>6159634206.1099997</v>
      </c>
      <c r="X18" s="26">
        <f t="shared" si="3"/>
        <v>52.700918699166515</v>
      </c>
      <c r="Y18" s="152">
        <f t="shared" si="4"/>
        <v>100</v>
      </c>
    </row>
    <row r="19" spans="1:25" s="175" customFormat="1" ht="27.75" customHeight="1" x14ac:dyDescent="0.2">
      <c r="A19" s="170" t="s">
        <v>35</v>
      </c>
      <c r="B19" s="171"/>
      <c r="C19" s="172"/>
      <c r="D19" s="171"/>
      <c r="E19" s="171"/>
      <c r="F19" s="172"/>
      <c r="G19" s="172"/>
      <c r="H19" s="173"/>
      <c r="I19" s="173"/>
      <c r="J19" s="173"/>
      <c r="K19" s="174"/>
      <c r="L19" s="172"/>
      <c r="M19" s="172"/>
      <c r="N19" s="172"/>
      <c r="O19" s="172"/>
      <c r="P19" s="172"/>
      <c r="Q19" s="171"/>
      <c r="R19" s="172"/>
      <c r="S19" s="172"/>
      <c r="U19" s="176"/>
    </row>
    <row r="20" spans="1:25" s="187" customFormat="1" ht="86.1" customHeight="1" x14ac:dyDescent="0.2">
      <c r="A20" s="177" t="s">
        <v>1</v>
      </c>
      <c r="B20" s="178" t="s">
        <v>14</v>
      </c>
      <c r="C20" s="179" t="s">
        <v>36</v>
      </c>
      <c r="D20" s="180" t="s">
        <v>37</v>
      </c>
      <c r="E20" s="178" t="s">
        <v>7</v>
      </c>
      <c r="F20" s="181" t="s">
        <v>17</v>
      </c>
      <c r="G20" s="178" t="s">
        <v>38</v>
      </c>
      <c r="H20" s="181" t="s">
        <v>22</v>
      </c>
      <c r="I20" s="182" t="s">
        <v>39</v>
      </c>
      <c r="J20" s="183" t="s">
        <v>40</v>
      </c>
      <c r="K20" s="183" t="s">
        <v>41</v>
      </c>
      <c r="L20" s="184"/>
      <c r="M20" s="184"/>
      <c r="N20" s="185"/>
      <c r="O20" s="185"/>
      <c r="P20" s="185"/>
      <c r="Q20" s="186"/>
      <c r="R20" s="186"/>
      <c r="S20" s="186"/>
      <c r="U20" s="187">
        <v>12</v>
      </c>
      <c r="W20" s="121" t="s">
        <v>23</v>
      </c>
      <c r="X20" s="122" t="s">
        <v>42</v>
      </c>
      <c r="Y20" s="65" t="s">
        <v>27</v>
      </c>
    </row>
    <row r="21" spans="1:25" s="4" customFormat="1" ht="35.25" customHeight="1" x14ac:dyDescent="0.2">
      <c r="A21" s="177" t="s">
        <v>43</v>
      </c>
      <c r="B21" s="188">
        <v>3533768729.0500007</v>
      </c>
      <c r="C21" s="188">
        <v>245834483.06</v>
      </c>
      <c r="D21" s="189">
        <v>767048774.67999995</v>
      </c>
      <c r="E21" s="188">
        <v>2519051660.0899992</v>
      </c>
      <c r="F21" s="190">
        <f>+E21*100/B21</f>
        <v>71.285130783507938</v>
      </c>
      <c r="G21" s="191">
        <f>+D21+E21</f>
        <v>3286100434.769999</v>
      </c>
      <c r="H21" s="190">
        <f>+G21*100/B21</f>
        <v>92.99138361138354</v>
      </c>
      <c r="I21" s="192">
        <v>1833811.22</v>
      </c>
      <c r="J21" s="192">
        <v>8.5821375250816345E-7</v>
      </c>
      <c r="K21" s="193">
        <f>+B21-E21</f>
        <v>1014717068.9600015</v>
      </c>
      <c r="L21" s="194"/>
      <c r="M21" s="195"/>
      <c r="N21" s="196"/>
      <c r="O21" s="196"/>
      <c r="P21" s="196"/>
      <c r="Q21" s="196"/>
      <c r="R21" s="197"/>
      <c r="S21" s="198"/>
      <c r="U21" s="199">
        <f>C21+D21+N21+Q21</f>
        <v>1012883257.74</v>
      </c>
      <c r="V21" s="200"/>
      <c r="W21" s="167">
        <f>+B21-G21</f>
        <v>247668294.28000164</v>
      </c>
      <c r="X21" s="201">
        <f>+W21*100/B21</f>
        <v>7.0086163886164519</v>
      </c>
      <c r="Y21" s="152">
        <f>+L21+X21</f>
        <v>7.0086163886164519</v>
      </c>
    </row>
    <row r="22" spans="1:25" s="187" customFormat="1" ht="45.75" hidden="1" customHeight="1" x14ac:dyDescent="0.2">
      <c r="A22" s="202" t="s">
        <v>1</v>
      </c>
      <c r="B22" s="203" t="s">
        <v>14</v>
      </c>
      <c r="C22" s="204"/>
      <c r="D22" s="205"/>
      <c r="E22" s="205" t="s">
        <v>7</v>
      </c>
      <c r="F22" s="206" t="s">
        <v>17</v>
      </c>
      <c r="G22" s="206"/>
      <c r="H22" s="207"/>
      <c r="I22" s="207"/>
      <c r="J22" s="207"/>
      <c r="K22" s="208" t="s">
        <v>38</v>
      </c>
      <c r="L22" s="209" t="s">
        <v>22</v>
      </c>
      <c r="M22" s="209"/>
      <c r="N22" s="210" t="s">
        <v>39</v>
      </c>
      <c r="O22" s="210"/>
      <c r="P22" s="210"/>
      <c r="Q22" s="211" t="s">
        <v>40</v>
      </c>
      <c r="R22" s="211" t="s">
        <v>41</v>
      </c>
      <c r="U22" s="187">
        <v>12</v>
      </c>
      <c r="W22" s="187" t="s">
        <v>44</v>
      </c>
    </row>
    <row r="23" spans="1:25" s="4" customFormat="1" ht="45.75" hidden="1" customHeight="1" x14ac:dyDescent="0.2">
      <c r="A23" s="212" t="s">
        <v>45</v>
      </c>
      <c r="B23" s="213">
        <v>1793749664.25</v>
      </c>
      <c r="C23" s="213">
        <v>41805854.969999999</v>
      </c>
      <c r="D23" s="213">
        <v>306505296.86000001</v>
      </c>
      <c r="E23" s="213">
        <v>1444838780.2199998</v>
      </c>
      <c r="F23" s="214">
        <f>+E23*100/B23</f>
        <v>80.548518503785402</v>
      </c>
      <c r="G23" s="215"/>
      <c r="H23" s="215"/>
      <c r="I23" s="215"/>
      <c r="J23" s="215"/>
      <c r="K23" s="216">
        <v>1751344077.0799999</v>
      </c>
      <c r="L23" s="214">
        <f>+K23*100/B23</f>
        <v>97.635925011435162</v>
      </c>
      <c r="M23" s="217"/>
      <c r="N23" s="218">
        <v>73068.11</v>
      </c>
      <c r="O23" s="218"/>
      <c r="P23" s="218"/>
      <c r="Q23" s="218">
        <v>526664.0900000477</v>
      </c>
      <c r="R23" s="218">
        <v>348910884.03000021</v>
      </c>
      <c r="S23" s="23"/>
      <c r="V23" s="200"/>
    </row>
    <row r="24" spans="1:25" ht="27" customHeight="1" x14ac:dyDescent="0.25">
      <c r="A24" s="219" t="s">
        <v>46</v>
      </c>
      <c r="B24" s="219"/>
      <c r="C24" s="219"/>
      <c r="D24" s="219"/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U24" s="220">
        <f>D21+E21</f>
        <v>3286100434.769999</v>
      </c>
    </row>
    <row r="25" spans="1:25" ht="27" customHeight="1" x14ac:dyDescent="0.25">
      <c r="A25" s="221" t="s">
        <v>13</v>
      </c>
      <c r="B25" s="221"/>
      <c r="C25" s="221"/>
      <c r="D25" s="222"/>
      <c r="E25" s="223"/>
      <c r="F25" s="224"/>
      <c r="G25" s="225"/>
      <c r="H25" s="226"/>
      <c r="I25" s="226"/>
      <c r="J25" s="226"/>
      <c r="K25" s="225"/>
      <c r="L25" s="227"/>
      <c r="M25" s="228"/>
      <c r="N25" s="228"/>
      <c r="O25" s="228"/>
      <c r="P25" s="228"/>
      <c r="Q25" s="228"/>
      <c r="R25" s="228"/>
      <c r="S25" s="228"/>
      <c r="T25" s="228"/>
      <c r="U25" s="228"/>
      <c r="V25" s="229"/>
    </row>
    <row r="26" spans="1:25" ht="45.75" customHeight="1" x14ac:dyDescent="0.2">
      <c r="A26" s="230"/>
      <c r="B26" s="231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</row>
    <row r="27" spans="1:25" s="238" customFormat="1" ht="45.75" hidden="1" customHeight="1" thickBot="1" x14ac:dyDescent="0.3">
      <c r="A27" s="232"/>
      <c r="B27" s="233" t="s">
        <v>47</v>
      </c>
      <c r="C27" s="234"/>
      <c r="D27" s="235"/>
      <c r="E27" s="235"/>
      <c r="F27" s="234"/>
      <c r="G27" s="234"/>
      <c r="H27" s="236"/>
      <c r="I27" s="236"/>
      <c r="J27" s="236"/>
      <c r="K27" s="237"/>
      <c r="Q27" s="237"/>
      <c r="R27" s="239"/>
    </row>
    <row r="28" spans="1:25" ht="45.75" hidden="1" customHeight="1" x14ac:dyDescent="0.2">
      <c r="A28" s="240" t="s">
        <v>1</v>
      </c>
      <c r="B28" s="241" t="s">
        <v>14</v>
      </c>
      <c r="C28" s="242" t="s">
        <v>16</v>
      </c>
      <c r="D28" s="242"/>
      <c r="E28" s="241"/>
      <c r="F28" s="243"/>
      <c r="G28" s="243"/>
      <c r="H28" s="244"/>
      <c r="I28" s="244"/>
      <c r="J28" s="244"/>
      <c r="K28" s="245"/>
      <c r="L28" s="243"/>
      <c r="M28" s="243"/>
      <c r="Q28" s="246"/>
      <c r="S28" s="247"/>
    </row>
    <row r="29" spans="1:25" s="254" customFormat="1" ht="45.75" hidden="1" customHeight="1" thickBot="1" x14ac:dyDescent="0.25">
      <c r="A29" s="248"/>
      <c r="B29" s="249"/>
      <c r="C29" s="250"/>
      <c r="D29" s="250"/>
      <c r="E29" s="249"/>
      <c r="F29" s="251"/>
      <c r="G29" s="251"/>
      <c r="H29" s="252"/>
      <c r="I29" s="252"/>
      <c r="J29" s="252"/>
      <c r="K29" s="253"/>
      <c r="L29" s="251"/>
      <c r="M29" s="251"/>
      <c r="N29" s="2"/>
      <c r="O29" s="2"/>
      <c r="P29" s="2"/>
      <c r="Q29" s="246"/>
      <c r="R29" s="2"/>
      <c r="S29" s="247"/>
      <c r="T29" s="2"/>
      <c r="U29" s="2"/>
      <c r="V29" s="2"/>
    </row>
    <row r="30" spans="1:25" s="254" customFormat="1" ht="45.75" hidden="1" customHeight="1" thickBot="1" x14ac:dyDescent="0.25">
      <c r="A30" s="255" t="s">
        <v>9</v>
      </c>
      <c r="B30" s="256">
        <f>+B31+B32</f>
        <v>31250896209.949997</v>
      </c>
      <c r="C30" s="256">
        <f>+C31+C32</f>
        <v>3070627943.4499998</v>
      </c>
      <c r="D30" s="256"/>
      <c r="E30" s="257"/>
      <c r="F30" s="258"/>
      <c r="G30" s="259"/>
      <c r="H30" s="260"/>
      <c r="I30" s="260"/>
      <c r="J30" s="260"/>
      <c r="K30" s="257"/>
      <c r="L30" s="261"/>
      <c r="M30" s="262"/>
      <c r="N30" s="2"/>
      <c r="O30" s="2"/>
      <c r="P30" s="2"/>
      <c r="Q30" s="263"/>
      <c r="R30" s="2"/>
      <c r="S30" s="247"/>
      <c r="T30" s="2"/>
      <c r="U30" s="2"/>
      <c r="V30" s="2"/>
    </row>
    <row r="31" spans="1:25" ht="45.75" hidden="1" customHeight="1" thickBot="1" x14ac:dyDescent="0.25">
      <c r="A31" s="255" t="s">
        <v>10</v>
      </c>
      <c r="B31" s="256">
        <f>+B17</f>
        <v>19562989512.779999</v>
      </c>
      <c r="C31" s="264">
        <f>+D17</f>
        <v>85491572.020000011</v>
      </c>
      <c r="D31" s="265"/>
      <c r="E31" s="257"/>
      <c r="F31" s="258"/>
      <c r="G31" s="259"/>
      <c r="H31" s="260"/>
      <c r="I31" s="260"/>
      <c r="J31" s="260"/>
      <c r="K31" s="257"/>
      <c r="L31" s="261"/>
      <c r="M31" s="262"/>
      <c r="Q31" s="246"/>
      <c r="S31" s="247"/>
    </row>
    <row r="32" spans="1:25" s="254" customFormat="1" ht="45.75" hidden="1" customHeight="1" thickBot="1" x14ac:dyDescent="0.25">
      <c r="A32" s="255" t="s">
        <v>11</v>
      </c>
      <c r="B32" s="256">
        <f>+B18</f>
        <v>11687906697.17</v>
      </c>
      <c r="C32" s="264">
        <f>D18</f>
        <v>2985136371.4299998</v>
      </c>
      <c r="D32" s="265"/>
      <c r="E32" s="257"/>
      <c r="F32" s="258"/>
      <c r="G32" s="259"/>
      <c r="H32" s="260"/>
      <c r="I32" s="260"/>
      <c r="J32" s="260"/>
      <c r="K32" s="257"/>
      <c r="L32" s="261"/>
      <c r="M32" s="262"/>
      <c r="N32" s="2"/>
      <c r="O32" s="2"/>
      <c r="P32" s="2"/>
      <c r="Q32" s="246"/>
      <c r="R32" s="2"/>
      <c r="S32" s="247"/>
      <c r="T32" s="2"/>
      <c r="U32" s="2"/>
      <c r="V32" s="2"/>
    </row>
    <row r="33" spans="1:19" s="254" customFormat="1" ht="45.75" hidden="1" customHeight="1" x14ac:dyDescent="0.2">
      <c r="A33" s="2"/>
      <c r="B33" s="235"/>
      <c r="C33" s="234"/>
      <c r="D33" s="235"/>
      <c r="E33" s="236"/>
      <c r="F33" s="2"/>
      <c r="G33" s="2"/>
      <c r="H33" s="246"/>
      <c r="I33" s="246"/>
      <c r="J33" s="246"/>
      <c r="K33" s="2"/>
      <c r="L33" s="2"/>
      <c r="M33" s="2"/>
      <c r="N33" s="5"/>
      <c r="O33" s="5"/>
      <c r="P33" s="5"/>
      <c r="Q33" s="2"/>
      <c r="R33" s="2"/>
    </row>
    <row r="34" spans="1:19" s="254" customFormat="1" ht="45.75" hidden="1" customHeight="1" thickBot="1" x14ac:dyDescent="0.25">
      <c r="A34" s="2"/>
      <c r="B34" s="197"/>
      <c r="C34" s="266"/>
      <c r="D34" s="197"/>
      <c r="E34" s="267"/>
      <c r="F34" s="2"/>
      <c r="G34" s="2"/>
      <c r="H34" s="246"/>
      <c r="I34" s="246"/>
      <c r="J34" s="246"/>
      <c r="K34" s="2"/>
      <c r="L34" s="2"/>
      <c r="M34" s="2"/>
      <c r="N34" s="5"/>
      <c r="O34" s="5"/>
      <c r="P34" s="5"/>
      <c r="Q34" s="2"/>
      <c r="R34" s="2"/>
    </row>
    <row r="35" spans="1:19" s="254" customFormat="1" ht="45.75" hidden="1" customHeight="1" x14ac:dyDescent="0.2">
      <c r="A35" s="240" t="s">
        <v>1</v>
      </c>
      <c r="B35" s="241" t="s">
        <v>14</v>
      </c>
      <c r="C35" s="268" t="s">
        <v>48</v>
      </c>
      <c r="D35" s="243"/>
      <c r="E35" s="245"/>
      <c r="F35" s="243"/>
      <c r="G35" s="2"/>
      <c r="H35" s="2"/>
      <c r="I35" s="2"/>
      <c r="J35" s="2"/>
      <c r="K35" s="246"/>
      <c r="L35" s="2"/>
      <c r="M35" s="2"/>
      <c r="N35" s="2"/>
      <c r="O35" s="2"/>
      <c r="P35" s="2"/>
      <c r="Q35" s="5"/>
      <c r="R35" s="2"/>
      <c r="S35" s="2"/>
    </row>
    <row r="36" spans="1:19" s="254" customFormat="1" ht="45.75" hidden="1" customHeight="1" thickBot="1" x14ac:dyDescent="0.25">
      <c r="A36" s="248"/>
      <c r="B36" s="249"/>
      <c r="C36" s="269"/>
      <c r="D36" s="251"/>
      <c r="E36" s="253"/>
      <c r="F36" s="251"/>
      <c r="G36" s="2"/>
      <c r="H36" s="2"/>
      <c r="I36" s="2"/>
      <c r="J36" s="2"/>
      <c r="K36" s="246"/>
      <c r="L36" s="2"/>
      <c r="M36" s="2"/>
      <c r="N36" s="2"/>
      <c r="O36" s="2"/>
      <c r="P36" s="2"/>
      <c r="Q36" s="5"/>
      <c r="R36" s="2"/>
      <c r="S36" s="2"/>
    </row>
    <row r="37" spans="1:19" s="254" customFormat="1" ht="45.75" hidden="1" customHeight="1" thickBot="1" x14ac:dyDescent="0.25">
      <c r="A37" s="270" t="s">
        <v>9</v>
      </c>
      <c r="B37" s="271">
        <v>2756171351.6100006</v>
      </c>
      <c r="C37" s="272">
        <v>2141187121.77</v>
      </c>
      <c r="D37" s="272"/>
      <c r="E37" s="272"/>
      <c r="F37" s="273"/>
      <c r="G37" s="2"/>
      <c r="H37" s="2"/>
      <c r="I37" s="2"/>
      <c r="J37" s="2"/>
      <c r="K37" s="246"/>
      <c r="L37" s="2"/>
      <c r="M37" s="2"/>
      <c r="N37" s="2"/>
      <c r="O37" s="2"/>
      <c r="P37" s="2"/>
      <c r="Q37" s="5"/>
      <c r="R37" s="2"/>
      <c r="S37" s="2"/>
    </row>
    <row r="38" spans="1:19" s="254" customFormat="1" ht="45.75" hidden="1" customHeight="1" thickBot="1" x14ac:dyDescent="0.25">
      <c r="A38" s="270" t="s">
        <v>49</v>
      </c>
      <c r="B38" s="271">
        <v>2394559480.2300005</v>
      </c>
      <c r="C38" s="272">
        <v>1804632982.97</v>
      </c>
      <c r="D38" s="272"/>
      <c r="E38" s="272"/>
      <c r="F38" s="273"/>
      <c r="G38" s="2"/>
      <c r="H38" s="2"/>
      <c r="I38" s="2"/>
      <c r="J38" s="2"/>
      <c r="K38" s="246"/>
      <c r="L38" s="2"/>
      <c r="M38" s="2"/>
      <c r="N38" s="2"/>
      <c r="O38" s="2"/>
      <c r="P38" s="2"/>
      <c r="Q38" s="5"/>
      <c r="R38" s="2"/>
      <c r="S38" s="2"/>
    </row>
    <row r="39" spans="1:19" s="254" customFormat="1" ht="45.75" hidden="1" customHeight="1" thickBot="1" x14ac:dyDescent="0.25">
      <c r="A39" s="274" t="s">
        <v>50</v>
      </c>
      <c r="B39" s="275">
        <v>26618195.989999998</v>
      </c>
      <c r="C39" s="275">
        <v>24037520.32</v>
      </c>
      <c r="D39" s="275"/>
      <c r="E39" s="275"/>
      <c r="F39" s="276"/>
      <c r="G39" s="2"/>
      <c r="H39" s="2"/>
      <c r="I39" s="2"/>
      <c r="J39" s="2"/>
      <c r="K39" s="246"/>
      <c r="L39" s="2"/>
      <c r="M39" s="2"/>
      <c r="N39" s="2"/>
      <c r="O39" s="2"/>
      <c r="P39" s="2"/>
      <c r="Q39" s="5"/>
      <c r="R39" s="2"/>
      <c r="S39" s="2"/>
    </row>
    <row r="40" spans="1:19" s="254" customFormat="1" ht="45.75" hidden="1" customHeight="1" thickBot="1" x14ac:dyDescent="0.25">
      <c r="A40" s="274" t="s">
        <v>51</v>
      </c>
      <c r="B40" s="275">
        <v>1807911464.2400002</v>
      </c>
      <c r="C40" s="277">
        <v>1659853361.6500001</v>
      </c>
      <c r="D40" s="277"/>
      <c r="E40" s="277"/>
      <c r="F40" s="276"/>
      <c r="G40" s="2"/>
      <c r="H40" s="2"/>
      <c r="I40" s="2"/>
      <c r="J40" s="2"/>
      <c r="K40" s="246"/>
      <c r="L40" s="2"/>
      <c r="M40" s="2"/>
      <c r="N40" s="2"/>
      <c r="O40" s="2"/>
      <c r="P40" s="2"/>
      <c r="Q40" s="5"/>
      <c r="R40" s="2"/>
      <c r="S40" s="2"/>
    </row>
    <row r="41" spans="1:19" s="254" customFormat="1" ht="45.75" hidden="1" customHeight="1" thickBot="1" x14ac:dyDescent="0.25">
      <c r="A41" s="274" t="s">
        <v>52</v>
      </c>
      <c r="B41" s="275">
        <v>560029820</v>
      </c>
      <c r="C41" s="277">
        <v>120742101</v>
      </c>
      <c r="D41" s="277"/>
      <c r="E41" s="277"/>
      <c r="F41" s="276"/>
      <c r="G41" s="2"/>
      <c r="H41" s="2"/>
      <c r="I41" s="2"/>
      <c r="J41" s="2"/>
      <c r="K41" s="246"/>
      <c r="L41" s="2"/>
      <c r="M41" s="2"/>
      <c r="N41" s="2"/>
      <c r="O41" s="2"/>
      <c r="P41" s="2"/>
      <c r="Q41" s="5"/>
      <c r="R41" s="2"/>
      <c r="S41" s="2"/>
    </row>
    <row r="42" spans="1:19" s="254" customFormat="1" ht="45.75" hidden="1" customHeight="1" thickBot="1" x14ac:dyDescent="0.25">
      <c r="A42" s="270" t="s">
        <v>53</v>
      </c>
      <c r="B42" s="271">
        <v>361611871.38</v>
      </c>
      <c r="C42" s="272">
        <v>336554138.79999995</v>
      </c>
      <c r="D42" s="272"/>
      <c r="E42" s="272"/>
      <c r="F42" s="273"/>
      <c r="G42" s="2"/>
      <c r="H42" s="2"/>
      <c r="I42" s="2"/>
      <c r="J42" s="2"/>
      <c r="K42" s="246"/>
      <c r="L42" s="2"/>
      <c r="M42" s="2"/>
      <c r="N42" s="2"/>
      <c r="O42" s="2"/>
      <c r="P42" s="2"/>
      <c r="Q42" s="5"/>
      <c r="R42" s="2"/>
      <c r="S42" s="2"/>
    </row>
    <row r="43" spans="1:19" s="254" customFormat="1" ht="45.75" hidden="1" customHeight="1" thickBot="1" x14ac:dyDescent="0.25">
      <c r="A43" s="2"/>
      <c r="B43" s="5"/>
      <c r="E43" s="5"/>
      <c r="F43" s="201"/>
      <c r="G43" s="2"/>
      <c r="H43" s="2"/>
      <c r="I43" s="2"/>
      <c r="J43" s="2"/>
      <c r="K43" s="246"/>
      <c r="L43" s="2"/>
      <c r="M43" s="2"/>
      <c r="N43" s="2"/>
      <c r="O43" s="2"/>
      <c r="P43" s="2"/>
      <c r="Q43" s="5"/>
      <c r="R43" s="2"/>
      <c r="S43" s="2"/>
    </row>
    <row r="44" spans="1:19" s="254" customFormat="1" ht="45.75" hidden="1" customHeight="1" x14ac:dyDescent="0.2">
      <c r="A44" s="240" t="s">
        <v>14</v>
      </c>
      <c r="B44" s="241" t="s">
        <v>48</v>
      </c>
      <c r="C44" s="268" t="s">
        <v>54</v>
      </c>
      <c r="D44" s="243"/>
      <c r="E44" s="245"/>
      <c r="F44" s="201"/>
      <c r="G44" s="2"/>
      <c r="H44" s="2"/>
      <c r="I44" s="2"/>
      <c r="J44" s="2"/>
      <c r="K44" s="246"/>
      <c r="L44" s="2"/>
      <c r="M44" s="2"/>
      <c r="N44" s="2"/>
      <c r="O44" s="2"/>
      <c r="P44" s="2"/>
      <c r="Q44" s="5"/>
      <c r="R44" s="2"/>
      <c r="S44" s="2"/>
    </row>
    <row r="45" spans="1:19" s="254" customFormat="1" ht="45.75" hidden="1" customHeight="1" thickBot="1" x14ac:dyDescent="0.25">
      <c r="A45" s="248"/>
      <c r="B45" s="249"/>
      <c r="C45" s="269"/>
      <c r="D45" s="251"/>
      <c r="E45" s="253"/>
      <c r="F45" s="201"/>
      <c r="G45" s="2"/>
      <c r="H45" s="2"/>
      <c r="I45" s="2"/>
      <c r="J45" s="2"/>
      <c r="K45" s="246"/>
      <c r="L45" s="2"/>
      <c r="M45" s="2"/>
      <c r="N45" s="2"/>
      <c r="O45" s="2"/>
      <c r="P45" s="2"/>
      <c r="Q45" s="5"/>
      <c r="R45" s="2"/>
      <c r="S45" s="2"/>
    </row>
    <row r="46" spans="1:19" ht="45.75" hidden="1" customHeight="1" thickBot="1" x14ac:dyDescent="0.25">
      <c r="A46" s="278">
        <v>2272.61</v>
      </c>
      <c r="B46" s="253">
        <v>1304.3499999999999</v>
      </c>
      <c r="C46" s="279">
        <v>57.394361549055922</v>
      </c>
      <c r="D46" s="279"/>
      <c r="E46" s="253"/>
    </row>
    <row r="47" spans="1:19" ht="45.75" hidden="1" customHeight="1" x14ac:dyDescent="0.2"/>
    <row r="48" spans="1:19" ht="45.75" hidden="1" customHeight="1" x14ac:dyDescent="0.2"/>
    <row r="49" spans="1:18" ht="45.75" hidden="1" customHeight="1" x14ac:dyDescent="0.2"/>
    <row r="50" spans="1:18" ht="45.75" hidden="1" customHeight="1" x14ac:dyDescent="0.2"/>
    <row r="51" spans="1:18" ht="45.75" hidden="1" customHeight="1" x14ac:dyDescent="0.2"/>
    <row r="52" spans="1:18" ht="45.75" hidden="1" customHeight="1" x14ac:dyDescent="0.2"/>
    <row r="53" spans="1:18" ht="45.75" hidden="1" customHeight="1" thickBot="1" x14ac:dyDescent="0.25">
      <c r="A53" s="261" t="s">
        <v>14</v>
      </c>
      <c r="B53" s="280" t="s">
        <v>55</v>
      </c>
      <c r="C53" s="21" t="s">
        <v>56</v>
      </c>
      <c r="D53" s="281"/>
      <c r="E53" s="282"/>
      <c r="F53" s="283"/>
      <c r="G53" s="284"/>
      <c r="H53" s="285"/>
      <c r="I53" s="286"/>
      <c r="J53" s="286"/>
      <c r="K53" s="287"/>
      <c r="Q53" s="246"/>
      <c r="R53" s="247"/>
    </row>
    <row r="54" spans="1:18" ht="45.75" hidden="1" customHeight="1" thickTop="1" x14ac:dyDescent="0.2">
      <c r="A54" s="261"/>
      <c r="B54" s="216"/>
      <c r="C54" s="261"/>
      <c r="D54" s="288"/>
      <c r="E54" s="289"/>
      <c r="F54" s="290"/>
      <c r="G54" s="291"/>
      <c r="H54" s="292"/>
      <c r="I54" s="291"/>
      <c r="J54" s="291"/>
      <c r="K54" s="293"/>
      <c r="Q54" s="246"/>
      <c r="R54" s="247"/>
    </row>
    <row r="55" spans="1:18" ht="45.75" hidden="1" customHeight="1" x14ac:dyDescent="0.2">
      <c r="A55" s="261" t="s">
        <v>57</v>
      </c>
      <c r="B55" s="216">
        <v>23377.21</v>
      </c>
      <c r="C55" s="294">
        <v>25633.058297030002</v>
      </c>
      <c r="D55" s="295"/>
      <c r="E55" s="280"/>
      <c r="F55" s="290"/>
      <c r="G55" s="291"/>
      <c r="H55" s="292"/>
      <c r="I55" s="291"/>
      <c r="J55" s="291"/>
      <c r="K55" s="293"/>
      <c r="Q55" s="246"/>
      <c r="R55" s="247"/>
    </row>
    <row r="56" spans="1:18" ht="45.75" hidden="1" customHeight="1" x14ac:dyDescent="0.2">
      <c r="A56" s="261" t="s">
        <v>10</v>
      </c>
      <c r="B56" s="216">
        <v>14084.97</v>
      </c>
      <c r="C56" s="294">
        <v>16258.63813388</v>
      </c>
      <c r="D56" s="296"/>
      <c r="E56" s="297"/>
      <c r="F56" s="290"/>
      <c r="G56" s="291"/>
      <c r="H56" s="292"/>
      <c r="I56" s="291"/>
      <c r="J56" s="291"/>
      <c r="K56" s="293"/>
      <c r="Q56" s="246"/>
      <c r="R56" s="247"/>
    </row>
    <row r="57" spans="1:18" ht="45.75" hidden="1" customHeight="1" x14ac:dyDescent="0.2">
      <c r="A57" s="261" t="s">
        <v>11</v>
      </c>
      <c r="B57" s="216">
        <v>9292.24</v>
      </c>
      <c r="C57" s="294">
        <v>9374.42016315</v>
      </c>
      <c r="D57" s="295"/>
      <c r="E57" s="280"/>
      <c r="F57" s="290"/>
      <c r="G57" s="291"/>
      <c r="H57" s="292"/>
      <c r="I57" s="291"/>
      <c r="J57" s="291"/>
      <c r="K57" s="293"/>
      <c r="Q57" s="246"/>
      <c r="R57" s="247"/>
    </row>
    <row r="58" spans="1:18" ht="45.75" hidden="1" customHeight="1" x14ac:dyDescent="0.2">
      <c r="A58" s="254"/>
      <c r="B58" s="298"/>
      <c r="C58" s="299"/>
      <c r="D58" s="298"/>
      <c r="E58" s="298"/>
      <c r="F58" s="290"/>
      <c r="G58" s="291"/>
      <c r="H58" s="292"/>
      <c r="I58" s="291"/>
      <c r="J58" s="291"/>
      <c r="K58" s="293"/>
      <c r="Q58" s="246"/>
      <c r="R58" s="247"/>
    </row>
    <row r="59" spans="1:18" ht="45.75" hidden="1" customHeight="1" x14ac:dyDescent="0.2">
      <c r="A59" s="254"/>
      <c r="B59" s="298"/>
      <c r="C59" s="299"/>
      <c r="D59" s="298"/>
      <c r="E59" s="298"/>
      <c r="F59" s="290"/>
      <c r="G59" s="291"/>
      <c r="H59" s="292"/>
      <c r="I59" s="291"/>
      <c r="J59" s="291"/>
      <c r="K59" s="293"/>
      <c r="Q59" s="246"/>
      <c r="R59" s="247"/>
    </row>
    <row r="60" spans="1:18" ht="45.75" hidden="1" customHeight="1" x14ac:dyDescent="0.2">
      <c r="A60" s="254"/>
      <c r="B60" s="298"/>
      <c r="C60" s="299"/>
      <c r="D60" s="298"/>
      <c r="E60" s="298"/>
      <c r="F60" s="300"/>
      <c r="G60" s="301"/>
      <c r="H60" s="302"/>
      <c r="I60" s="301"/>
      <c r="J60" s="301"/>
      <c r="K60" s="303"/>
      <c r="Q60" s="246"/>
      <c r="R60" s="247"/>
    </row>
    <row r="61" spans="1:18" ht="45.75" hidden="1" customHeight="1" x14ac:dyDescent="0.2">
      <c r="A61" s="254"/>
      <c r="B61" s="298"/>
      <c r="C61" s="299"/>
      <c r="D61" s="298"/>
      <c r="E61" s="298"/>
      <c r="F61" s="304"/>
      <c r="G61" s="291"/>
      <c r="H61" s="305"/>
      <c r="I61" s="306"/>
      <c r="J61" s="306"/>
      <c r="K61" s="307"/>
      <c r="L61" s="263"/>
      <c r="M61" s="308"/>
      <c r="Q61" s="246"/>
      <c r="R61" s="247"/>
    </row>
    <row r="62" spans="1:18" ht="45.75" hidden="1" customHeight="1" x14ac:dyDescent="0.2">
      <c r="A62" s="254"/>
      <c r="F62" s="309"/>
      <c r="G62" s="310"/>
      <c r="H62" s="311"/>
      <c r="I62" s="310"/>
      <c r="J62" s="310"/>
      <c r="K62" s="312"/>
      <c r="Q62" s="246"/>
      <c r="R62" s="247"/>
    </row>
    <row r="63" spans="1:18" ht="45.75" hidden="1" customHeight="1" x14ac:dyDescent="0.2">
      <c r="A63" s="254"/>
      <c r="B63" s="298"/>
      <c r="C63" s="299"/>
      <c r="D63" s="298"/>
      <c r="E63" s="298"/>
      <c r="F63" s="34"/>
      <c r="K63" s="313"/>
    </row>
    <row r="64" spans="1:18" ht="45.75" hidden="1" customHeight="1" thickBot="1" x14ac:dyDescent="0.25">
      <c r="A64" s="314" t="s">
        <v>58</v>
      </c>
      <c r="B64" s="298"/>
      <c r="C64" s="299"/>
      <c r="D64" s="298"/>
      <c r="E64" s="298"/>
      <c r="F64" s="34"/>
      <c r="K64" s="313"/>
    </row>
    <row r="65" spans="1:17" s="320" customFormat="1" ht="45.75" hidden="1" customHeight="1" x14ac:dyDescent="0.2">
      <c r="A65" s="315" t="s">
        <v>1</v>
      </c>
      <c r="B65" s="316" t="s">
        <v>14</v>
      </c>
      <c r="C65" s="242" t="s">
        <v>48</v>
      </c>
      <c r="D65" s="316"/>
      <c r="E65" s="245"/>
      <c r="F65" s="317"/>
      <c r="G65" s="317"/>
      <c r="H65" s="318"/>
      <c r="I65" s="319"/>
      <c r="J65" s="319"/>
      <c r="K65" s="246"/>
      <c r="L65" s="2"/>
      <c r="M65" s="2"/>
      <c r="Q65" s="5"/>
    </row>
    <row r="66" spans="1:17" s="320" customFormat="1" ht="45.75" hidden="1" customHeight="1" thickBot="1" x14ac:dyDescent="0.25">
      <c r="A66" s="321" t="s">
        <v>57</v>
      </c>
      <c r="B66" s="275">
        <f>+B67+B68</f>
        <v>31250896209.949997</v>
      </c>
      <c r="C66" s="275">
        <f>+C67+C68</f>
        <v>18839137620.850002</v>
      </c>
      <c r="D66" s="322"/>
      <c r="E66" s="323"/>
      <c r="F66" s="275"/>
      <c r="G66" s="324"/>
      <c r="H66" s="325"/>
      <c r="I66" s="326"/>
      <c r="J66" s="326"/>
      <c r="K66" s="246"/>
      <c r="L66" s="2"/>
      <c r="M66" s="2"/>
      <c r="Q66" s="5"/>
    </row>
    <row r="67" spans="1:17" s="320" customFormat="1" ht="45.75" hidden="1" customHeight="1" thickBot="1" x14ac:dyDescent="0.25">
      <c r="A67" s="321" t="s">
        <v>10</v>
      </c>
      <c r="B67" s="275">
        <f>+B17</f>
        <v>19562989512.779999</v>
      </c>
      <c r="C67" s="327">
        <f>+E17</f>
        <v>13310865129.790001</v>
      </c>
      <c r="D67" s="322"/>
      <c r="E67" s="324"/>
      <c r="F67" s="327"/>
      <c r="G67" s="324"/>
      <c r="H67" s="325"/>
      <c r="I67" s="326"/>
      <c r="J67" s="326"/>
      <c r="K67" s="246"/>
      <c r="L67" s="2"/>
      <c r="M67" s="2"/>
      <c r="Q67" s="5"/>
    </row>
    <row r="68" spans="1:17" s="320" customFormat="1" ht="45.75" hidden="1" customHeight="1" thickBot="1" x14ac:dyDescent="0.25">
      <c r="A68" s="321" t="s">
        <v>11</v>
      </c>
      <c r="B68" s="275">
        <f>+B18</f>
        <v>11687906697.17</v>
      </c>
      <c r="C68" s="327">
        <f>+E18</f>
        <v>5528272491.0600004</v>
      </c>
      <c r="D68" s="322"/>
      <c r="E68" s="323"/>
      <c r="F68" s="327"/>
      <c r="G68" s="324"/>
      <c r="H68" s="328"/>
      <c r="I68" s="329"/>
      <c r="J68" s="329"/>
      <c r="K68" s="246"/>
      <c r="L68" s="2"/>
      <c r="M68" s="2"/>
      <c r="Q68" s="5"/>
    </row>
    <row r="69" spans="1:17" s="320" customFormat="1" ht="45.75" hidden="1" customHeight="1" x14ac:dyDescent="0.2">
      <c r="B69" s="5"/>
      <c r="C69" s="254"/>
      <c r="D69" s="5"/>
      <c r="E69" s="5"/>
      <c r="F69" s="201"/>
      <c r="G69" s="2"/>
      <c r="K69" s="246"/>
      <c r="L69" s="2"/>
      <c r="M69" s="2"/>
      <c r="Q69" s="5"/>
    </row>
    <row r="70" spans="1:17" s="320" customFormat="1" ht="45.75" hidden="1" customHeight="1" x14ac:dyDescent="0.2">
      <c r="A70" s="330" t="s">
        <v>1</v>
      </c>
      <c r="B70" s="331" t="s">
        <v>14</v>
      </c>
      <c r="C70" s="332" t="s">
        <v>48</v>
      </c>
      <c r="D70" s="331"/>
      <c r="E70" s="289"/>
      <c r="F70" s="333"/>
      <c r="G70" s="2"/>
      <c r="K70" s="246"/>
      <c r="L70" s="2"/>
      <c r="M70" s="2"/>
      <c r="Q70" s="5"/>
    </row>
    <row r="71" spans="1:17" s="320" customFormat="1" ht="45.75" hidden="1" customHeight="1" x14ac:dyDescent="0.2">
      <c r="A71" s="334"/>
      <c r="B71" s="335"/>
      <c r="C71" s="336"/>
      <c r="D71" s="335"/>
      <c r="E71" s="289"/>
      <c r="F71" s="333"/>
      <c r="G71" s="2"/>
      <c r="K71" s="246"/>
      <c r="L71" s="2"/>
      <c r="M71" s="2"/>
      <c r="Q71" s="5"/>
    </row>
    <row r="72" spans="1:17" s="340" customFormat="1" ht="45.75" hidden="1" customHeight="1" x14ac:dyDescent="0.2">
      <c r="A72" s="337" t="s">
        <v>9</v>
      </c>
      <c r="B72" s="338" t="e">
        <f>+#REF!</f>
        <v>#REF!</v>
      </c>
      <c r="C72" s="338" t="e">
        <f>+#REF!</f>
        <v>#REF!</v>
      </c>
      <c r="D72" s="339"/>
      <c r="E72" s="338"/>
      <c r="F72" s="56"/>
      <c r="G72" s="153"/>
      <c r="K72" s="341"/>
      <c r="L72" s="153"/>
      <c r="M72" s="153"/>
      <c r="Q72" s="174"/>
    </row>
    <row r="73" spans="1:17" s="340" customFormat="1" ht="45.75" hidden="1" customHeight="1" x14ac:dyDescent="0.2">
      <c r="A73" s="337" t="s">
        <v>49</v>
      </c>
      <c r="B73" s="338" t="e">
        <f>+#REF!</f>
        <v>#REF!</v>
      </c>
      <c r="C73" s="338" t="e">
        <f>+#REF!</f>
        <v>#REF!</v>
      </c>
      <c r="D73" s="339"/>
      <c r="E73" s="338"/>
      <c r="F73" s="56"/>
      <c r="G73" s="153"/>
      <c r="K73" s="341"/>
      <c r="L73" s="153"/>
      <c r="M73" s="153"/>
      <c r="Q73" s="174"/>
    </row>
    <row r="74" spans="1:17" s="320" customFormat="1" ht="45.75" hidden="1" customHeight="1" x14ac:dyDescent="0.2">
      <c r="A74" s="342" t="s">
        <v>59</v>
      </c>
      <c r="B74" s="343" t="e">
        <f>+#REF!</f>
        <v>#REF!</v>
      </c>
      <c r="C74" s="343" t="e">
        <f>+#REF!</f>
        <v>#REF!</v>
      </c>
      <c r="D74" s="344"/>
      <c r="E74" s="343"/>
      <c r="F74" s="345"/>
      <c r="G74" s="2"/>
      <c r="K74" s="246"/>
      <c r="L74" s="2"/>
      <c r="M74" s="2"/>
      <c r="Q74" s="5"/>
    </row>
    <row r="75" spans="1:17" s="320" customFormat="1" ht="45.75" hidden="1" customHeight="1" x14ac:dyDescent="0.2">
      <c r="A75" s="342" t="s">
        <v>60</v>
      </c>
      <c r="B75" s="343" t="e">
        <f>+#REF!</f>
        <v>#REF!</v>
      </c>
      <c r="C75" s="343" t="e">
        <f>+#REF!</f>
        <v>#REF!</v>
      </c>
      <c r="D75" s="344"/>
      <c r="E75" s="343"/>
      <c r="F75" s="345"/>
      <c r="G75" s="2"/>
      <c r="K75" s="246"/>
      <c r="L75" s="2"/>
      <c r="M75" s="2"/>
      <c r="Q75" s="5"/>
    </row>
    <row r="76" spans="1:17" s="320" customFormat="1" ht="45.75" hidden="1" customHeight="1" x14ac:dyDescent="0.2">
      <c r="A76" s="342" t="s">
        <v>61</v>
      </c>
      <c r="B76" s="343" t="e">
        <f>+#REF!</f>
        <v>#REF!</v>
      </c>
      <c r="C76" s="343" t="e">
        <f>+#REF!</f>
        <v>#REF!</v>
      </c>
      <c r="D76" s="344"/>
      <c r="E76" s="343"/>
      <c r="F76" s="345"/>
      <c r="G76" s="2"/>
      <c r="K76" s="246"/>
      <c r="L76" s="2"/>
      <c r="M76" s="2"/>
      <c r="Q76" s="5"/>
    </row>
    <row r="77" spans="1:17" s="320" customFormat="1" ht="45.75" hidden="1" customHeight="1" x14ac:dyDescent="0.2">
      <c r="A77" s="342" t="s">
        <v>62</v>
      </c>
      <c r="B77" s="343" t="e">
        <f>+#REF!</f>
        <v>#REF!</v>
      </c>
      <c r="C77" s="343" t="e">
        <f>+#REF!</f>
        <v>#REF!</v>
      </c>
      <c r="D77" s="344"/>
      <c r="E77" s="343"/>
      <c r="F77" s="345"/>
      <c r="G77" s="2"/>
      <c r="K77" s="246"/>
      <c r="L77" s="2"/>
      <c r="M77" s="2"/>
      <c r="Q77" s="5"/>
    </row>
    <row r="78" spans="1:17" s="340" customFormat="1" ht="45.75" hidden="1" customHeight="1" x14ac:dyDescent="0.2">
      <c r="A78" s="346" t="s">
        <v>63</v>
      </c>
      <c r="B78" s="338" t="e">
        <f>+#REF!</f>
        <v>#REF!</v>
      </c>
      <c r="C78" s="338" t="e">
        <f>+#REF!</f>
        <v>#REF!</v>
      </c>
      <c r="D78" s="339"/>
      <c r="E78" s="338"/>
      <c r="F78" s="56"/>
      <c r="G78" s="153"/>
      <c r="K78" s="341"/>
      <c r="L78" s="153"/>
      <c r="M78" s="153"/>
      <c r="Q78" s="174"/>
    </row>
    <row r="79" spans="1:17" s="320" customFormat="1" ht="45.75" hidden="1" customHeight="1" x14ac:dyDescent="0.2">
      <c r="A79" s="347" t="s">
        <v>60</v>
      </c>
      <c r="B79" s="343" t="e">
        <f>+#REF!</f>
        <v>#REF!</v>
      </c>
      <c r="C79" s="343" t="e">
        <f>+#REF!</f>
        <v>#REF!</v>
      </c>
      <c r="D79" s="344"/>
      <c r="E79" s="343"/>
      <c r="F79" s="345"/>
      <c r="G79" s="2"/>
      <c r="K79" s="246"/>
      <c r="L79" s="2"/>
      <c r="M79" s="2"/>
      <c r="Q79" s="5"/>
    </row>
    <row r="80" spans="1:17" s="320" customFormat="1" ht="45.75" hidden="1" customHeight="1" x14ac:dyDescent="0.2">
      <c r="A80" s="347" t="s">
        <v>61</v>
      </c>
      <c r="B80" s="343" t="e">
        <f>+#REF!</f>
        <v>#REF!</v>
      </c>
      <c r="C80" s="343" t="e">
        <f>+#REF!</f>
        <v>#REF!</v>
      </c>
      <c r="D80" s="344"/>
      <c r="E80" s="343"/>
      <c r="F80" s="345"/>
      <c r="G80" s="2"/>
      <c r="K80" s="246"/>
      <c r="L80" s="2"/>
      <c r="M80" s="2"/>
      <c r="Q80" s="5"/>
    </row>
    <row r="81" spans="1:17" ht="45.75" hidden="1" customHeight="1" x14ac:dyDescent="0.2"/>
    <row r="82" spans="1:17" ht="45.75" hidden="1" customHeight="1" x14ac:dyDescent="0.2"/>
    <row r="83" spans="1:17" ht="45.75" hidden="1" customHeight="1" x14ac:dyDescent="0.2"/>
    <row r="84" spans="1:17" ht="45.75" hidden="1" customHeight="1" thickBot="1" x14ac:dyDescent="0.25">
      <c r="A84" s="348" t="s">
        <v>64</v>
      </c>
    </row>
    <row r="85" spans="1:17" ht="45.75" hidden="1" customHeight="1" thickBot="1" x14ac:dyDescent="0.25">
      <c r="A85" s="240" t="s">
        <v>1</v>
      </c>
      <c r="B85" s="241" t="s">
        <v>14</v>
      </c>
      <c r="C85" s="349" t="s">
        <v>7</v>
      </c>
      <c r="D85" s="350"/>
      <c r="E85" s="351"/>
      <c r="F85" s="352"/>
      <c r="G85" s="353"/>
      <c r="H85" s="350"/>
      <c r="I85" s="350"/>
      <c r="J85" s="350"/>
      <c r="K85" s="351"/>
      <c r="L85" s="352"/>
      <c r="M85" s="241"/>
      <c r="N85" s="268"/>
      <c r="O85" s="354"/>
      <c r="P85" s="354"/>
      <c r="Q85" s="2"/>
    </row>
    <row r="86" spans="1:17" ht="45.75" hidden="1" customHeight="1" x14ac:dyDescent="0.2">
      <c r="A86" s="355"/>
      <c r="B86" s="356"/>
      <c r="C86" s="241" t="s">
        <v>65</v>
      </c>
      <c r="D86" s="241"/>
      <c r="E86" s="317"/>
      <c r="F86" s="240"/>
      <c r="G86" s="268"/>
      <c r="H86" s="241"/>
      <c r="I86" s="357"/>
      <c r="J86" s="357"/>
      <c r="K86" s="317"/>
      <c r="L86" s="240"/>
      <c r="M86" s="356"/>
      <c r="N86" s="358"/>
      <c r="O86" s="354"/>
      <c r="P86" s="354"/>
      <c r="Q86" s="2"/>
    </row>
    <row r="87" spans="1:17" ht="45.75" hidden="1" customHeight="1" x14ac:dyDescent="0.2">
      <c r="A87" s="355"/>
      <c r="B87" s="356"/>
      <c r="C87" s="356"/>
      <c r="D87" s="356"/>
      <c r="E87" s="317"/>
      <c r="F87" s="355"/>
      <c r="G87" s="358"/>
      <c r="H87" s="356"/>
      <c r="I87" s="357"/>
      <c r="J87" s="357"/>
      <c r="K87" s="317"/>
      <c r="L87" s="355"/>
      <c r="M87" s="356"/>
      <c r="N87" s="358"/>
      <c r="O87" s="354"/>
      <c r="P87" s="354"/>
      <c r="Q87" s="2"/>
    </row>
    <row r="88" spans="1:17" ht="45.75" hidden="1" customHeight="1" thickBot="1" x14ac:dyDescent="0.25">
      <c r="A88" s="248"/>
      <c r="B88" s="249"/>
      <c r="C88" s="249"/>
      <c r="D88" s="249"/>
      <c r="E88" s="359"/>
      <c r="F88" s="248"/>
      <c r="G88" s="269"/>
      <c r="H88" s="249"/>
      <c r="I88" s="253"/>
      <c r="J88" s="253"/>
      <c r="K88" s="251"/>
      <c r="L88" s="248"/>
      <c r="M88" s="249"/>
      <c r="N88" s="269"/>
      <c r="O88" s="354"/>
      <c r="P88" s="354"/>
      <c r="Q88" s="2"/>
    </row>
    <row r="89" spans="1:17" ht="45.75" hidden="1" customHeight="1" thickBot="1" x14ac:dyDescent="0.25">
      <c r="A89" s="255" t="s">
        <v>9</v>
      </c>
      <c r="B89" s="360">
        <f>+B90+B91</f>
        <v>31250896209.949997</v>
      </c>
      <c r="C89" s="360">
        <f>+C90+C91</f>
        <v>18839137620.850002</v>
      </c>
      <c r="D89" s="361"/>
      <c r="E89" s="322"/>
      <c r="F89" s="362"/>
      <c r="G89" s="360"/>
      <c r="H89" s="262"/>
      <c r="I89" s="262"/>
      <c r="J89" s="262"/>
      <c r="K89" s="251"/>
      <c r="L89" s="362"/>
      <c r="M89" s="360"/>
      <c r="N89" s="360"/>
      <c r="O89" s="363"/>
      <c r="P89" s="363"/>
      <c r="Q89" s="2"/>
    </row>
    <row r="90" spans="1:17" ht="45.75" hidden="1" customHeight="1" thickBot="1" x14ac:dyDescent="0.25">
      <c r="A90" s="255" t="s">
        <v>10</v>
      </c>
      <c r="B90" s="360">
        <f>+B17</f>
        <v>19562989512.779999</v>
      </c>
      <c r="C90" s="360">
        <f>+E17</f>
        <v>13310865129.790001</v>
      </c>
      <c r="D90" s="361"/>
      <c r="E90" s="322"/>
      <c r="F90" s="362"/>
      <c r="G90" s="360"/>
      <c r="H90" s="262"/>
      <c r="I90" s="262"/>
      <c r="J90" s="262"/>
      <c r="K90" s="251"/>
      <c r="L90" s="362"/>
      <c r="M90" s="360"/>
      <c r="N90" s="360"/>
      <c r="O90" s="363"/>
      <c r="P90" s="363"/>
      <c r="Q90" s="2"/>
    </row>
    <row r="91" spans="1:17" ht="45.75" hidden="1" customHeight="1" thickBot="1" x14ac:dyDescent="0.25">
      <c r="A91" s="255" t="s">
        <v>11</v>
      </c>
      <c r="B91" s="360">
        <f>+B18</f>
        <v>11687906697.17</v>
      </c>
      <c r="C91" s="360">
        <f>+E18</f>
        <v>5528272491.0600004</v>
      </c>
      <c r="D91" s="361"/>
      <c r="E91" s="322"/>
      <c r="F91" s="362"/>
      <c r="G91" s="360"/>
      <c r="H91" s="262"/>
      <c r="I91" s="262"/>
      <c r="J91" s="262"/>
      <c r="K91" s="251"/>
      <c r="L91" s="362"/>
      <c r="M91" s="360"/>
      <c r="N91" s="360"/>
      <c r="O91" s="363"/>
      <c r="P91" s="363"/>
      <c r="Q91" s="2"/>
    </row>
    <row r="92" spans="1:17" ht="45.75" hidden="1" customHeight="1" x14ac:dyDescent="0.2">
      <c r="C92" s="5"/>
      <c r="D92" s="201"/>
      <c r="E92" s="2"/>
      <c r="F92" s="2"/>
      <c r="G92" s="246"/>
      <c r="K92" s="2"/>
      <c r="M92" s="254"/>
      <c r="N92" s="5"/>
      <c r="O92" s="5"/>
      <c r="P92" s="5"/>
      <c r="Q92" s="2"/>
    </row>
    <row r="93" spans="1:17" ht="45.75" hidden="1" customHeight="1" x14ac:dyDescent="0.2">
      <c r="A93" s="348" t="s">
        <v>66</v>
      </c>
      <c r="C93" s="5"/>
      <c r="D93" s="201"/>
      <c r="E93" s="2"/>
      <c r="F93" s="2"/>
      <c r="G93" s="246"/>
      <c r="K93" s="2"/>
      <c r="M93" s="254"/>
      <c r="N93" s="5"/>
      <c r="O93" s="5"/>
      <c r="P93" s="5"/>
      <c r="Q93" s="2"/>
    </row>
    <row r="94" spans="1:17" ht="45.75" hidden="1" customHeight="1" x14ac:dyDescent="0.2">
      <c r="A94" s="364" t="s">
        <v>1</v>
      </c>
      <c r="B94" s="331" t="s">
        <v>14</v>
      </c>
      <c r="C94" s="289" t="s">
        <v>7</v>
      </c>
      <c r="D94" s="333"/>
      <c r="E94" s="365"/>
      <c r="F94" s="366"/>
      <c r="G94" s="246"/>
      <c r="K94" s="2"/>
      <c r="M94" s="333"/>
      <c r="N94" s="331"/>
      <c r="O94" s="235"/>
      <c r="P94" s="235"/>
      <c r="Q94" s="2"/>
    </row>
    <row r="95" spans="1:17" ht="45.75" hidden="1" customHeight="1" x14ac:dyDescent="0.2">
      <c r="A95" s="367"/>
      <c r="B95" s="335"/>
      <c r="C95" s="289" t="s">
        <v>65</v>
      </c>
      <c r="D95" s="333"/>
      <c r="E95" s="333"/>
      <c r="F95" s="368"/>
      <c r="G95" s="246"/>
      <c r="K95" s="2"/>
      <c r="M95" s="333"/>
      <c r="N95" s="335"/>
      <c r="O95" s="235"/>
      <c r="P95" s="235"/>
      <c r="Q95" s="2"/>
    </row>
    <row r="96" spans="1:17" s="153" customFormat="1" ht="45.75" hidden="1" customHeight="1" x14ac:dyDescent="0.2">
      <c r="A96" s="79" t="s">
        <v>9</v>
      </c>
      <c r="B96" s="295" t="e">
        <f>+#REF!</f>
        <v>#REF!</v>
      </c>
      <c r="C96" s="295" t="e">
        <f>+#REF!</f>
        <v>#REF!</v>
      </c>
      <c r="D96" s="369"/>
      <c r="E96" s="338"/>
      <c r="F96" s="370"/>
      <c r="G96" s="341"/>
      <c r="M96" s="295"/>
      <c r="N96" s="295"/>
      <c r="O96" s="371"/>
      <c r="P96" s="371"/>
    </row>
    <row r="97" spans="1:17" s="153" customFormat="1" ht="45.75" hidden="1" customHeight="1" x14ac:dyDescent="0.2">
      <c r="A97" s="79" t="s">
        <v>49</v>
      </c>
      <c r="B97" s="295" t="e">
        <f>+#REF!</f>
        <v>#REF!</v>
      </c>
      <c r="C97" s="295" t="e">
        <f>+#REF!</f>
        <v>#REF!</v>
      </c>
      <c r="D97" s="369"/>
      <c r="E97" s="338"/>
      <c r="F97" s="370"/>
      <c r="G97" s="341"/>
      <c r="M97" s="295"/>
      <c r="N97" s="295"/>
      <c r="O97" s="371"/>
      <c r="P97" s="371"/>
    </row>
    <row r="98" spans="1:17" ht="45.75" hidden="1" customHeight="1" x14ac:dyDescent="0.2">
      <c r="A98" s="100" t="s">
        <v>59</v>
      </c>
      <c r="B98" s="295" t="e">
        <f>+#REF!</f>
        <v>#REF!</v>
      </c>
      <c r="C98" s="295" t="e">
        <f>+#REF!</f>
        <v>#REF!</v>
      </c>
      <c r="D98" s="372"/>
      <c r="E98" s="343"/>
      <c r="F98" s="373"/>
      <c r="G98" s="246"/>
      <c r="K98" s="2"/>
      <c r="M98" s="295"/>
      <c r="N98" s="295"/>
      <c r="O98" s="371"/>
      <c r="P98" s="371"/>
      <c r="Q98" s="2"/>
    </row>
    <row r="99" spans="1:17" ht="45.75" hidden="1" customHeight="1" x14ac:dyDescent="0.2">
      <c r="A99" s="100" t="s">
        <v>60</v>
      </c>
      <c r="B99" s="295" t="e">
        <f>+#REF!</f>
        <v>#REF!</v>
      </c>
      <c r="C99" s="295" t="e">
        <f>+#REF!</f>
        <v>#REF!</v>
      </c>
      <c r="D99" s="372"/>
      <c r="E99" s="343"/>
      <c r="F99" s="373"/>
      <c r="G99" s="246"/>
      <c r="K99" s="2"/>
      <c r="M99" s="295"/>
      <c r="N99" s="295"/>
      <c r="O99" s="371"/>
      <c r="P99" s="371"/>
      <c r="Q99" s="2"/>
    </row>
    <row r="100" spans="1:17" ht="45.75" hidden="1" customHeight="1" x14ac:dyDescent="0.2">
      <c r="A100" s="100" t="s">
        <v>61</v>
      </c>
      <c r="B100" s="295" t="e">
        <f>+#REF!</f>
        <v>#REF!</v>
      </c>
      <c r="C100" s="295" t="e">
        <f>+#REF!</f>
        <v>#REF!</v>
      </c>
      <c r="D100" s="372"/>
      <c r="E100" s="343"/>
      <c r="F100" s="373"/>
      <c r="G100" s="246"/>
      <c r="K100" s="2"/>
      <c r="M100" s="295"/>
      <c r="N100" s="295"/>
      <c r="O100" s="371"/>
      <c r="P100" s="371"/>
      <c r="Q100" s="2"/>
    </row>
    <row r="101" spans="1:17" ht="45.75" hidden="1" customHeight="1" x14ac:dyDescent="0.2">
      <c r="A101" s="100" t="s">
        <v>62</v>
      </c>
      <c r="B101" s="295" t="e">
        <f>+#REF!</f>
        <v>#REF!</v>
      </c>
      <c r="C101" s="295" t="e">
        <f>+#REF!</f>
        <v>#REF!</v>
      </c>
      <c r="D101" s="372"/>
      <c r="E101" s="343"/>
      <c r="F101" s="373"/>
      <c r="G101" s="246"/>
      <c r="K101" s="2"/>
      <c r="M101" s="295"/>
      <c r="N101" s="295"/>
      <c r="O101" s="371"/>
      <c r="P101" s="371"/>
      <c r="Q101" s="2"/>
    </row>
    <row r="102" spans="1:17" s="153" customFormat="1" ht="45.75" hidden="1" customHeight="1" x14ac:dyDescent="0.2">
      <c r="A102" s="79" t="s">
        <v>63</v>
      </c>
      <c r="B102" s="295" t="e">
        <f>+#REF!</f>
        <v>#REF!</v>
      </c>
      <c r="C102" s="295" t="e">
        <f>+#REF!</f>
        <v>#REF!</v>
      </c>
      <c r="D102" s="369"/>
      <c r="E102" s="338"/>
      <c r="F102" s="370"/>
      <c r="G102" s="341"/>
      <c r="M102" s="295"/>
      <c r="N102" s="295"/>
      <c r="O102" s="371"/>
      <c r="P102" s="371"/>
    </row>
    <row r="103" spans="1:17" ht="45.75" hidden="1" customHeight="1" x14ac:dyDescent="0.2">
      <c r="A103" s="100" t="s">
        <v>60</v>
      </c>
      <c r="B103" s="295" t="e">
        <f>+#REF!</f>
        <v>#REF!</v>
      </c>
      <c r="C103" s="295" t="e">
        <f>+#REF!</f>
        <v>#REF!</v>
      </c>
      <c r="D103" s="372"/>
      <c r="E103" s="343"/>
      <c r="F103" s="373"/>
      <c r="G103" s="246"/>
      <c r="K103" s="2"/>
      <c r="M103" s="295"/>
      <c r="N103" s="295"/>
      <c r="O103" s="371"/>
      <c r="P103" s="371"/>
      <c r="Q103" s="2"/>
    </row>
    <row r="104" spans="1:17" s="374" customFormat="1" ht="45.75" hidden="1" customHeight="1" x14ac:dyDescent="0.2">
      <c r="A104" s="100" t="s">
        <v>61</v>
      </c>
      <c r="B104" s="295" t="e">
        <f>+#REF!</f>
        <v>#REF!</v>
      </c>
      <c r="C104" s="295" t="e">
        <f>+#REF!</f>
        <v>#REF!</v>
      </c>
      <c r="D104" s="372"/>
      <c r="E104" s="343"/>
      <c r="F104" s="373"/>
      <c r="G104" s="246"/>
      <c r="H104" s="2"/>
      <c r="I104" s="2"/>
      <c r="J104" s="2"/>
      <c r="K104" s="2"/>
      <c r="M104" s="295"/>
      <c r="N104" s="295"/>
      <c r="O104" s="371"/>
      <c r="P104" s="371"/>
    </row>
    <row r="105" spans="1:17" s="374" customFormat="1" ht="45.75" hidden="1" customHeight="1" x14ac:dyDescent="0.2">
      <c r="A105" s="2"/>
      <c r="B105" s="5"/>
      <c r="C105" s="254"/>
      <c r="D105" s="5"/>
      <c r="E105" s="5"/>
      <c r="F105" s="201"/>
      <c r="G105" s="2"/>
      <c r="H105" s="2"/>
      <c r="I105" s="2"/>
      <c r="J105" s="2"/>
      <c r="K105" s="246"/>
      <c r="L105" s="2"/>
      <c r="M105" s="2"/>
      <c r="Q105" s="5"/>
    </row>
    <row r="106" spans="1:17" s="374" customFormat="1" ht="45.75" hidden="1" customHeight="1" thickBot="1" x14ac:dyDescent="0.25">
      <c r="A106" s="374" t="s">
        <v>67</v>
      </c>
      <c r="B106" s="5"/>
      <c r="C106" s="254"/>
      <c r="D106" s="5"/>
      <c r="E106" s="5"/>
      <c r="F106" s="201"/>
      <c r="G106" s="2"/>
      <c r="K106" s="246"/>
      <c r="L106" s="2"/>
      <c r="M106" s="2"/>
      <c r="Q106" s="5"/>
    </row>
    <row r="107" spans="1:17" s="374" customFormat="1" ht="45.75" hidden="1" customHeight="1" thickBot="1" x14ac:dyDescent="0.25">
      <c r="A107" s="375" t="s">
        <v>1</v>
      </c>
      <c r="B107" s="241" t="s">
        <v>14</v>
      </c>
      <c r="C107" s="268" t="s">
        <v>16</v>
      </c>
      <c r="D107" s="349"/>
      <c r="E107" s="350"/>
      <c r="F107" s="351"/>
      <c r="G107" s="376"/>
      <c r="H107" s="377"/>
      <c r="I107" s="378"/>
      <c r="J107" s="378"/>
      <c r="K107" s="350"/>
      <c r="L107" s="351"/>
      <c r="M107" s="376"/>
      <c r="Q107" s="5"/>
    </row>
    <row r="108" spans="1:17" s="374" customFormat="1" ht="45.75" hidden="1" customHeight="1" x14ac:dyDescent="0.2">
      <c r="A108" s="379"/>
      <c r="B108" s="356"/>
      <c r="C108" s="358"/>
      <c r="D108" s="241"/>
      <c r="E108" s="241"/>
      <c r="F108" s="317"/>
      <c r="G108" s="268"/>
      <c r="H108" s="375"/>
      <c r="I108" s="380"/>
      <c r="J108" s="380"/>
      <c r="K108" s="241"/>
      <c r="L108" s="317"/>
      <c r="M108" s="268"/>
      <c r="Q108" s="5"/>
    </row>
    <row r="109" spans="1:17" s="374" customFormat="1" ht="45.75" hidden="1" customHeight="1" x14ac:dyDescent="0.2">
      <c r="A109" s="379"/>
      <c r="B109" s="356"/>
      <c r="C109" s="358"/>
      <c r="D109" s="356"/>
      <c r="E109" s="356"/>
      <c r="F109" s="317"/>
      <c r="G109" s="358"/>
      <c r="H109" s="379"/>
      <c r="I109" s="381"/>
      <c r="J109" s="381"/>
      <c r="K109" s="356"/>
      <c r="L109" s="317"/>
      <c r="M109" s="358"/>
      <c r="Q109" s="5"/>
    </row>
    <row r="110" spans="1:17" s="374" customFormat="1" ht="45.75" hidden="1" customHeight="1" thickBot="1" x14ac:dyDescent="0.25">
      <c r="A110" s="382"/>
      <c r="B110" s="249"/>
      <c r="C110" s="269"/>
      <c r="D110" s="249"/>
      <c r="E110" s="249"/>
      <c r="F110" s="359"/>
      <c r="G110" s="269"/>
      <c r="H110" s="382"/>
      <c r="I110" s="383"/>
      <c r="J110" s="383"/>
      <c r="K110" s="249"/>
      <c r="L110" s="251"/>
      <c r="M110" s="269"/>
      <c r="Q110" s="5"/>
    </row>
    <row r="111" spans="1:17" s="374" customFormat="1" ht="45.75" hidden="1" customHeight="1" thickBot="1" x14ac:dyDescent="0.25">
      <c r="A111" s="384" t="s">
        <v>9</v>
      </c>
      <c r="B111" s="327" t="e">
        <f>+B112+B113</f>
        <v>#REF!</v>
      </c>
      <c r="C111" s="385" t="e">
        <f>+C112+C113</f>
        <v>#REF!</v>
      </c>
      <c r="D111" s="327"/>
      <c r="E111" s="253"/>
      <c r="F111" s="251"/>
      <c r="G111" s="279"/>
      <c r="H111" s="386"/>
      <c r="I111" s="386"/>
      <c r="J111" s="386"/>
      <c r="K111" s="253"/>
      <c r="L111" s="251"/>
      <c r="M111" s="279"/>
      <c r="Q111" s="5"/>
    </row>
    <row r="112" spans="1:17" s="374" customFormat="1" ht="45.75" hidden="1" customHeight="1" thickBot="1" x14ac:dyDescent="0.25">
      <c r="A112" s="384" t="s">
        <v>10</v>
      </c>
      <c r="B112" s="327" t="e">
        <f>#REF!</f>
        <v>#REF!</v>
      </c>
      <c r="C112" s="387" t="e">
        <f>#REF!</f>
        <v>#REF!</v>
      </c>
      <c r="D112" s="327"/>
      <c r="E112" s="253"/>
      <c r="F112" s="251"/>
      <c r="G112" s="279"/>
      <c r="H112" s="386"/>
      <c r="I112" s="386"/>
      <c r="J112" s="386"/>
      <c r="K112" s="253"/>
      <c r="L112" s="251"/>
      <c r="M112" s="279"/>
      <c r="Q112" s="5"/>
    </row>
    <row r="113" spans="1:17" ht="45.75" hidden="1" customHeight="1" thickBot="1" x14ac:dyDescent="0.25">
      <c r="A113" s="384" t="s">
        <v>11</v>
      </c>
      <c r="B113" s="327" t="e">
        <f>#REF!</f>
        <v>#REF!</v>
      </c>
      <c r="C113" s="385" t="e">
        <f>#REF!</f>
        <v>#REF!</v>
      </c>
      <c r="D113" s="327"/>
      <c r="E113" s="253"/>
      <c r="F113" s="251"/>
      <c r="G113" s="279"/>
      <c r="H113" s="386"/>
      <c r="I113" s="386"/>
      <c r="J113" s="386"/>
      <c r="K113" s="253"/>
      <c r="L113" s="251"/>
      <c r="M113" s="279"/>
    </row>
    <row r="114" spans="1:17" ht="45.75" hidden="1" customHeight="1" x14ac:dyDescent="0.2"/>
    <row r="115" spans="1:17" ht="45.75" hidden="1" customHeight="1" thickBot="1" x14ac:dyDescent="0.25"/>
    <row r="116" spans="1:17" ht="45.75" hidden="1" customHeight="1" x14ac:dyDescent="0.2">
      <c r="A116" s="388" t="s">
        <v>1</v>
      </c>
      <c r="B116" s="389" t="s">
        <v>14</v>
      </c>
      <c r="C116" s="390" t="s">
        <v>68</v>
      </c>
      <c r="D116" s="389"/>
      <c r="E116" s="389"/>
      <c r="F116" s="391"/>
      <c r="G116" s="391"/>
      <c r="H116" s="392"/>
      <c r="I116" s="393"/>
      <c r="J116" s="393"/>
    </row>
    <row r="117" spans="1:17" ht="45.75" hidden="1" customHeight="1" thickBot="1" x14ac:dyDescent="0.25">
      <c r="A117" s="394"/>
      <c r="B117" s="395"/>
      <c r="C117" s="396" t="s">
        <v>69</v>
      </c>
      <c r="D117" s="395"/>
      <c r="E117" s="395"/>
      <c r="F117" s="397"/>
      <c r="G117" s="397"/>
      <c r="H117" s="398"/>
      <c r="I117" s="393"/>
      <c r="J117" s="393"/>
    </row>
    <row r="118" spans="1:17" s="4" customFormat="1" ht="45.75" hidden="1" customHeight="1" thickTop="1" thickBot="1" x14ac:dyDescent="0.25">
      <c r="A118" s="399" t="s">
        <v>70</v>
      </c>
      <c r="B118" s="400"/>
      <c r="C118" s="401"/>
      <c r="D118" s="400"/>
      <c r="E118" s="400"/>
      <c r="F118" s="401"/>
      <c r="G118" s="401"/>
      <c r="H118" s="402"/>
      <c r="I118" s="403"/>
      <c r="J118" s="403"/>
      <c r="K118" s="246"/>
      <c r="L118" s="2"/>
      <c r="M118" s="2"/>
      <c r="Q118" s="198"/>
    </row>
    <row r="119" spans="1:17" s="4" customFormat="1" ht="45.75" hidden="1" customHeight="1" thickBot="1" x14ac:dyDescent="0.25">
      <c r="A119" s="404" t="s">
        <v>71</v>
      </c>
      <c r="B119" s="405">
        <f>+B16</f>
        <v>31250896209.949997</v>
      </c>
      <c r="C119" s="406" t="s">
        <v>72</v>
      </c>
      <c r="D119" s="407"/>
      <c r="E119" s="407"/>
      <c r="F119" s="408"/>
      <c r="G119" s="409"/>
      <c r="H119" s="410"/>
      <c r="I119" s="411"/>
      <c r="J119" s="411"/>
      <c r="K119" s="412"/>
      <c r="Q119" s="198"/>
    </row>
    <row r="120" spans="1:17" s="4" customFormat="1" ht="45.75" hidden="1" customHeight="1" thickBot="1" x14ac:dyDescent="0.25">
      <c r="A120" s="413" t="s">
        <v>73</v>
      </c>
      <c r="B120" s="405">
        <f>+B17</f>
        <v>19562989512.779999</v>
      </c>
      <c r="C120" s="414" t="s">
        <v>72</v>
      </c>
      <c r="D120" s="407"/>
      <c r="E120" s="407"/>
      <c r="F120" s="415"/>
      <c r="G120" s="409"/>
      <c r="H120" s="410"/>
      <c r="I120" s="411"/>
      <c r="J120" s="411"/>
      <c r="K120" s="412"/>
      <c r="Q120" s="198"/>
    </row>
    <row r="121" spans="1:17" ht="45.75" hidden="1" customHeight="1" thickBot="1" x14ac:dyDescent="0.25">
      <c r="A121" s="404" t="s">
        <v>74</v>
      </c>
      <c r="B121" s="405">
        <f>+B18</f>
        <v>11687906697.17</v>
      </c>
      <c r="C121" s="406" t="s">
        <v>72</v>
      </c>
      <c r="D121" s="407"/>
      <c r="E121" s="407"/>
      <c r="F121" s="408"/>
      <c r="G121" s="409"/>
      <c r="H121" s="410"/>
      <c r="I121" s="411"/>
      <c r="J121" s="411"/>
      <c r="K121" s="412"/>
      <c r="L121" s="4"/>
      <c r="M121" s="4"/>
    </row>
    <row r="122" spans="1:17" ht="45.75" hidden="1" customHeight="1" thickBot="1" x14ac:dyDescent="0.25">
      <c r="A122" s="416" t="s">
        <v>75</v>
      </c>
      <c r="B122" s="417"/>
      <c r="C122" s="418"/>
      <c r="D122" s="417"/>
      <c r="E122" s="417"/>
      <c r="F122" s="418"/>
      <c r="G122" s="418"/>
      <c r="H122" s="419"/>
      <c r="I122" s="403"/>
      <c r="J122" s="403"/>
    </row>
    <row r="123" spans="1:17" ht="45.75" hidden="1" customHeight="1" thickBot="1" x14ac:dyDescent="0.25">
      <c r="A123" s="420" t="s">
        <v>76</v>
      </c>
      <c r="B123" s="407">
        <f>+B21</f>
        <v>3533768729.0500007</v>
      </c>
      <c r="C123" s="421" t="s">
        <v>77</v>
      </c>
      <c r="D123" s="407"/>
      <c r="E123" s="407"/>
      <c r="F123" s="422"/>
      <c r="G123" s="407"/>
      <c r="H123" s="423"/>
      <c r="I123" s="424"/>
      <c r="J123" s="424"/>
    </row>
    <row r="124" spans="1:17" s="153" customFormat="1" ht="45.75" hidden="1" customHeight="1" thickBot="1" x14ac:dyDescent="0.25">
      <c r="A124" s="425" t="s">
        <v>78</v>
      </c>
      <c r="B124" s="426"/>
      <c r="C124" s="427"/>
      <c r="D124" s="426"/>
      <c r="E124" s="426"/>
      <c r="F124" s="427"/>
      <c r="G124" s="427"/>
      <c r="H124" s="428"/>
      <c r="I124" s="429"/>
      <c r="J124" s="429"/>
      <c r="K124" s="246"/>
      <c r="L124" s="2"/>
      <c r="M124" s="2"/>
      <c r="Q124" s="174"/>
    </row>
    <row r="125" spans="1:17" s="153" customFormat="1" ht="45.75" hidden="1" customHeight="1" thickBot="1" x14ac:dyDescent="0.25">
      <c r="A125" s="430" t="s">
        <v>71</v>
      </c>
      <c r="B125" s="431" t="e">
        <f>+B126+B127</f>
        <v>#REF!</v>
      </c>
      <c r="C125" s="431" t="e">
        <f>+C126+C127</f>
        <v>#REF!</v>
      </c>
      <c r="D125" s="431"/>
      <c r="E125" s="431"/>
      <c r="F125" s="432"/>
      <c r="G125" s="431"/>
      <c r="H125" s="433"/>
      <c r="I125" s="434"/>
      <c r="J125" s="434"/>
      <c r="K125" s="341"/>
      <c r="Q125" s="174"/>
    </row>
    <row r="126" spans="1:17" s="153" customFormat="1" ht="45.75" hidden="1" customHeight="1" thickBot="1" x14ac:dyDescent="0.25">
      <c r="A126" s="435" t="s">
        <v>79</v>
      </c>
      <c r="B126" s="431" t="e">
        <f>+#REF!</f>
        <v>#REF!</v>
      </c>
      <c r="C126" s="431" t="e">
        <f>+#REF!</f>
        <v>#REF!</v>
      </c>
      <c r="D126" s="431"/>
      <c r="E126" s="431"/>
      <c r="F126" s="432"/>
      <c r="G126" s="431"/>
      <c r="H126" s="436"/>
      <c r="I126" s="437"/>
      <c r="J126" s="437"/>
      <c r="K126" s="341"/>
      <c r="Q126" s="174"/>
    </row>
    <row r="127" spans="1:17" ht="45.75" hidden="1" customHeight="1" thickBot="1" x14ac:dyDescent="0.25">
      <c r="A127" s="430" t="s">
        <v>80</v>
      </c>
      <c r="B127" s="438" t="e">
        <f>+#REF!</f>
        <v>#REF!</v>
      </c>
      <c r="C127" s="438" t="e">
        <f>+#REF!</f>
        <v>#REF!</v>
      </c>
      <c r="D127" s="438"/>
      <c r="E127" s="438"/>
      <c r="F127" s="432"/>
      <c r="G127" s="431"/>
      <c r="H127" s="433"/>
      <c r="I127" s="434"/>
      <c r="J127" s="434"/>
      <c r="K127" s="341"/>
      <c r="L127" s="153"/>
      <c r="M127" s="153"/>
    </row>
    <row r="128" spans="1:17" ht="45.75" hidden="1" customHeight="1" x14ac:dyDescent="0.2"/>
    <row r="129" spans="2:11" ht="45.75" hidden="1" customHeight="1" x14ac:dyDescent="0.2">
      <c r="K129" s="439"/>
    </row>
    <row r="130" spans="2:11" ht="45.75" hidden="1" customHeight="1" x14ac:dyDescent="0.2"/>
    <row r="131" spans="2:11" ht="45.75" hidden="1" customHeight="1" x14ac:dyDescent="0.2"/>
    <row r="132" spans="2:11" ht="45.75" hidden="1" customHeight="1" x14ac:dyDescent="0.2">
      <c r="B132" s="440"/>
      <c r="E132" s="254"/>
    </row>
    <row r="133" spans="2:11" ht="45.75" hidden="1" customHeight="1" x14ac:dyDescent="0.2"/>
    <row r="134" spans="2:11" ht="45.75" hidden="1" customHeight="1" x14ac:dyDescent="0.2"/>
    <row r="135" spans="2:11" ht="45.75" hidden="1" customHeight="1" x14ac:dyDescent="0.2"/>
    <row r="136" spans="2:11" ht="45.75" hidden="1" customHeight="1" x14ac:dyDescent="0.2"/>
    <row r="137" spans="2:11" ht="45.75" hidden="1" customHeight="1" x14ac:dyDescent="0.2"/>
    <row r="138" spans="2:11" ht="45.75" hidden="1" customHeight="1" x14ac:dyDescent="0.2"/>
    <row r="139" spans="2:11" ht="45.75" hidden="1" customHeight="1" x14ac:dyDescent="0.2"/>
    <row r="140" spans="2:11" ht="45.75" hidden="1" customHeight="1" x14ac:dyDescent="0.2"/>
    <row r="141" spans="2:11" ht="45.75" hidden="1" customHeight="1" x14ac:dyDescent="0.2"/>
    <row r="142" spans="2:11" ht="45.75" hidden="1" customHeight="1" x14ac:dyDescent="0.2"/>
    <row r="143" spans="2:11" ht="45.75" hidden="1" customHeight="1" x14ac:dyDescent="0.2"/>
    <row r="144" spans="2:11" ht="45.75" hidden="1" customHeight="1" x14ac:dyDescent="0.2"/>
    <row r="145" ht="45.75" hidden="1" customHeight="1" x14ac:dyDescent="0.2"/>
    <row r="146" ht="45.75" hidden="1" customHeight="1" x14ac:dyDescent="0.2"/>
    <row r="147" ht="45.75" hidden="1" customHeight="1" x14ac:dyDescent="0.2"/>
    <row r="148" ht="45.75" hidden="1" customHeight="1" x14ac:dyDescent="0.2"/>
    <row r="149" ht="45.75" hidden="1" customHeight="1" x14ac:dyDescent="0.2"/>
    <row r="150" ht="45.75" hidden="1" customHeight="1" x14ac:dyDescent="0.2"/>
    <row r="151" ht="45.75" hidden="1" customHeight="1" x14ac:dyDescent="0.2"/>
    <row r="152" ht="45.75" hidden="1" customHeight="1" x14ac:dyDescent="0.2"/>
    <row r="153" ht="45.75" hidden="1" customHeight="1" x14ac:dyDescent="0.2"/>
    <row r="154" ht="45.75" hidden="1" customHeight="1" x14ac:dyDescent="0.2"/>
    <row r="155" ht="45.75" hidden="1" customHeight="1" x14ac:dyDescent="0.2"/>
    <row r="156" ht="45.75" hidden="1" customHeight="1" x14ac:dyDescent="0.2"/>
    <row r="157" ht="45.75" hidden="1" customHeight="1" x14ac:dyDescent="0.2"/>
    <row r="158" ht="45.75" hidden="1" customHeight="1" x14ac:dyDescent="0.2"/>
    <row r="159" ht="45.75" hidden="1" customHeight="1" x14ac:dyDescent="0.2"/>
    <row r="160" ht="45.75" hidden="1" customHeight="1" x14ac:dyDescent="0.2"/>
    <row r="161" ht="45.75" hidden="1" customHeight="1" x14ac:dyDescent="0.2"/>
    <row r="162" ht="45.75" hidden="1" customHeight="1" x14ac:dyDescent="0.2"/>
    <row r="163" ht="45.75" hidden="1" customHeight="1" x14ac:dyDescent="0.2"/>
    <row r="164" ht="45.75" hidden="1" customHeight="1" x14ac:dyDescent="0.2"/>
    <row r="165" ht="45.75" hidden="1" customHeight="1" x14ac:dyDescent="0.2"/>
    <row r="166" ht="45.75" hidden="1" customHeight="1" x14ac:dyDescent="0.2"/>
    <row r="167" ht="45.75" hidden="1" customHeight="1" x14ac:dyDescent="0.2"/>
    <row r="168" ht="45.75" hidden="1" customHeight="1" x14ac:dyDescent="0.2"/>
    <row r="169" ht="45.75" hidden="1" customHeight="1" x14ac:dyDescent="0.2"/>
    <row r="170" ht="45.75" hidden="1" customHeight="1" x14ac:dyDescent="0.2"/>
    <row r="171" ht="45.75" hidden="1" customHeight="1" x14ac:dyDescent="0.2"/>
    <row r="172" ht="45.75" hidden="1" customHeight="1" x14ac:dyDescent="0.2"/>
    <row r="173" ht="45.75" hidden="1" customHeight="1" x14ac:dyDescent="0.2"/>
    <row r="174" ht="45.75" hidden="1" customHeight="1" x14ac:dyDescent="0.2"/>
    <row r="175" ht="45.75" hidden="1" customHeight="1" x14ac:dyDescent="0.2"/>
    <row r="176" ht="45.75" hidden="1" customHeight="1" x14ac:dyDescent="0.2"/>
    <row r="177" spans="12:18" ht="45.75" hidden="1" customHeight="1" x14ac:dyDescent="0.2"/>
    <row r="178" spans="12:18" ht="45.75" hidden="1" customHeight="1" x14ac:dyDescent="0.2"/>
    <row r="179" spans="12:18" ht="45.75" hidden="1" customHeight="1" x14ac:dyDescent="0.2"/>
    <row r="180" spans="12:18" ht="45.75" hidden="1" customHeight="1" x14ac:dyDescent="0.2"/>
    <row r="181" spans="12:18" ht="45.75" hidden="1" customHeight="1" x14ac:dyDescent="0.2"/>
    <row r="182" spans="12:18" ht="45.75" hidden="1" customHeight="1" x14ac:dyDescent="0.2"/>
    <row r="183" spans="12:18" ht="45.75" customHeight="1" x14ac:dyDescent="0.2">
      <c r="L183" s="197"/>
      <c r="R183" s="441"/>
    </row>
  </sheetData>
  <mergeCells count="59">
    <mergeCell ref="H108:H110"/>
    <mergeCell ref="K108:K110"/>
    <mergeCell ref="M108:M110"/>
    <mergeCell ref="A116:A117"/>
    <mergeCell ref="B116:B117"/>
    <mergeCell ref="D116:D117"/>
    <mergeCell ref="E116:E117"/>
    <mergeCell ref="F116:F117"/>
    <mergeCell ref="G116:G117"/>
    <mergeCell ref="A94:A95"/>
    <mergeCell ref="B94:B95"/>
    <mergeCell ref="E94:F94"/>
    <mergeCell ref="N94:N95"/>
    <mergeCell ref="A107:A110"/>
    <mergeCell ref="B107:B110"/>
    <mergeCell ref="C107:C110"/>
    <mergeCell ref="D108:D110"/>
    <mergeCell ref="E108:E110"/>
    <mergeCell ref="G108:G110"/>
    <mergeCell ref="A85:A88"/>
    <mergeCell ref="B85:B88"/>
    <mergeCell ref="M85:M88"/>
    <mergeCell ref="N85:N88"/>
    <mergeCell ref="C86:C88"/>
    <mergeCell ref="D86:D88"/>
    <mergeCell ref="F86:F88"/>
    <mergeCell ref="G86:G88"/>
    <mergeCell ref="H86:H88"/>
    <mergeCell ref="L86:L88"/>
    <mergeCell ref="A44:A45"/>
    <mergeCell ref="B44:B45"/>
    <mergeCell ref="C44:C45"/>
    <mergeCell ref="D53:E53"/>
    <mergeCell ref="A70:A71"/>
    <mergeCell ref="B70:B71"/>
    <mergeCell ref="C70:C71"/>
    <mergeCell ref="D70:D71"/>
    <mergeCell ref="A26:S26"/>
    <mergeCell ref="A28:A29"/>
    <mergeCell ref="B28:B29"/>
    <mergeCell ref="E28:E29"/>
    <mergeCell ref="A35:A36"/>
    <mergeCell ref="B35:B36"/>
    <mergeCell ref="C35:C36"/>
    <mergeCell ref="A7:N7"/>
    <mergeCell ref="Q7:S7"/>
    <mergeCell ref="A13:N13"/>
    <mergeCell ref="Q13:S13"/>
    <mergeCell ref="A24:S24"/>
    <mergeCell ref="A25:C25"/>
    <mergeCell ref="A1:K1"/>
    <mergeCell ref="M1:N1"/>
    <mergeCell ref="R1:S1"/>
    <mergeCell ref="A2:A3"/>
    <mergeCell ref="B2:C2"/>
    <mergeCell ref="D2:E2"/>
    <mergeCell ref="F2:G2"/>
    <mergeCell ref="H2:I2"/>
    <mergeCell ref="J2:K2"/>
  </mergeCells>
  <pageMargins left="0.23622047244094491" right="0.23622047244094491" top="0.39370078740157483" bottom="0.19685039370078741" header="0.31496062992125984" footer="0.31496062992125984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เป้า 31 03 68</vt:lpstr>
      <vt:lpstr>'เป้า 31 03 68'!Print_Area</vt:lpstr>
      <vt:lpstr>'เป้า 31 03 68'!Print_Titles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สุภาพร เลิศสุวรรณ์</dc:creator>
  <cp:lastModifiedBy>สุภาพร เลิศสุวรรณ์</cp:lastModifiedBy>
  <dcterms:created xsi:type="dcterms:W3CDTF">2025-04-08T06:40:53Z</dcterms:created>
  <dcterms:modified xsi:type="dcterms:W3CDTF">2025-04-08T06:41:17Z</dcterms:modified>
</cp:coreProperties>
</file>