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EROTHAI\Desktop\OpenGovData\รายเดือน\2020\"/>
    </mc:Choice>
  </mc:AlternateContent>
  <bookViews>
    <workbookView xWindow="165" yWindow="525" windowWidth="19995" windowHeight="5505"/>
  </bookViews>
  <sheets>
    <sheet name="Flight Type" sheetId="1" r:id="rId1"/>
    <sheet name="Type of Operation" sheetId="2" r:id="rId2"/>
    <sheet name="Flight Rule" sheetId="3" r:id="rId3"/>
    <sheet name="MetaData" sheetId="4" r:id="rId4"/>
  </sheets>
  <calcPr calcId="152511"/>
</workbook>
</file>

<file path=xl/calcChain.xml><?xml version="1.0" encoding="utf-8"?>
<calcChain xmlns="http://schemas.openxmlformats.org/spreadsheetml/2006/main">
  <c r="D8" i="2" l="1"/>
  <c r="D9" i="2"/>
  <c r="D10" i="2"/>
  <c r="D11" i="2"/>
  <c r="D12" i="2"/>
  <c r="D7" i="2"/>
  <c r="D8" i="1"/>
  <c r="D9" i="1"/>
  <c r="D10" i="1"/>
  <c r="D7" i="1"/>
  <c r="D8" i="3"/>
  <c r="D9" i="3"/>
  <c r="D7" i="3"/>
  <c r="F8" i="3" l="1"/>
  <c r="E9" i="3"/>
  <c r="F7" i="3"/>
  <c r="F8" i="2" l="1"/>
  <c r="F9" i="2"/>
  <c r="F10" i="2"/>
  <c r="F11" i="2"/>
  <c r="F7" i="2"/>
  <c r="C12" i="2" l="1"/>
  <c r="F7" i="1"/>
  <c r="F8" i="1"/>
  <c r="F9" i="1"/>
  <c r="E10" i="1"/>
  <c r="C10" i="1"/>
  <c r="F10" i="1" l="1"/>
  <c r="E12" i="2" l="1"/>
  <c r="F12" i="2" s="1"/>
  <c r="C9" i="3"/>
  <c r="F9" i="3" l="1"/>
</calcChain>
</file>

<file path=xl/sharedStrings.xml><?xml version="1.0" encoding="utf-8"?>
<sst xmlns="http://schemas.openxmlformats.org/spreadsheetml/2006/main" count="145" uniqueCount="112">
  <si>
    <t>Total</t>
  </si>
  <si>
    <t>แบ่งประเภทตามประเภทการบิน</t>
  </si>
  <si>
    <t>แบ่งประเภทตามประเภทการดำเนินการ</t>
  </si>
  <si>
    <t>Schedule</t>
  </si>
  <si>
    <t>Non-Schedule</t>
  </si>
  <si>
    <t>General</t>
  </si>
  <si>
    <t>Military</t>
  </si>
  <si>
    <t>Others</t>
  </si>
  <si>
    <t>แบ่งประเภทตามกฎการบิน</t>
  </si>
  <si>
    <t>IFR</t>
  </si>
  <si>
    <t>VFR</t>
  </si>
  <si>
    <t>เฉลี่ย/วัน</t>
  </si>
  <si>
    <t>การเปลี่ยนแปลง</t>
  </si>
  <si>
    <t>International Flight</t>
  </si>
  <si>
    <t>Domestic Flight</t>
  </si>
  <si>
    <t>Overflight</t>
  </si>
  <si>
    <t>ลำดับที่</t>
  </si>
  <si>
    <t>ชื่อรายการ (ภาษาอังกฤษ)</t>
  </si>
  <si>
    <t>ชื่อรายการ (ภาษาไทย)</t>
  </si>
  <si>
    <t>คำอธิบาย (Definition)</t>
  </si>
  <si>
    <t>รูปแบบ (Format)</t>
  </si>
  <si>
    <t>ต้องมี (Required)</t>
  </si>
  <si>
    <t>Unique Identifer</t>
  </si>
  <si>
    <t>รหัสชุดข้อมูล</t>
  </si>
  <si>
    <t>รหัส (ID) สำหรับข้อมูลในแต่ละชุด (Auto-generated)</t>
  </si>
  <si>
    <t>Yes</t>
  </si>
  <si>
    <t>Title</t>
  </si>
  <si>
    <t>ชื่อข้อมูล</t>
  </si>
  <si>
    <t>ชื่อหัวข้อมูลของชุดข้อมูลที่นำเสนอ พร้อมอธิบานสั้น ๆ</t>
  </si>
  <si>
    <t>Description</t>
  </si>
  <si>
    <t>รายละเอียด</t>
  </si>
  <si>
    <t>Tags</t>
  </si>
  <si>
    <t>ป้ายกำกับ</t>
  </si>
  <si>
    <t>Tag หรือ Keywords ที่เกี่ยวข้องกับชุดข้อมูล สำหรับการค้นหา</t>
  </si>
  <si>
    <t>แยกแต่ละ Keywaords ด้วย "," (comma)</t>
  </si>
  <si>
    <t>Last Updated</t>
  </si>
  <si>
    <t>วันที่เผยแพร่ข้อมูล</t>
  </si>
  <si>
    <t>วันที่ทำการเปลี่ยนแปลงหรืออัพเดตข้อมูลครั้งล่าสุด</t>
  </si>
  <si>
    <t>รูปแบบ YYYY-MM-DD เช่น 2015-02-25</t>
  </si>
  <si>
    <t>Publisher</t>
  </si>
  <si>
    <t>ผู้จัดทำข้อมูล</t>
  </si>
  <si>
    <t>ชื่อหน่วยงานเจ้าของชุดข้อมูลที่เผยแพร่</t>
  </si>
  <si>
    <t>Contact Name</t>
  </si>
  <si>
    <t>ชื่อผู้ติดต่อ</t>
  </si>
  <si>
    <t>ชื่อผู้ติดต่อหลักสำหรับข้อมูลที่นำมาเผยแพร่</t>
  </si>
  <si>
    <t>Contact Email</t>
  </si>
  <si>
    <t>อีเมล์ผู้ติดต่อ</t>
  </si>
  <si>
    <t>E-mail ของผู้ติดต่อหลัก</t>
  </si>
  <si>
    <t>Email address</t>
  </si>
  <si>
    <t>Contact Number</t>
  </si>
  <si>
    <t>เบอร์โทรผู้ติดต่อ</t>
  </si>
  <si>
    <t>Format</t>
  </si>
  <si>
    <t>รูปแบบของไฟล์ข้อมูล</t>
  </si>
  <si>
    <t>เบอร์โทรศัพท์ของผู้ติดต่อหลัก</t>
  </si>
  <si>
    <t>รูปแบบของไฟล์ข้อมูล หรือประเภทของ API ที่ใช้ในการเผยแพร่</t>
  </si>
  <si>
    <t>เลือกรายการตามที่ระบุไว้</t>
  </si>
  <si>
    <t>Frequency</t>
  </si>
  <si>
    <t>ความถี่ในการเผยแพร่ข้อมูล</t>
  </si>
  <si>
    <t>Category</t>
  </si>
  <si>
    <t>หมวดหมู่</t>
  </si>
  <si>
    <t>หมวดหมู่ของชุดข้อมูล</t>
  </si>
  <si>
    <t>Language</t>
  </si>
  <si>
    <t>ภาษา</t>
  </si>
  <si>
    <t>ภาษาของชุดข้อมูล[1]</t>
  </si>
  <si>
    <t>Th = ไทย, En = อังกฤษ</t>
  </si>
  <si>
    <t>Public Access Level</t>
  </si>
  <si>
    <t>ระดับในการเข้าถึงข้อมูล</t>
  </si>
  <si>
    <t>URL</t>
  </si>
  <si>
    <t>ชื่อลิงค์</t>
  </si>
  <si>
    <t>ระบุ URL ของชุดข้อมูล</t>
  </si>
  <si>
    <t xml:space="preserve">Restricted Public = ชุดข้อมูลนั้นมีข้อจำกัดการใช้งาน </t>
  </si>
  <si>
    <t xml:space="preserve">Public = สามารถใช้งานได้โดยไม่มีข้อจำกัด </t>
  </si>
  <si>
    <t>Non-Public = ชุดข้อมูลนั้นไม่สามารถเข้าถึงได้โดยสาธารณะ</t>
  </si>
  <si>
    <t>01 = Not updates (historical only)</t>
  </si>
  <si>
    <t xml:space="preserve">02 =  Annual </t>
  </si>
  <si>
    <t>03 = Quarterly</t>
  </si>
  <si>
    <t>04 = Bi-monthly</t>
  </si>
  <si>
    <t>05 = Monthly</t>
  </si>
  <si>
    <t xml:space="preserve">06 = Bi-weekly </t>
  </si>
  <si>
    <t xml:space="preserve">07 = Weekly </t>
  </si>
  <si>
    <t xml:space="preserve">08 = Daily </t>
  </si>
  <si>
    <t xml:space="preserve">09 = Hourly </t>
  </si>
  <si>
    <t xml:space="preserve">ระบุความถี่ดังนี้     </t>
  </si>
  <si>
    <t>10 = Continuous</t>
  </si>
  <si>
    <t>License</t>
  </si>
  <si>
    <t>ลิขสิทธิ์</t>
  </si>
  <si>
    <t>การประกาศสิทธิหรือข้อตกลงในการใช้ชุดข้อมูลหรือ API ที่เผยแพร่</t>
  </si>
  <si>
    <t>ระบบจะกำหนดเป็น Open Government License - Thailand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</si>
  <si>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</si>
  <si>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</si>
  <si>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 รวมถึงคำแนะนำสำหรับวิธีการเข้าถึงชุดข้อมูลที่เป็น Restricted Public และ Non-Public</t>
  </si>
  <si>
    <t>รายละเอียดที่จะบันทึกในระบบ</t>
  </si>
  <si>
    <t>(Auto-generated)</t>
  </si>
  <si>
    <t>บทคัดย่อของข้อมูลหรือ Abstract 1 ที่บ่งบอกถึงเนื้อความในข้อมูลอย่างสี้น</t>
  </si>
  <si>
    <t>ปริมาณเที่ยวบินที่ บวท. ให้บริการควบคุมจราจรทางอากาศภายในเขตแถลงข่าวการบินกรุงเทพ (Bangkok FIR)</t>
  </si>
  <si>
    <t>บริษัท วิทยุการบินแห่งประทศไทย จำกัด</t>
  </si>
  <si>
    <t>ปริมาณเที่ยวบิน,จำนวนเที่ยวบิน,ปริมาณจราจรทางอากาศ,เขตแถลงข่าวการบิน,Bangkok FIR</t>
  </si>
  <si>
    <t>.xlsx</t>
  </si>
  <si>
    <t>Th</t>
  </si>
  <si>
    <t>คมนาคม และโลจิสติกส์</t>
  </si>
  <si>
    <t>Public</t>
  </si>
  <si>
    <t>01</t>
  </si>
  <si>
    <t>2018-02-14</t>
  </si>
  <si>
    <t>นางสาวปฏิมา  พนาปวุฒิกุล</t>
  </si>
  <si>
    <t>patima.ph@aerothai.co.th</t>
  </si>
  <si>
    <t>02-285-9553</t>
  </si>
  <si>
    <t>ปริมาณเที่ยวบินภายใน Bangkok FIR ปีงบประมาณ 2561</t>
  </si>
  <si>
    <t>Jul</t>
  </si>
  <si>
    <t>ปีงบประมาณ 2562</t>
  </si>
  <si>
    <t>ปริมาณเที่ยวบินภายใน Bangkok FIR ปีงบประมาณ 2563  (สะสม ณ เดือน กรกฎาคม 2563)</t>
  </si>
  <si>
    <t>ปริมาณเที่ยวบินภายใน Bangkok FIR ปีงบประมาณ 2563 (สะสม ณ เดือน กรกฎาคม 2563)</t>
  </si>
  <si>
    <t>ปีงบประมาณ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</si>
</sst>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6">
    <font>
      <sz val="11"/>
      <color theme="1"/>
      <name val="Calibri"/>
      <family val="2"/>
      <charset val="222"/>
    </font>
    <font>
      <sz val="11"/>
      <color indexed="8"/>
      <name val="Calibri"/>
      <family val="2"/>
      <charset val="222"/>
    </font>
    <font>
      <sz val="16"/>
      <color indexed="8"/>
      <name val="TH SarabunPSK"/>
      <family val="2"/>
    </font>
    <font>
      <i/>
      <sz val="16"/>
      <color indexed="8"/>
      <name val="TH SarabunPSK"/>
      <family val="2"/>
    </font>
    <font>
      <sz val="8"/>
      <name val="Calibri"/>
      <family val="2"/>
      <charset val="222"/>
    </font>
    <font>
      <u/>
      <sz val="11"/>
      <color theme="10"/>
      <name val="Calibri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7" fontId="1" fillId="2" borderId="1" xfId="1" applyNumberFormat="1" applyFont="1" applyFill="1" applyBorder="1"/>
    <xf numFmtId="187" fontId="1" fillId="0" borderId="1" xfId="1" applyNumberFormat="1" applyFont="1" applyBorder="1"/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10" fontId="1" fillId="4" borderId="1" xfId="3" applyNumberFormat="1" applyFont="1" applyFill="1" applyBorder="1" applyAlignment="1">
      <alignment vertical="center"/>
    </xf>
    <xf numFmtId="187" fontId="0" fillId="6" borderId="1" xfId="0" applyNumberFormat="1" applyFill="1" applyBorder="1"/>
    <xf numFmtId="10" fontId="1" fillId="4" borderId="1" xfId="3" applyNumberFormat="1" applyFont="1" applyFill="1" applyBorder="1"/>
    <xf numFmtId="187" fontId="1" fillId="6" borderId="1" xfId="1" applyNumberFormat="1" applyFont="1" applyFill="1" applyBorder="1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/>
    </xf>
    <xf numFmtId="49" fontId="2" fillId="5" borderId="1" xfId="0" applyNumberFormat="1" applyFont="1" applyFill="1" applyBorder="1" applyAlignment="1">
      <alignment horizontal="left" vertical="top"/>
    </xf>
    <xf numFmtId="0" fontId="5" fillId="5" borderId="1" xfId="2" applyFill="1" applyBorder="1" applyAlignment="1">
      <alignment horizontal="left" vertical="top"/>
    </xf>
    <xf numFmtId="187" fontId="1" fillId="0" borderId="0" xfId="1" applyNumberFormat="1" applyFont="1"/>
    <xf numFmtId="187" fontId="0" fillId="0" borderId="0" xfId="0" applyNumberFormat="1"/>
    <xf numFmtId="43" fontId="1" fillId="2" borderId="1" xfId="1" applyNumberFormat="1" applyFont="1" applyFill="1" applyBorder="1"/>
    <xf numFmtId="0" fontId="0" fillId="0" borderId="0" xfId="0" applyAlignment="1">
      <alignment horizontal="center"/>
    </xf>
    <xf numFmtId="43" fontId="0" fillId="2" borderId="1" xfId="0" applyNumberFormat="1" applyFill="1" applyBorder="1"/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 vertical="top"/>
    </xf>
    <xf numFmtId="10" fontId="1" fillId="4" borderId="1" xfId="3" applyNumberFormat="1" applyFont="1" applyFill="1" applyBorder="1" applyAlignment="1">
      <alignment horizontal="right"/>
    </xf>
    <xf numFmtId="49" fontId="2" fillId="5" borderId="2" xfId="0" applyNumberFormat="1" applyFont="1" applyFill="1" applyBorder="1" applyAlignment="1">
      <alignment horizontal="left" vertical="top"/>
    </xf>
    <xf numFmtId="49" fontId="2" fillId="5" borderId="4" xfId="0" applyNumberFormat="1" applyFont="1" applyFill="1" applyBorder="1" applyAlignment="1">
      <alignment horizontal="left" vertical="top"/>
    </xf>
    <xf numFmtId="49" fontId="2" fillId="5" borderId="3" xfId="0" applyNumberFormat="1" applyFont="1" applyFill="1" applyBorder="1" applyAlignment="1">
      <alignment horizontal="left" vertical="top"/>
    </xf>
    <xf numFmtId="0" fontId="2" fillId="5" borderId="2" xfId="0" applyFont="1" applyFill="1" applyBorder="1" applyAlignment="1">
      <alignment horizontal="left" vertical="top"/>
    </xf>
    <xf numFmtId="0" fontId="2" fillId="5" borderId="4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CCFF33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patima.ph@aerothai.c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Normal="100" workbookViewId="0">
      <selection activeCell="E13" sqref="E13"/>
    </sheetView>
  </sheetViews>
  <sheetFormatPr defaultRowHeight="15"/>
  <cols>
    <col min="2" max="2" width="16.140625" customWidth="1"/>
    <col min="3" max="3" width="19.5703125" customWidth="1"/>
    <col min="4" max="4" width="15.28515625" customWidth="1"/>
    <col min="5" max="5" width="18.7109375" customWidth="1"/>
    <col min="6" max="6" width="17.5703125" customWidth="1"/>
  </cols>
  <sheetData>
    <row r="1" spans="1:6">
      <c r="A1" t="s">
        <v>109</v>
      </c>
    </row>
    <row r="3" spans="1:6">
      <c r="A3" t="s">
        <v>1</v>
      </c>
    </row>
    <row r="5" spans="1:6">
      <c r="C5" s="38" t="s">
        <v>111</v>
      </c>
      <c r="D5" s="38"/>
      <c r="E5" s="38" t="s">
        <v>108</v>
      </c>
    </row>
    <row r="6" spans="1:6">
      <c r="A6" s="5"/>
      <c r="B6" s="3"/>
      <c r="C6" s="1" t="s">
        <v>107</v>
      </c>
      <c r="D6" s="2" t="s">
        <v>11</v>
      </c>
      <c r="E6" s="1" t="s">
        <v>107</v>
      </c>
      <c r="F6" s="8" t="s">
        <v>12</v>
      </c>
    </row>
    <row r="7" spans="1:6" ht="30">
      <c r="B7" s="10" t="s">
        <v>13</v>
      </c>
      <c r="C7" s="7">
        <v>244500</v>
      </c>
      <c r="D7" s="39">
        <f>C7/305</f>
        <v>801.63934426229503</v>
      </c>
      <c r="E7" s="7">
        <v>425163</v>
      </c>
      <c r="F7" s="42">
        <f>(C7-E7)/E7</f>
        <v>-0.42492643997713819</v>
      </c>
    </row>
    <row r="8" spans="1:6">
      <c r="B8" s="10" t="s">
        <v>14</v>
      </c>
      <c r="C8" s="7">
        <v>252796</v>
      </c>
      <c r="D8" s="39">
        <f t="shared" ref="D8:D10" si="0">C8/305</f>
        <v>828.83934426229507</v>
      </c>
      <c r="E8" s="7">
        <v>359997</v>
      </c>
      <c r="F8" s="12">
        <f t="shared" ref="F8:F9" si="1">(C8-E8)/E8</f>
        <v>-0.29778303708086457</v>
      </c>
    </row>
    <row r="9" spans="1:6">
      <c r="B9" s="11" t="s">
        <v>15</v>
      </c>
      <c r="C9" s="7">
        <v>57746</v>
      </c>
      <c r="D9" s="39">
        <f t="shared" si="0"/>
        <v>189.33114754098361</v>
      </c>
      <c r="E9" s="7">
        <v>90002</v>
      </c>
      <c r="F9" s="12">
        <f t="shared" si="1"/>
        <v>-0.35839203573253925</v>
      </c>
    </row>
    <row r="10" spans="1:6">
      <c r="B10" s="9" t="s">
        <v>0</v>
      </c>
      <c r="C10" s="6">
        <f>SUM(C7:C9)</f>
        <v>555042</v>
      </c>
      <c r="D10" s="39">
        <f t="shared" si="0"/>
        <v>1819.8098360655738</v>
      </c>
      <c r="E10" s="6">
        <f>SUM(E7:E9)</f>
        <v>875162</v>
      </c>
      <c r="F10" s="12">
        <f>(C10-E10)/E10</f>
        <v>-0.36578370633094215</v>
      </c>
    </row>
    <row r="13" spans="1:6">
      <c r="C13" s="36"/>
      <c r="D13" s="36"/>
      <c r="E13" s="36"/>
    </row>
    <row r="14" spans="1:6">
      <c r="C14" s="36"/>
      <c r="D14" s="36"/>
      <c r="E14" s="36"/>
    </row>
    <row r="15" spans="1:6">
      <c r="C15" s="36"/>
      <c r="D15" s="36"/>
      <c r="E15" s="36"/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H8" sqref="H8"/>
    </sheetView>
  </sheetViews>
  <sheetFormatPr defaultRowHeight="15"/>
  <cols>
    <col min="2" max="2" width="14.140625" customWidth="1"/>
    <col min="3" max="3" width="19.140625" customWidth="1"/>
    <col min="4" max="4" width="16.7109375" customWidth="1"/>
    <col min="5" max="5" width="19.28515625" customWidth="1"/>
    <col min="6" max="6" width="20.140625" customWidth="1"/>
  </cols>
  <sheetData>
    <row r="1" spans="1:6">
      <c r="A1" t="s">
        <v>110</v>
      </c>
    </row>
    <row r="3" spans="1:6">
      <c r="A3" t="s">
        <v>2</v>
      </c>
    </row>
    <row r="5" spans="1:6">
      <c r="C5" s="38" t="s">
        <v>111</v>
      </c>
      <c r="E5" s="38" t="s">
        <v>108</v>
      </c>
    </row>
    <row r="6" spans="1:6">
      <c r="B6" s="4"/>
      <c r="C6" s="1" t="s">
        <v>107</v>
      </c>
      <c r="D6" s="2" t="s">
        <v>11</v>
      </c>
      <c r="E6" s="8" t="s">
        <v>107</v>
      </c>
      <c r="F6" s="8" t="s">
        <v>12</v>
      </c>
    </row>
    <row r="7" spans="1:6">
      <c r="B7" s="11" t="s">
        <v>3</v>
      </c>
      <c r="C7" s="7">
        <v>441653</v>
      </c>
      <c r="D7" s="37">
        <f>C7/305</f>
        <v>1448.0426229508196</v>
      </c>
      <c r="E7" s="7">
        <v>732427</v>
      </c>
      <c r="F7" s="14">
        <f>(C7-E7)/E7</f>
        <v>-0.39700065672073803</v>
      </c>
    </row>
    <row r="8" spans="1:6">
      <c r="B8" s="11" t="s">
        <v>4</v>
      </c>
      <c r="C8" s="7">
        <v>17454</v>
      </c>
      <c r="D8" s="37">
        <f t="shared" ref="D8:D12" si="0">C8/305</f>
        <v>57.226229508196724</v>
      </c>
      <c r="E8" s="7">
        <v>20168</v>
      </c>
      <c r="F8" s="14">
        <f t="shared" ref="F8:F12" si="1">(C8-E8)/E8</f>
        <v>-0.13456961523205077</v>
      </c>
    </row>
    <row r="9" spans="1:6">
      <c r="B9" s="11" t="s">
        <v>5</v>
      </c>
      <c r="C9" s="7">
        <v>46362</v>
      </c>
      <c r="D9" s="37">
        <f t="shared" si="0"/>
        <v>152.00655737704918</v>
      </c>
      <c r="E9" s="7">
        <v>76080</v>
      </c>
      <c r="F9" s="14">
        <f t="shared" si="1"/>
        <v>-0.39061514195583596</v>
      </c>
    </row>
    <row r="10" spans="1:6">
      <c r="B10" s="11" t="s">
        <v>6</v>
      </c>
      <c r="C10" s="7">
        <v>35268</v>
      </c>
      <c r="D10" s="37">
        <f t="shared" si="0"/>
        <v>115.63278688524591</v>
      </c>
      <c r="E10" s="7">
        <v>33300</v>
      </c>
      <c r="F10" s="14">
        <f t="shared" si="1"/>
        <v>5.9099099099099099E-2</v>
      </c>
    </row>
    <row r="11" spans="1:6">
      <c r="B11" s="11" t="s">
        <v>7</v>
      </c>
      <c r="C11" s="7">
        <v>14485</v>
      </c>
      <c r="D11" s="37">
        <f t="shared" si="0"/>
        <v>47.491803278688522</v>
      </c>
      <c r="E11" s="7">
        <v>13177</v>
      </c>
      <c r="F11" s="14">
        <f t="shared" si="1"/>
        <v>9.9263868862411772E-2</v>
      </c>
    </row>
    <row r="12" spans="1:6">
      <c r="B12" s="9" t="s">
        <v>0</v>
      </c>
      <c r="C12" s="6">
        <f>SUM(C7:C11)</f>
        <v>555222</v>
      </c>
      <c r="D12" s="37">
        <f t="shared" si="0"/>
        <v>1820.4</v>
      </c>
      <c r="E12" s="13">
        <f>SUM(E7:E11)</f>
        <v>875152</v>
      </c>
      <c r="F12" s="14">
        <f t="shared" si="1"/>
        <v>-0.36557078084721284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Normal="100" workbookViewId="0">
      <selection activeCell="E12" sqref="E12"/>
    </sheetView>
  </sheetViews>
  <sheetFormatPr defaultRowHeight="15"/>
  <cols>
    <col min="3" max="3" width="18.140625" customWidth="1"/>
    <col min="4" max="4" width="17.7109375" customWidth="1"/>
    <col min="5" max="5" width="18.28515625" customWidth="1"/>
    <col min="6" max="6" width="20.28515625" customWidth="1"/>
    <col min="7" max="17" width="13.140625" customWidth="1"/>
  </cols>
  <sheetData>
    <row r="1" spans="1:6">
      <c r="A1" t="s">
        <v>110</v>
      </c>
    </row>
    <row r="3" spans="1:6">
      <c r="A3" t="s">
        <v>8</v>
      </c>
    </row>
    <row r="5" spans="1:6">
      <c r="C5" s="38" t="s">
        <v>111</v>
      </c>
      <c r="E5" s="41" t="s">
        <v>108</v>
      </c>
    </row>
    <row r="6" spans="1:6">
      <c r="B6" s="3"/>
      <c r="C6" s="1" t="s">
        <v>107</v>
      </c>
      <c r="D6" s="2" t="s">
        <v>11</v>
      </c>
      <c r="E6" s="40" t="s">
        <v>107</v>
      </c>
      <c r="F6" s="8" t="s">
        <v>12</v>
      </c>
    </row>
    <row r="7" spans="1:6">
      <c r="B7" s="11" t="s">
        <v>9</v>
      </c>
      <c r="C7" s="7">
        <v>484111</v>
      </c>
      <c r="D7" s="37">
        <f>C7/305</f>
        <v>1587.2491803278688</v>
      </c>
      <c r="E7" s="7">
        <v>783762</v>
      </c>
      <c r="F7" s="14">
        <f>(C7-E7)/E7</f>
        <v>-0.38232397079725733</v>
      </c>
    </row>
    <row r="8" spans="1:6">
      <c r="B8" s="11" t="s">
        <v>10</v>
      </c>
      <c r="C8" s="7">
        <v>71111</v>
      </c>
      <c r="D8" s="37">
        <f t="shared" ref="D8:D9" si="0">C8/305</f>
        <v>233.15081967213115</v>
      </c>
      <c r="E8" s="7">
        <v>91400</v>
      </c>
      <c r="F8" s="14">
        <f t="shared" ref="F8:F9" si="1">(C8-E8)/E8</f>
        <v>-0.22198030634573304</v>
      </c>
    </row>
    <row r="9" spans="1:6">
      <c r="B9" s="9" t="s">
        <v>0</v>
      </c>
      <c r="C9" s="6">
        <f>SUM(C7:C8)</f>
        <v>555222</v>
      </c>
      <c r="D9" s="37">
        <f t="shared" si="0"/>
        <v>1820.4</v>
      </c>
      <c r="E9" s="15">
        <f>SUM(E7:E8)</f>
        <v>875162</v>
      </c>
      <c r="F9" s="14">
        <f t="shared" si="1"/>
        <v>-0.36557803012470835</v>
      </c>
    </row>
    <row r="13" spans="1:6">
      <c r="C13" s="35"/>
      <c r="D13" s="35"/>
    </row>
    <row r="14" spans="1:6">
      <c r="C14" s="35"/>
      <c r="D14" s="35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1"/>
  <sheetViews>
    <sheetView topLeftCell="A28" workbookViewId="0">
      <selection activeCell="J30" sqref="J30"/>
    </sheetView>
  </sheetViews>
  <sheetFormatPr defaultColWidth="8.7109375" defaultRowHeight="21"/>
  <cols>
    <col min="1" max="1" width="8.7109375" style="16"/>
    <col min="2" max="2" width="6.85546875" style="18" customWidth="1"/>
    <col min="3" max="3" width="15.7109375" style="16" customWidth="1"/>
    <col min="4" max="4" width="16.7109375" style="16" customWidth="1"/>
    <col min="5" max="5" width="26.28515625" style="16" customWidth="1"/>
    <col min="6" max="6" width="19.85546875" style="16" customWidth="1"/>
    <col min="7" max="7" width="13.42578125" style="16" customWidth="1"/>
    <col min="8" max="8" width="28.5703125" style="16" customWidth="1"/>
    <col min="9" max="16384" width="8.7109375" style="16"/>
  </cols>
  <sheetData>
    <row r="2" spans="2:8" ht="42">
      <c r="B2" s="29" t="s">
        <v>16</v>
      </c>
      <c r="C2" s="29" t="s">
        <v>17</v>
      </c>
      <c r="D2" s="29" t="s">
        <v>18</v>
      </c>
      <c r="E2" s="29" t="s">
        <v>19</v>
      </c>
      <c r="F2" s="29" t="s">
        <v>20</v>
      </c>
      <c r="G2" s="29" t="s">
        <v>21</v>
      </c>
      <c r="H2" s="28" t="s">
        <v>91</v>
      </c>
    </row>
    <row r="3" spans="2:8" ht="42">
      <c r="B3" s="21">
        <v>1</v>
      </c>
      <c r="C3" s="19" t="s">
        <v>22</v>
      </c>
      <c r="D3" s="19" t="s">
        <v>23</v>
      </c>
      <c r="E3" s="19" t="s">
        <v>24</v>
      </c>
      <c r="F3" s="19"/>
      <c r="G3" s="20" t="s">
        <v>25</v>
      </c>
      <c r="H3" s="32" t="s">
        <v>92</v>
      </c>
    </row>
    <row r="4" spans="2:8" ht="42">
      <c r="B4" s="21">
        <v>2</v>
      </c>
      <c r="C4" s="19" t="s">
        <v>26</v>
      </c>
      <c r="D4" s="19" t="s">
        <v>27</v>
      </c>
      <c r="E4" s="19" t="s">
        <v>28</v>
      </c>
      <c r="F4" s="19"/>
      <c r="G4" s="20" t="s">
        <v>25</v>
      </c>
      <c r="H4" s="31" t="s">
        <v>106</v>
      </c>
    </row>
    <row r="5" spans="2:8" ht="84">
      <c r="B5" s="21">
        <v>3</v>
      </c>
      <c r="C5" s="19" t="s">
        <v>29</v>
      </c>
      <c r="D5" s="19" t="s">
        <v>30</v>
      </c>
      <c r="E5" s="19" t="s">
        <v>93</v>
      </c>
      <c r="F5" s="19"/>
      <c r="G5" s="20" t="s">
        <v>25</v>
      </c>
      <c r="H5" s="31" t="s">
        <v>94</v>
      </c>
    </row>
    <row r="6" spans="2:8" ht="63">
      <c r="B6" s="21">
        <v>4</v>
      </c>
      <c r="C6" s="19" t="s">
        <v>31</v>
      </c>
      <c r="D6" s="19" t="s">
        <v>32</v>
      </c>
      <c r="E6" s="19" t="s">
        <v>33</v>
      </c>
      <c r="F6" s="19" t="s">
        <v>34</v>
      </c>
      <c r="G6" s="20" t="s">
        <v>25</v>
      </c>
      <c r="H6" s="31" t="s">
        <v>96</v>
      </c>
    </row>
    <row r="7" spans="2:8" ht="63">
      <c r="B7" s="21">
        <v>5</v>
      </c>
      <c r="C7" s="19" t="s">
        <v>35</v>
      </c>
      <c r="D7" s="19" t="s">
        <v>36</v>
      </c>
      <c r="E7" s="19" t="s">
        <v>37</v>
      </c>
      <c r="F7" s="19" t="s">
        <v>38</v>
      </c>
      <c r="G7" s="20" t="s">
        <v>25</v>
      </c>
      <c r="H7" s="33" t="s">
        <v>102</v>
      </c>
    </row>
    <row r="8" spans="2:8" ht="42">
      <c r="B8" s="21">
        <v>6</v>
      </c>
      <c r="C8" s="19" t="s">
        <v>39</v>
      </c>
      <c r="D8" s="19" t="s">
        <v>40</v>
      </c>
      <c r="E8" s="19" t="s">
        <v>41</v>
      </c>
      <c r="F8" s="19"/>
      <c r="G8" s="20" t="s">
        <v>25</v>
      </c>
      <c r="H8" s="31" t="s">
        <v>95</v>
      </c>
    </row>
    <row r="9" spans="2:8" ht="42">
      <c r="B9" s="21">
        <v>7</v>
      </c>
      <c r="C9" s="19" t="s">
        <v>42</v>
      </c>
      <c r="D9" s="19" t="s">
        <v>43</v>
      </c>
      <c r="E9" s="19" t="s">
        <v>44</v>
      </c>
      <c r="F9" s="19"/>
      <c r="G9" s="20" t="s">
        <v>25</v>
      </c>
      <c r="H9" s="30" t="s">
        <v>103</v>
      </c>
    </row>
    <row r="10" spans="2:8">
      <c r="B10" s="21">
        <v>8</v>
      </c>
      <c r="C10" s="19" t="s">
        <v>45</v>
      </c>
      <c r="D10" s="19" t="s">
        <v>46</v>
      </c>
      <c r="E10" s="19" t="s">
        <v>47</v>
      </c>
      <c r="F10" s="19" t="s">
        <v>48</v>
      </c>
      <c r="G10" s="20" t="s">
        <v>25</v>
      </c>
      <c r="H10" s="34" t="s">
        <v>104</v>
      </c>
    </row>
    <row r="11" spans="2:8" ht="42">
      <c r="B11" s="21">
        <v>9</v>
      </c>
      <c r="C11" s="19" t="s">
        <v>49</v>
      </c>
      <c r="D11" s="19" t="s">
        <v>50</v>
      </c>
      <c r="E11" s="19" t="s">
        <v>53</v>
      </c>
      <c r="F11" s="19"/>
      <c r="G11" s="20" t="s">
        <v>25</v>
      </c>
      <c r="H11" s="30" t="s">
        <v>105</v>
      </c>
    </row>
    <row r="12" spans="2:8" ht="63">
      <c r="B12" s="21">
        <v>10</v>
      </c>
      <c r="C12" s="19" t="s">
        <v>51</v>
      </c>
      <c r="D12" s="19" t="s">
        <v>52</v>
      </c>
      <c r="E12" s="19" t="s">
        <v>54</v>
      </c>
      <c r="F12" s="25" t="s">
        <v>55</v>
      </c>
      <c r="G12" s="20" t="s">
        <v>25</v>
      </c>
      <c r="H12" s="30" t="s">
        <v>97</v>
      </c>
    </row>
    <row r="13" spans="2:8" ht="42" customHeight="1">
      <c r="B13" s="49">
        <v>11</v>
      </c>
      <c r="C13" s="67" t="s">
        <v>56</v>
      </c>
      <c r="D13" s="67" t="s">
        <v>57</v>
      </c>
      <c r="E13" s="64" t="s">
        <v>57</v>
      </c>
      <c r="F13" s="25" t="s">
        <v>82</v>
      </c>
      <c r="G13" s="61" t="s">
        <v>25</v>
      </c>
      <c r="H13" s="43" t="s">
        <v>101</v>
      </c>
    </row>
    <row r="14" spans="2:8" ht="42">
      <c r="B14" s="50"/>
      <c r="C14" s="68"/>
      <c r="D14" s="68"/>
      <c r="E14" s="65"/>
      <c r="F14" s="26" t="s">
        <v>73</v>
      </c>
      <c r="G14" s="62"/>
      <c r="H14" s="44"/>
    </row>
    <row r="15" spans="2:8">
      <c r="B15" s="50"/>
      <c r="C15" s="68"/>
      <c r="D15" s="68"/>
      <c r="E15" s="65"/>
      <c r="F15" s="26" t="s">
        <v>74</v>
      </c>
      <c r="G15" s="62"/>
      <c r="H15" s="44"/>
    </row>
    <row r="16" spans="2:8">
      <c r="B16" s="50"/>
      <c r="C16" s="68"/>
      <c r="D16" s="68"/>
      <c r="E16" s="65"/>
      <c r="F16" s="26" t="s">
        <v>75</v>
      </c>
      <c r="G16" s="62"/>
      <c r="H16" s="44"/>
    </row>
    <row r="17" spans="2:8">
      <c r="B17" s="50"/>
      <c r="C17" s="68"/>
      <c r="D17" s="68"/>
      <c r="E17" s="65"/>
      <c r="F17" s="26" t="s">
        <v>76</v>
      </c>
      <c r="G17" s="62"/>
      <c r="H17" s="44"/>
    </row>
    <row r="18" spans="2:8">
      <c r="B18" s="50"/>
      <c r="C18" s="68"/>
      <c r="D18" s="68"/>
      <c r="E18" s="65"/>
      <c r="F18" s="26" t="s">
        <v>77</v>
      </c>
      <c r="G18" s="62"/>
      <c r="H18" s="44"/>
    </row>
    <row r="19" spans="2:8">
      <c r="B19" s="50"/>
      <c r="C19" s="68"/>
      <c r="D19" s="68"/>
      <c r="E19" s="65"/>
      <c r="F19" s="26" t="s">
        <v>78</v>
      </c>
      <c r="G19" s="62"/>
      <c r="H19" s="44"/>
    </row>
    <row r="20" spans="2:8">
      <c r="B20" s="50"/>
      <c r="C20" s="68"/>
      <c r="D20" s="68"/>
      <c r="E20" s="65"/>
      <c r="F20" s="26" t="s">
        <v>79</v>
      </c>
      <c r="G20" s="62"/>
      <c r="H20" s="44"/>
    </row>
    <row r="21" spans="2:8">
      <c r="B21" s="50"/>
      <c r="C21" s="68"/>
      <c r="D21" s="68"/>
      <c r="E21" s="65"/>
      <c r="F21" s="26" t="s">
        <v>80</v>
      </c>
      <c r="G21" s="62"/>
      <c r="H21" s="44"/>
    </row>
    <row r="22" spans="2:8">
      <c r="B22" s="50"/>
      <c r="C22" s="68"/>
      <c r="D22" s="68"/>
      <c r="E22" s="65"/>
      <c r="F22" s="26" t="s">
        <v>81</v>
      </c>
      <c r="G22" s="62"/>
      <c r="H22" s="44"/>
    </row>
    <row r="23" spans="2:8">
      <c r="B23" s="51"/>
      <c r="C23" s="69"/>
      <c r="D23" s="69"/>
      <c r="E23" s="66"/>
      <c r="F23" s="27" t="s">
        <v>83</v>
      </c>
      <c r="G23" s="63"/>
      <c r="H23" s="45"/>
    </row>
    <row r="24" spans="2:8" ht="42">
      <c r="B24" s="21">
        <v>12</v>
      </c>
      <c r="C24" s="19" t="s">
        <v>58</v>
      </c>
      <c r="D24" s="19" t="s">
        <v>59</v>
      </c>
      <c r="E24" s="19" t="s">
        <v>60</v>
      </c>
      <c r="F24" s="27" t="s">
        <v>55</v>
      </c>
      <c r="G24" s="20" t="s">
        <v>25</v>
      </c>
      <c r="H24" s="30" t="s">
        <v>99</v>
      </c>
    </row>
    <row r="25" spans="2:8">
      <c r="B25" s="21">
        <v>13</v>
      </c>
      <c r="C25" s="17" t="s">
        <v>61</v>
      </c>
      <c r="D25" s="17" t="s">
        <v>62</v>
      </c>
      <c r="E25" s="17" t="s">
        <v>63</v>
      </c>
      <c r="F25" s="23" t="s">
        <v>64</v>
      </c>
      <c r="G25" s="21" t="s">
        <v>25</v>
      </c>
      <c r="H25" s="30" t="s">
        <v>98</v>
      </c>
    </row>
    <row r="26" spans="2:8" ht="42">
      <c r="B26" s="49">
        <v>14</v>
      </c>
      <c r="C26" s="52" t="s">
        <v>65</v>
      </c>
      <c r="D26" s="52" t="s">
        <v>66</v>
      </c>
      <c r="E26" s="55" t="s">
        <v>66</v>
      </c>
      <c r="F26" s="25" t="s">
        <v>71</v>
      </c>
      <c r="G26" s="58" t="s">
        <v>25</v>
      </c>
      <c r="H26" s="46" t="s">
        <v>100</v>
      </c>
    </row>
    <row r="27" spans="2:8" ht="63">
      <c r="B27" s="50"/>
      <c r="C27" s="53"/>
      <c r="D27" s="53"/>
      <c r="E27" s="56"/>
      <c r="F27" s="26" t="s">
        <v>70</v>
      </c>
      <c r="G27" s="59"/>
      <c r="H27" s="47"/>
    </row>
    <row r="28" spans="2:8" ht="63">
      <c r="B28" s="51"/>
      <c r="C28" s="54"/>
      <c r="D28" s="54"/>
      <c r="E28" s="57"/>
      <c r="F28" s="27" t="s">
        <v>72</v>
      </c>
      <c r="G28" s="60"/>
      <c r="H28" s="48"/>
    </row>
    <row r="29" spans="2:8">
      <c r="B29" s="21">
        <v>15</v>
      </c>
      <c r="C29" s="17" t="s">
        <v>67</v>
      </c>
      <c r="D29" s="17" t="s">
        <v>68</v>
      </c>
      <c r="E29" s="17" t="s">
        <v>69</v>
      </c>
      <c r="F29" s="24"/>
      <c r="G29" s="21"/>
      <c r="H29" s="30"/>
    </row>
    <row r="30" spans="2:8" ht="63">
      <c r="B30" s="21">
        <v>16</v>
      </c>
      <c r="C30" s="22" t="s">
        <v>84</v>
      </c>
      <c r="D30" s="22" t="s">
        <v>85</v>
      </c>
      <c r="E30" s="19" t="s">
        <v>86</v>
      </c>
      <c r="F30" s="19" t="s">
        <v>87</v>
      </c>
      <c r="G30" s="21"/>
      <c r="H30" s="30"/>
    </row>
    <row r="31" spans="2:8" ht="168">
      <c r="B31" s="21">
        <v>17</v>
      </c>
      <c r="C31" s="22" t="s">
        <v>88</v>
      </c>
      <c r="D31" s="22" t="s">
        <v>89</v>
      </c>
      <c r="E31" s="22" t="s">
        <v>89</v>
      </c>
      <c r="F31" s="19" t="s">
        <v>90</v>
      </c>
      <c r="G31" s="21"/>
      <c r="H31" s="30"/>
    </row>
  </sheetData>
  <mergeCells count="12">
    <mergeCell ref="H13:H23"/>
    <mergeCell ref="H26:H28"/>
    <mergeCell ref="B26:B28"/>
    <mergeCell ref="C26:C28"/>
    <mergeCell ref="D26:D28"/>
    <mergeCell ref="E26:E28"/>
    <mergeCell ref="G26:G28"/>
    <mergeCell ref="G13:G23"/>
    <mergeCell ref="E13:E23"/>
    <mergeCell ref="D13:D23"/>
    <mergeCell ref="C13:C23"/>
    <mergeCell ref="B13:B23"/>
  </mergeCells>
  <phoneticPr fontId="4" type="noConversion"/>
  <hyperlinks>
    <hyperlink ref="H10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Flight Type</vt:lpstr>
      <vt:lpstr>Type of Operation</vt:lpstr>
      <vt:lpstr>Flight Rule</vt:lpstr>
      <vt:lpstr>MetaData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AEROTHAI</dc:creator>
  <cp:lastModifiedBy>AEROTHAI</cp:lastModifiedBy>
  <dcterms:created xsi:type="dcterms:W3CDTF">2016-07-11T04:29:11Z</dcterms:created>
  <dcterms:modified xsi:type="dcterms:W3CDTF">2020-08-25T03:40:11Z</dcterms:modified>
</cp:coreProperties>
</file>