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5.5" sheetId="1" r:id="rId1"/>
  </sheets>
  <definedNames>
    <definedName name="_xlnm.Print_Titles" localSheetId="0">'5.5'!$4:$5</definedName>
  </definedNames>
  <calcPr calcId="124519" fullCalcOnLoad="1"/>
</workbook>
</file>

<file path=xl/calcChain.xml><?xml version="1.0" encoding="utf-8"?>
<calcChain xmlns="http://schemas.openxmlformats.org/spreadsheetml/2006/main">
  <c r="F108" i="1"/>
  <c r="C108"/>
  <c r="B108" s="1"/>
  <c r="F107"/>
  <c r="C107"/>
  <c r="B107"/>
  <c r="F106"/>
  <c r="C106"/>
  <c r="B106" s="1"/>
  <c r="F105"/>
  <c r="C105"/>
  <c r="B105"/>
  <c r="F104"/>
  <c r="C104"/>
  <c r="B104" s="1"/>
  <c r="F103"/>
  <c r="C103"/>
  <c r="B103"/>
  <c r="F102"/>
  <c r="C102"/>
  <c r="B102" s="1"/>
  <c r="F101"/>
  <c r="C101"/>
  <c r="B101"/>
  <c r="F100"/>
  <c r="C100"/>
  <c r="B100" s="1"/>
  <c r="F99"/>
  <c r="C99"/>
  <c r="B99"/>
  <c r="F98"/>
  <c r="C98"/>
  <c r="B98" s="1"/>
  <c r="F97"/>
  <c r="C97"/>
  <c r="B97"/>
  <c r="F96"/>
  <c r="C96"/>
  <c r="B96" s="1"/>
  <c r="F95"/>
  <c r="F94" s="1"/>
  <c r="F14" s="1"/>
  <c r="F9" s="1"/>
  <c r="C95"/>
  <c r="B95"/>
  <c r="H94"/>
  <c r="G94"/>
  <c r="E94"/>
  <c r="D94"/>
  <c r="C94"/>
  <c r="B94" s="1"/>
  <c r="B14" s="1"/>
  <c r="F93"/>
  <c r="C93"/>
  <c r="B93"/>
  <c r="F92"/>
  <c r="C92"/>
  <c r="B92" s="1"/>
  <c r="F91"/>
  <c r="C91"/>
  <c r="B91"/>
  <c r="F90"/>
  <c r="C90"/>
  <c r="B90" s="1"/>
  <c r="F89"/>
  <c r="C89"/>
  <c r="B89"/>
  <c r="F88"/>
  <c r="C88"/>
  <c r="B88" s="1"/>
  <c r="F87"/>
  <c r="C87"/>
  <c r="B87"/>
  <c r="F86"/>
  <c r="C86"/>
  <c r="B86" s="1"/>
  <c r="F85"/>
  <c r="C85"/>
  <c r="B85"/>
  <c r="F84"/>
  <c r="C84"/>
  <c r="B84" s="1"/>
  <c r="F83"/>
  <c r="C83"/>
  <c r="B83"/>
  <c r="F82"/>
  <c r="C82"/>
  <c r="B82"/>
  <c r="F81"/>
  <c r="C81"/>
  <c r="B81" s="1"/>
  <c r="F80"/>
  <c r="C80"/>
  <c r="B80"/>
  <c r="F79"/>
  <c r="C79"/>
  <c r="B79" s="1"/>
  <c r="F78"/>
  <c r="C78"/>
  <c r="B78"/>
  <c r="F77"/>
  <c r="C77"/>
  <c r="B77" s="1"/>
  <c r="F76"/>
  <c r="C76"/>
  <c r="B76"/>
  <c r="F75"/>
  <c r="C75"/>
  <c r="B75" s="1"/>
  <c r="F74"/>
  <c r="C74"/>
  <c r="B74"/>
  <c r="H73"/>
  <c r="G73"/>
  <c r="F73"/>
  <c r="E73"/>
  <c r="D73"/>
  <c r="C73"/>
  <c r="B73" s="1"/>
  <c r="B13" s="1"/>
  <c r="F72"/>
  <c r="C72"/>
  <c r="B72"/>
  <c r="F71"/>
  <c r="C71"/>
  <c r="B71" s="1"/>
  <c r="F70"/>
  <c r="C70"/>
  <c r="B70"/>
  <c r="F69"/>
  <c r="C69"/>
  <c r="B69"/>
  <c r="F68"/>
  <c r="C68"/>
  <c r="B68" s="1"/>
  <c r="F67"/>
  <c r="C67"/>
  <c r="B67"/>
  <c r="F66"/>
  <c r="C66"/>
  <c r="B66"/>
  <c r="F65"/>
  <c r="C65"/>
  <c r="B65" s="1"/>
  <c r="F64"/>
  <c r="C64"/>
  <c r="B64"/>
  <c r="F63"/>
  <c r="C63"/>
  <c r="B63" s="1"/>
  <c r="F62"/>
  <c r="C62"/>
  <c r="B62"/>
  <c r="F61"/>
  <c r="C61"/>
  <c r="B61"/>
  <c r="F60"/>
  <c r="C60"/>
  <c r="B60" s="1"/>
  <c r="F59"/>
  <c r="C59"/>
  <c r="B59"/>
  <c r="F58"/>
  <c r="C58"/>
  <c r="B58" s="1"/>
  <c r="F57"/>
  <c r="C57"/>
  <c r="B57"/>
  <c r="F56"/>
  <c r="C56"/>
  <c r="B56" s="1"/>
  <c r="H55"/>
  <c r="G55"/>
  <c r="F55"/>
  <c r="E55"/>
  <c r="D55"/>
  <c r="C55"/>
  <c r="B55"/>
  <c r="F54"/>
  <c r="C54"/>
  <c r="B54" s="1"/>
  <c r="F53"/>
  <c r="C53"/>
  <c r="B53"/>
  <c r="F52"/>
  <c r="C52"/>
  <c r="B52"/>
  <c r="F51"/>
  <c r="C51"/>
  <c r="B51" s="1"/>
  <c r="F50"/>
  <c r="C50"/>
  <c r="B50"/>
  <c r="F49"/>
  <c r="C49"/>
  <c r="B49"/>
  <c r="F48"/>
  <c r="C48"/>
  <c r="B48"/>
  <c r="F47"/>
  <c r="C47"/>
  <c r="B47"/>
  <c r="F46"/>
  <c r="C46"/>
  <c r="B46" s="1"/>
  <c r="F45"/>
  <c r="C45"/>
  <c r="B45"/>
  <c r="F44"/>
  <c r="C44"/>
  <c r="B44" s="1"/>
  <c r="F43"/>
  <c r="C43"/>
  <c r="B43"/>
  <c r="F42"/>
  <c r="C42"/>
  <c r="B42"/>
  <c r="F41"/>
  <c r="C41"/>
  <c r="B41"/>
  <c r="F40"/>
  <c r="C40"/>
  <c r="B40"/>
  <c r="F39"/>
  <c r="C39"/>
  <c r="B39" s="1"/>
  <c r="F38"/>
  <c r="C38"/>
  <c r="B38"/>
  <c r="F37"/>
  <c r="C37"/>
  <c r="B37" s="1"/>
  <c r="F36"/>
  <c r="C36"/>
  <c r="B36"/>
  <c r="F35"/>
  <c r="C35"/>
  <c r="B35"/>
  <c r="H34"/>
  <c r="G34"/>
  <c r="F34"/>
  <c r="E34"/>
  <c r="D34"/>
  <c r="C34"/>
  <c r="B34" s="1"/>
  <c r="B11" s="1"/>
  <c r="B9" s="1"/>
  <c r="F33"/>
  <c r="C33"/>
  <c r="B33"/>
  <c r="F32"/>
  <c r="C32"/>
  <c r="B32"/>
  <c r="F31"/>
  <c r="C31"/>
  <c r="B31"/>
  <c r="F30"/>
  <c r="C30"/>
  <c r="B30"/>
  <c r="F29"/>
  <c r="C29"/>
  <c r="B29"/>
  <c r="H28"/>
  <c r="G28"/>
  <c r="F28"/>
  <c r="E28"/>
  <c r="D28"/>
  <c r="C28"/>
  <c r="B28"/>
  <c r="F27"/>
  <c r="C27"/>
  <c r="B27"/>
  <c r="F26"/>
  <c r="C26"/>
  <c r="B26"/>
  <c r="F25"/>
  <c r="C25"/>
  <c r="B25"/>
  <c r="F24"/>
  <c r="C24"/>
  <c r="B24" s="1"/>
  <c r="F23"/>
  <c r="C23"/>
  <c r="B23"/>
  <c r="F22"/>
  <c r="C22"/>
  <c r="B22" s="1"/>
  <c r="F21"/>
  <c r="C21"/>
  <c r="B21"/>
  <c r="F20"/>
  <c r="C20"/>
  <c r="B20" s="1"/>
  <c r="F19"/>
  <c r="C19"/>
  <c r="B19"/>
  <c r="F18"/>
  <c r="C18"/>
  <c r="B18"/>
  <c r="H17"/>
  <c r="G17"/>
  <c r="F17" s="1"/>
  <c r="F15" s="1"/>
  <c r="F8" s="1"/>
  <c r="F7" s="1"/>
  <c r="E17"/>
  <c r="D17"/>
  <c r="C17"/>
  <c r="B17" s="1"/>
  <c r="B15" s="1"/>
  <c r="B8" s="1"/>
  <c r="B7" s="1"/>
  <c r="F16"/>
  <c r="C16"/>
  <c r="B16"/>
  <c r="H15"/>
  <c r="G15"/>
  <c r="E15"/>
  <c r="D15"/>
  <c r="C15"/>
  <c r="H14"/>
  <c r="G14"/>
  <c r="E14"/>
  <c r="D14"/>
  <c r="C14"/>
  <c r="H13"/>
  <c r="G13"/>
  <c r="F13"/>
  <c r="E13"/>
  <c r="D13"/>
  <c r="C13"/>
  <c r="H12"/>
  <c r="G12"/>
  <c r="F12"/>
  <c r="E12"/>
  <c r="D12"/>
  <c r="C12"/>
  <c r="B12"/>
  <c r="H11"/>
  <c r="G11"/>
  <c r="F11"/>
  <c r="E11"/>
  <c r="D11"/>
  <c r="C11"/>
  <c r="H10"/>
  <c r="G10"/>
  <c r="F10"/>
  <c r="E10"/>
  <c r="D10"/>
  <c r="C10"/>
  <c r="B10"/>
  <c r="H9"/>
  <c r="G9"/>
  <c r="E9"/>
  <c r="D9"/>
  <c r="C9"/>
  <c r="H8"/>
  <c r="G8"/>
  <c r="E8"/>
  <c r="D8"/>
  <c r="C8"/>
  <c r="H7"/>
  <c r="G7"/>
  <c r="E7"/>
  <c r="D7"/>
  <c r="C7"/>
</calcChain>
</file>

<file path=xl/sharedStrings.xml><?xml version="1.0" encoding="utf-8"?>
<sst xmlns="http://schemas.openxmlformats.org/spreadsheetml/2006/main" count="211" uniqueCount="204">
  <si>
    <t>IN THE KINGDOM , BY PROVINCES , AS OF DECEMBER 2015</t>
  </si>
  <si>
    <t>จังหวัด</t>
  </si>
  <si>
    <t xml:space="preserve">       รวม        Total</t>
  </si>
  <si>
    <t>ประเภทการอนุญาต  Type of Permission</t>
  </si>
  <si>
    <t>Provinces</t>
  </si>
  <si>
    <t xml:space="preserve">                                                                  ชนกลุ่มน้อย                                                                   Minority Group</t>
  </si>
  <si>
    <t xml:space="preserve">                   มติ ค.ร.ม. 3 สัญชาติ (พม่า / ลาว / กัมพูชา)                  Three Nationalities Under Cabinet Resolution             (Myanmar, Laotian, Cambodian)</t>
  </si>
  <si>
    <t xml:space="preserve">                        รวม                           Total </t>
  </si>
  <si>
    <t xml:space="preserve">                           ชาย                             Male</t>
  </si>
  <si>
    <t xml:space="preserve">                    หญิง                      Female</t>
  </si>
  <si>
    <t xml:space="preserve">         รวม         Total </t>
  </si>
  <si>
    <t xml:space="preserve">          ชาย           Male</t>
  </si>
  <si>
    <t xml:space="preserve">      หญิง        Female</t>
  </si>
  <si>
    <t>ทั่วราชอาณาจักร</t>
  </si>
  <si>
    <t>The Whole Kingdom</t>
  </si>
  <si>
    <t>กรุงเทพมหานคร</t>
  </si>
  <si>
    <t xml:space="preserve">Bangkok </t>
  </si>
  <si>
    <t>ภูมิภาค</t>
  </si>
  <si>
    <t>Region</t>
  </si>
  <si>
    <t xml:space="preserve">   ปริมณฑล</t>
  </si>
  <si>
    <t>Vicinity</t>
  </si>
  <si>
    <t xml:space="preserve">   ภาคกลาง</t>
  </si>
  <si>
    <t>Central</t>
  </si>
  <si>
    <t xml:space="preserve">   ภาคเหนือ</t>
  </si>
  <si>
    <t>North</t>
  </si>
  <si>
    <t xml:space="preserve">   ภาคตะวันออกเฉียงเหนือ</t>
  </si>
  <si>
    <t>North - East</t>
  </si>
  <si>
    <t xml:space="preserve">   ภาคใต้</t>
  </si>
  <si>
    <t>South</t>
  </si>
  <si>
    <t>สำนักบริหารแรงงานต่างด้าว</t>
  </si>
  <si>
    <t>Office of Foreign Workers Administration</t>
  </si>
  <si>
    <t xml:space="preserve">   สจก. พื้นที่ 1-10</t>
  </si>
  <si>
    <t>Bangkok Employment Area Office 1-10</t>
  </si>
  <si>
    <t>สจก.๑</t>
  </si>
  <si>
    <t>สจก.๒</t>
  </si>
  <si>
    <t>สจก.๓</t>
  </si>
  <si>
    <t>สจก.๔</t>
  </si>
  <si>
    <t>สจก.๕</t>
  </si>
  <si>
    <t>สจก.๖</t>
  </si>
  <si>
    <t>สจก.๗</t>
  </si>
  <si>
    <t>สจก.๘</t>
  </si>
  <si>
    <t>สจก.๙</t>
  </si>
  <si>
    <t>สจก.๑๐</t>
  </si>
  <si>
    <t>ปริมณฑล</t>
  </si>
  <si>
    <t>สมุทรปราการ</t>
  </si>
  <si>
    <t>Samut Prakan</t>
  </si>
  <si>
    <t>นนทบุรี</t>
  </si>
  <si>
    <t>Nonthaburi</t>
  </si>
  <si>
    <t>ปทุมธานี</t>
  </si>
  <si>
    <t>Pathum Thani</t>
  </si>
  <si>
    <t>นครปฐม</t>
  </si>
  <si>
    <t>Nakhon Pathom</t>
  </si>
  <si>
    <t>สมุทรสาคร</t>
  </si>
  <si>
    <t>Samut Sakhon</t>
  </si>
  <si>
    <t>ภาคกลาง</t>
  </si>
  <si>
    <t>พระนครศรีอยุธยา</t>
  </si>
  <si>
    <t>Phra Nakhon Si Ayutthaya</t>
  </si>
  <si>
    <t>อ่างทอง</t>
  </si>
  <si>
    <t>Ang Thong</t>
  </si>
  <si>
    <t>ลพบุรี</t>
  </si>
  <si>
    <t>Lop Buri</t>
  </si>
  <si>
    <t>สิงห์บุรี</t>
  </si>
  <si>
    <t>Sing Buri</t>
  </si>
  <si>
    <t>ชัยนาท</t>
  </si>
  <si>
    <t>Chai Nat</t>
  </si>
  <si>
    <t>สระบุรี</t>
  </si>
  <si>
    <t>Saraburi</t>
  </si>
  <si>
    <t>ชลบุรี</t>
  </si>
  <si>
    <t>Chon Buri</t>
  </si>
  <si>
    <t>ระยอง</t>
  </si>
  <si>
    <t>Rayong</t>
  </si>
  <si>
    <t>จันทบุรี</t>
  </si>
  <si>
    <t>Chanthaburi</t>
  </si>
  <si>
    <t>ตราด</t>
  </si>
  <si>
    <t>Trat</t>
  </si>
  <si>
    <t>ฉะเชิงเทรา</t>
  </si>
  <si>
    <t>Chachoengsao</t>
  </si>
  <si>
    <t>ปราจีนบุรี</t>
  </si>
  <si>
    <t>Prachin Buri</t>
  </si>
  <si>
    <t>นครนายก</t>
  </si>
  <si>
    <t>Nakhon Nayok</t>
  </si>
  <si>
    <t>สระแก้ว</t>
  </si>
  <si>
    <t>Sa Kaeo</t>
  </si>
  <si>
    <t>ราชบุรี</t>
  </si>
  <si>
    <t>Ratchaburi</t>
  </si>
  <si>
    <t>กาญจนบุรี</t>
  </si>
  <si>
    <t>Kanchanaburi</t>
  </si>
  <si>
    <t>สุพรรณบุรี</t>
  </si>
  <si>
    <t>Suphan Buri</t>
  </si>
  <si>
    <t>สมุทรสงคราม</t>
  </si>
  <si>
    <t>Samut Songkhram</t>
  </si>
  <si>
    <t>เพชรบุรี</t>
  </si>
  <si>
    <t>Phetchaburi</t>
  </si>
  <si>
    <t>ประจวบคีรีขันธ์</t>
  </si>
  <si>
    <t>Prachuap Khiri Khan</t>
  </si>
  <si>
    <t>ภาคเหนือ</t>
  </si>
  <si>
    <t>เชียงใหม่</t>
  </si>
  <si>
    <t>Chiang Mai</t>
  </si>
  <si>
    <t>ลำพูน</t>
  </si>
  <si>
    <t>Lamphun</t>
  </si>
  <si>
    <t>ลำปาง</t>
  </si>
  <si>
    <t>Lampang</t>
  </si>
  <si>
    <t>อุตรดิตถ์</t>
  </si>
  <si>
    <t>Uttaradit</t>
  </si>
  <si>
    <t>แพร่</t>
  </si>
  <si>
    <t>Phrae</t>
  </si>
  <si>
    <t>น่าน</t>
  </si>
  <si>
    <t>Nan</t>
  </si>
  <si>
    <t>พะเยา</t>
  </si>
  <si>
    <t>Phayao</t>
  </si>
  <si>
    <t>เชียงราย</t>
  </si>
  <si>
    <t>Chiang Rai</t>
  </si>
  <si>
    <t>แม่ฮ่องสอน</t>
  </si>
  <si>
    <t>Mae Hong Son</t>
  </si>
  <si>
    <t>นครสวรรค์</t>
  </si>
  <si>
    <t>Nakhon Sawan</t>
  </si>
  <si>
    <t>อุทัยธานี</t>
  </si>
  <si>
    <t>Uthai Thani</t>
  </si>
  <si>
    <t>กำแพงเพชร</t>
  </si>
  <si>
    <t>Kamphaeng Phet</t>
  </si>
  <si>
    <t>ตาก</t>
  </si>
  <si>
    <t>Tak</t>
  </si>
  <si>
    <t>สุโขทัย</t>
  </si>
  <si>
    <t>Sukhothai</t>
  </si>
  <si>
    <t>พิษณุโลก</t>
  </si>
  <si>
    <t>Phitsanulok</t>
  </si>
  <si>
    <t>พิจิตร</t>
  </si>
  <si>
    <t>Phichit</t>
  </si>
  <si>
    <t>เพชรบูรณ์</t>
  </si>
  <si>
    <t>Phetchabun</t>
  </si>
  <si>
    <t>ภาคตะวันออกเฉียงเหนือ</t>
  </si>
  <si>
    <t>นครราชสีมา</t>
  </si>
  <si>
    <t>Nakhon Ratchasima</t>
  </si>
  <si>
    <t>บุรีรัมย์</t>
  </si>
  <si>
    <t>Buri Ram</t>
  </si>
  <si>
    <t>สุรินทร์</t>
  </si>
  <si>
    <t>Surin</t>
  </si>
  <si>
    <t>ศรีสะเกษ</t>
  </si>
  <si>
    <t>Si Sa Ket</t>
  </si>
  <si>
    <t>อุบลราชธานี</t>
  </si>
  <si>
    <t>Ubon Ratchathani</t>
  </si>
  <si>
    <t>ยโสธร</t>
  </si>
  <si>
    <t>Yasothon</t>
  </si>
  <si>
    <t>ชัยภูมิ</t>
  </si>
  <si>
    <t>Chaiyaphum</t>
  </si>
  <si>
    <t>อำนาจเจริญ</t>
  </si>
  <si>
    <t>Amnat Charoen</t>
  </si>
  <si>
    <t>บึงกาฬ</t>
  </si>
  <si>
    <t>Bueng  Kan</t>
  </si>
  <si>
    <t>หนองบัวลำภู</t>
  </si>
  <si>
    <t>Nong Bua Lam Phu</t>
  </si>
  <si>
    <t>ขอนแก่น</t>
  </si>
  <si>
    <t>Khon Kaen</t>
  </si>
  <si>
    <t>อุดรธานี</t>
  </si>
  <si>
    <t>Udon Thani</t>
  </si>
  <si>
    <t>เลย</t>
  </si>
  <si>
    <t>Loei</t>
  </si>
  <si>
    <t>หนองคาย</t>
  </si>
  <si>
    <t>Nong Khai</t>
  </si>
  <si>
    <t>มหาสารคาม</t>
  </si>
  <si>
    <t>Maha Sarakham</t>
  </si>
  <si>
    <t>ร้อยเอ็ด</t>
  </si>
  <si>
    <t>Roi Et</t>
  </si>
  <si>
    <t>กาฬสินธุ์</t>
  </si>
  <si>
    <t>Kalasin</t>
  </si>
  <si>
    <t>สกลนคร</t>
  </si>
  <si>
    <t>Sakon Nakhon</t>
  </si>
  <si>
    <t>นครพนม</t>
  </si>
  <si>
    <t>Nakhon Phanom</t>
  </si>
  <si>
    <t>มุกดาหาร</t>
  </si>
  <si>
    <t>Mukdahan</t>
  </si>
  <si>
    <t>ภาคใต้</t>
  </si>
  <si>
    <t>นครศรีธรรมราช</t>
  </si>
  <si>
    <t>Nakhon Si Thammarat</t>
  </si>
  <si>
    <t>กระบี่</t>
  </si>
  <si>
    <t>Krabi</t>
  </si>
  <si>
    <t>พังงา</t>
  </si>
  <si>
    <t>Phang-Nga</t>
  </si>
  <si>
    <t>ภูเก็ต</t>
  </si>
  <si>
    <t>Phuket</t>
  </si>
  <si>
    <t>สุราษฏร์ธานี</t>
  </si>
  <si>
    <t>Surat Thani</t>
  </si>
  <si>
    <t>ระนอง</t>
  </si>
  <si>
    <t>Ranong</t>
  </si>
  <si>
    <t>ชุมพร</t>
  </si>
  <si>
    <t>Chumphon</t>
  </si>
  <si>
    <t>สงขลา</t>
  </si>
  <si>
    <t>Songkhla</t>
  </si>
  <si>
    <t>สตูล</t>
  </si>
  <si>
    <t>Satun</t>
  </si>
  <si>
    <t>ตรัง</t>
  </si>
  <si>
    <t>Trang</t>
  </si>
  <si>
    <t>พัทลุง</t>
  </si>
  <si>
    <t>Phatthalung</t>
  </si>
  <si>
    <t>ปัตตานี</t>
  </si>
  <si>
    <t>Pattani</t>
  </si>
  <si>
    <t>ยะลา</t>
  </si>
  <si>
    <t>Yala</t>
  </si>
  <si>
    <t>นราธิวาส</t>
  </si>
  <si>
    <t>Narathiwat</t>
  </si>
  <si>
    <t>ที่มา        : สำนักบริหารแรงงานต่างด้าว กรมการจัดหางาน</t>
  </si>
  <si>
    <t>Source  : Office of Foreign Workers Administration, Department of Employment</t>
  </si>
  <si>
    <t>จำนวนคนต่างด้าวมาตรา 13 (ประเภทชนกลุ่มน้อย) ที่ได้รับอนุญาตทำงานคงเหลืออยู่ในประเทศไทย  จำแนกตามจังหวัด ทั่วราชอาณาจักร  ณ ธันวาคม 2558</t>
  </si>
  <si>
    <t xml:space="preserve">NUMBER OF REMAINING MIGRANT WORKERS UNDER SECTION 13 (MINORITY GROUPS) GRANTED WORK PERMIT  </t>
  </si>
</sst>
</file>

<file path=xl/styles.xml><?xml version="1.0" encoding="utf-8"?>
<styleSheet xmlns="http://schemas.openxmlformats.org/spreadsheetml/2006/main">
  <fonts count="13">
    <font>
      <sz val="14"/>
      <name val="Cordia New"/>
      <charset val="222"/>
    </font>
    <font>
      <sz val="12"/>
      <name val="EucrosiaUPC"/>
      <family val="1"/>
    </font>
    <font>
      <b/>
      <sz val="17"/>
      <name val="AngsanaUPC"/>
      <family val="1"/>
      <charset val="222"/>
    </font>
    <font>
      <b/>
      <sz val="15"/>
      <name val="AngsanaUPC"/>
      <family val="1"/>
      <charset val="222"/>
    </font>
    <font>
      <b/>
      <sz val="14"/>
      <name val="AngsanaUPC"/>
      <family val="1"/>
      <charset val="222"/>
    </font>
    <font>
      <b/>
      <sz val="14"/>
      <color indexed="8"/>
      <name val="AngsanaUPC"/>
      <family val="1"/>
      <charset val="222"/>
    </font>
    <font>
      <b/>
      <sz val="14"/>
      <name val="Angsana New"/>
      <family val="1"/>
    </font>
    <font>
      <b/>
      <sz val="16"/>
      <name val="Angsana New Thai"/>
      <family val="1"/>
      <charset val="222"/>
    </font>
    <font>
      <b/>
      <sz val="16"/>
      <name val="AngsanaUPC"/>
      <family val="1"/>
      <charset val="222"/>
    </font>
    <font>
      <b/>
      <sz val="14"/>
      <name val="Angsana New Thai"/>
      <family val="1"/>
      <charset val="222"/>
    </font>
    <font>
      <sz val="14"/>
      <name val="AngsanaUPC"/>
      <family val="1"/>
      <charset val="222"/>
    </font>
    <font>
      <sz val="14"/>
      <name val="Angsana New Thai"/>
      <family val="1"/>
      <charset val="222"/>
    </font>
    <font>
      <sz val="14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139">
    <xf numFmtId="0" fontId="0" fillId="0" borderId="0" xfId="0"/>
    <xf numFmtId="3" fontId="2" fillId="0" borderId="0" xfId="1" applyNumberFormat="1" applyFont="1" applyAlignment="1">
      <alignment horizontal="left"/>
    </xf>
    <xf numFmtId="0" fontId="2" fillId="0" borderId="0" xfId="0" applyFont="1" applyAlignment="1">
      <alignment horizontal="left" indent="7"/>
    </xf>
    <xf numFmtId="3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3" fillId="2" borderId="1" xfId="2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3" fillId="2" borderId="5" xfId="2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3" fontId="3" fillId="2" borderId="8" xfId="2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/>
    <xf numFmtId="3" fontId="8" fillId="3" borderId="2" xfId="0" applyNumberFormat="1" applyFont="1" applyFill="1" applyBorder="1" applyAlignment="1">
      <alignment horizontal="right"/>
    </xf>
    <xf numFmtId="3" fontId="8" fillId="3" borderId="10" xfId="0" applyNumberFormat="1" applyFont="1" applyFill="1" applyBorder="1" applyAlignment="1">
      <alignment horizontal="right"/>
    </xf>
    <xf numFmtId="3" fontId="7" fillId="3" borderId="4" xfId="2" applyNumberFormat="1" applyFont="1" applyFill="1" applyBorder="1" applyAlignment="1">
      <alignment horizontal="left" indent="1"/>
    </xf>
    <xf numFmtId="3" fontId="7" fillId="3" borderId="11" xfId="0" applyNumberFormat="1" applyFont="1" applyFill="1" applyBorder="1" applyAlignment="1">
      <alignment horizontal="left" vertical="top"/>
    </xf>
    <xf numFmtId="3" fontId="8" fillId="3" borderId="11" xfId="0" applyNumberFormat="1" applyFont="1" applyFill="1" applyBorder="1" applyAlignment="1">
      <alignment horizontal="right" vertical="top"/>
    </xf>
    <xf numFmtId="3" fontId="8" fillId="3" borderId="12" xfId="0" applyNumberFormat="1" applyFont="1" applyFill="1" applyBorder="1" applyAlignment="1">
      <alignment horizontal="right" vertical="top"/>
    </xf>
    <xf numFmtId="3" fontId="7" fillId="3" borderId="13" xfId="2" applyNumberFormat="1" applyFont="1" applyFill="1" applyBorder="1" applyAlignment="1">
      <alignment horizontal="left" indent="1"/>
    </xf>
    <xf numFmtId="3" fontId="7" fillId="3" borderId="6" xfId="0" applyNumberFormat="1" applyFont="1" applyFill="1" applyBorder="1" applyAlignment="1">
      <alignment horizontal="left" vertical="top"/>
    </xf>
    <xf numFmtId="3" fontId="8" fillId="3" borderId="6" xfId="0" applyNumberFormat="1" applyFont="1" applyFill="1" applyBorder="1" applyAlignment="1">
      <alignment horizontal="right" vertical="top"/>
    </xf>
    <xf numFmtId="3" fontId="8" fillId="3" borderId="9" xfId="0" applyNumberFormat="1" applyFont="1" applyFill="1" applyBorder="1" applyAlignment="1">
      <alignment horizontal="right" vertical="top"/>
    </xf>
    <xf numFmtId="3" fontId="7" fillId="3" borderId="8" xfId="2" applyNumberFormat="1" applyFont="1" applyFill="1" applyBorder="1" applyAlignment="1">
      <alignment horizontal="left" indent="1"/>
    </xf>
    <xf numFmtId="3" fontId="9" fillId="0" borderId="14" xfId="0" applyNumberFormat="1" applyFont="1" applyBorder="1" applyAlignment="1">
      <alignment horizontal="left" vertical="top"/>
    </xf>
    <xf numFmtId="3" fontId="4" fillId="4" borderId="14" xfId="0" applyNumberFormat="1" applyFont="1" applyFill="1" applyBorder="1" applyAlignment="1">
      <alignment horizontal="right" vertical="top"/>
    </xf>
    <xf numFmtId="3" fontId="4" fillId="0" borderId="14" xfId="0" applyNumberFormat="1" applyFont="1" applyBorder="1" applyAlignment="1">
      <alignment horizontal="right" vertical="top"/>
    </xf>
    <xf numFmtId="3" fontId="4" fillId="0" borderId="15" xfId="0" applyNumberFormat="1" applyFont="1" applyBorder="1" applyAlignment="1">
      <alignment horizontal="right" vertical="top"/>
    </xf>
    <xf numFmtId="3" fontId="9" fillId="0" borderId="16" xfId="2" applyNumberFormat="1" applyFont="1" applyBorder="1" applyAlignment="1">
      <alignment horizontal="left" indent="1"/>
    </xf>
    <xf numFmtId="3" fontId="9" fillId="0" borderId="17" xfId="0" applyNumberFormat="1" applyFont="1" applyBorder="1" applyAlignment="1">
      <alignment horizontal="left" vertical="top"/>
    </xf>
    <xf numFmtId="3" fontId="4" fillId="4" borderId="17" xfId="0" applyNumberFormat="1" applyFont="1" applyFill="1" applyBorder="1" applyAlignment="1">
      <alignment horizontal="right" vertical="top"/>
    </xf>
    <xf numFmtId="3" fontId="4" fillId="0" borderId="17" xfId="0" applyNumberFormat="1" applyFont="1" applyBorder="1" applyAlignment="1">
      <alignment horizontal="right" vertical="top"/>
    </xf>
    <xf numFmtId="3" fontId="4" fillId="0" borderId="18" xfId="0" applyNumberFormat="1" applyFont="1" applyBorder="1" applyAlignment="1">
      <alignment horizontal="right" vertical="top"/>
    </xf>
    <xf numFmtId="3" fontId="9" fillId="0" borderId="19" xfId="2" applyNumberFormat="1" applyFont="1" applyBorder="1" applyAlignment="1">
      <alignment horizontal="left" indent="1"/>
    </xf>
    <xf numFmtId="3" fontId="9" fillId="5" borderId="2" xfId="0" applyNumberFormat="1" applyFont="1" applyFill="1" applyBorder="1" applyAlignment="1">
      <alignment horizontal="left" vertical="top"/>
    </xf>
    <xf numFmtId="3" fontId="4" fillId="5" borderId="2" xfId="0" applyNumberFormat="1" applyFont="1" applyFill="1" applyBorder="1" applyAlignment="1">
      <alignment horizontal="right" vertical="top"/>
    </xf>
    <xf numFmtId="3" fontId="4" fillId="5" borderId="10" xfId="0" applyNumberFormat="1" applyFont="1" applyFill="1" applyBorder="1" applyAlignment="1">
      <alignment horizontal="right" vertical="top"/>
    </xf>
    <xf numFmtId="3" fontId="9" fillId="5" borderId="4" xfId="2" applyNumberFormat="1" applyFont="1" applyFill="1" applyBorder="1" applyAlignment="1">
      <alignment horizontal="left" indent="1"/>
    </xf>
    <xf numFmtId="3" fontId="9" fillId="0" borderId="20" xfId="0" applyNumberFormat="1" applyFont="1" applyBorder="1" applyAlignment="1">
      <alignment horizontal="left" vertical="top" indent="1"/>
    </xf>
    <xf numFmtId="3" fontId="4" fillId="4" borderId="20" xfId="0" applyNumberFormat="1" applyFont="1" applyFill="1" applyBorder="1" applyAlignment="1">
      <alignment horizontal="right" vertical="top"/>
    </xf>
    <xf numFmtId="3" fontId="4" fillId="0" borderId="20" xfId="0" applyNumberFormat="1" applyFont="1" applyBorder="1" applyAlignment="1">
      <alignment horizontal="right" vertical="top"/>
    </xf>
    <xf numFmtId="3" fontId="4" fillId="0" borderId="21" xfId="0" applyNumberFormat="1" applyFont="1" applyBorder="1" applyAlignment="1">
      <alignment horizontal="right" vertical="top"/>
    </xf>
    <xf numFmtId="3" fontId="9" fillId="0" borderId="22" xfId="2" applyNumberFormat="1" applyFont="1" applyBorder="1" applyAlignment="1">
      <alignment horizontal="left" vertical="top" wrapText="1" indent="1"/>
    </xf>
    <xf numFmtId="3" fontId="4" fillId="0" borderId="23" xfId="0" applyNumberFormat="1" applyFont="1" applyBorder="1" applyAlignment="1">
      <alignment horizontal="left" vertical="top"/>
    </xf>
    <xf numFmtId="3" fontId="4" fillId="4" borderId="23" xfId="0" applyNumberFormat="1" applyFont="1" applyFill="1" applyBorder="1" applyAlignment="1">
      <alignment horizontal="right" vertical="top"/>
    </xf>
    <xf numFmtId="3" fontId="4" fillId="0" borderId="23" xfId="0" applyNumberFormat="1" applyFont="1" applyBorder="1" applyAlignment="1">
      <alignment horizontal="right" vertical="top"/>
    </xf>
    <xf numFmtId="3" fontId="4" fillId="0" borderId="24" xfId="2" applyNumberFormat="1" applyFont="1" applyBorder="1" applyAlignment="1">
      <alignment horizontal="left" vertical="top" wrapText="1" indent="1"/>
    </xf>
    <xf numFmtId="0" fontId="9" fillId="0" borderId="25" xfId="0" applyNumberFormat="1" applyFont="1" applyBorder="1" applyAlignment="1">
      <alignment horizontal="left" vertical="top"/>
    </xf>
    <xf numFmtId="3" fontId="4" fillId="0" borderId="25" xfId="0" applyNumberFormat="1" applyFont="1" applyBorder="1" applyAlignment="1">
      <alignment horizontal="right" vertical="top"/>
    </xf>
    <xf numFmtId="3" fontId="10" fillId="0" borderId="21" xfId="0" applyNumberFormat="1" applyFont="1" applyBorder="1" applyAlignment="1">
      <alignment shrinkToFit="1"/>
    </xf>
    <xf numFmtId="3" fontId="10" fillId="0" borderId="25" xfId="0" applyNumberFormat="1" applyFont="1" applyBorder="1" applyAlignment="1">
      <alignment horizontal="right" vertical="top"/>
    </xf>
    <xf numFmtId="3" fontId="9" fillId="0" borderId="25" xfId="2" applyNumberFormat="1" applyFont="1" applyBorder="1" applyAlignment="1">
      <alignment horizontal="left" indent="1"/>
    </xf>
    <xf numFmtId="0" fontId="9" fillId="0" borderId="26" xfId="0" applyNumberFormat="1" applyFont="1" applyBorder="1" applyAlignment="1">
      <alignment horizontal="left" vertical="top"/>
    </xf>
    <xf numFmtId="3" fontId="4" fillId="0" borderId="26" xfId="0" applyNumberFormat="1" applyFont="1" applyBorder="1" applyAlignment="1">
      <alignment horizontal="right" vertical="top"/>
    </xf>
    <xf numFmtId="3" fontId="10" fillId="0" borderId="26" xfId="0" applyNumberFormat="1" applyFont="1" applyBorder="1" applyAlignment="1">
      <alignment shrinkToFit="1"/>
    </xf>
    <xf numFmtId="3" fontId="10" fillId="0" borderId="26" xfId="0" applyNumberFormat="1" applyFont="1" applyBorder="1" applyAlignment="1">
      <alignment horizontal="right" vertical="top"/>
    </xf>
    <xf numFmtId="3" fontId="9" fillId="0" borderId="26" xfId="2" applyNumberFormat="1" applyFont="1" applyBorder="1" applyAlignment="1">
      <alignment horizontal="left" indent="1"/>
    </xf>
    <xf numFmtId="0" fontId="0" fillId="0" borderId="0" xfId="0" applyBorder="1"/>
    <xf numFmtId="0" fontId="0" fillId="0" borderId="27" xfId="0" applyBorder="1"/>
    <xf numFmtId="3" fontId="9" fillId="0" borderId="21" xfId="0" applyNumberFormat="1" applyFont="1" applyBorder="1" applyAlignment="1">
      <alignment horizontal="left" vertical="top"/>
    </xf>
    <xf numFmtId="3" fontId="10" fillId="0" borderId="21" xfId="0" applyNumberFormat="1" applyFont="1" applyBorder="1" applyAlignment="1">
      <alignment horizontal="right" vertical="top"/>
    </xf>
    <xf numFmtId="3" fontId="9" fillId="0" borderId="21" xfId="2" applyNumberFormat="1" applyFont="1" applyBorder="1" applyAlignment="1">
      <alignment horizontal="left" indent="1"/>
    </xf>
    <xf numFmtId="3" fontId="9" fillId="0" borderId="15" xfId="0" applyNumberFormat="1" applyFont="1" applyBorder="1" applyAlignment="1">
      <alignment horizontal="left" vertical="top"/>
    </xf>
    <xf numFmtId="3" fontId="10" fillId="0" borderId="15" xfId="0" applyNumberFormat="1" applyFont="1" applyBorder="1" applyAlignment="1">
      <alignment shrinkToFit="1"/>
    </xf>
    <xf numFmtId="3" fontId="10" fillId="0" borderId="15" xfId="0" applyNumberFormat="1" applyFont="1" applyBorder="1" applyAlignment="1">
      <alignment horizontal="right" vertical="top"/>
    </xf>
    <xf numFmtId="3" fontId="9" fillId="0" borderId="15" xfId="2" applyNumberFormat="1" applyFont="1" applyBorder="1" applyAlignment="1">
      <alignment horizontal="left" indent="1"/>
    </xf>
    <xf numFmtId="3" fontId="10" fillId="0" borderId="12" xfId="0" applyNumberFormat="1" applyFont="1" applyBorder="1" applyAlignment="1">
      <alignment shrinkToFit="1"/>
    </xf>
    <xf numFmtId="3" fontId="9" fillId="0" borderId="28" xfId="0" applyNumberFormat="1" applyFont="1" applyBorder="1" applyAlignment="1">
      <alignment horizontal="left" vertical="top"/>
    </xf>
    <xf numFmtId="3" fontId="4" fillId="0" borderId="28" xfId="0" applyNumberFormat="1" applyFont="1" applyBorder="1" applyAlignment="1">
      <alignment horizontal="right" vertical="top"/>
    </xf>
    <xf numFmtId="3" fontId="10" fillId="0" borderId="18" xfId="0" applyNumberFormat="1" applyFont="1" applyBorder="1" applyAlignment="1">
      <alignment shrinkToFit="1"/>
    </xf>
    <xf numFmtId="3" fontId="10" fillId="0" borderId="28" xfId="0" applyNumberFormat="1" applyFont="1" applyBorder="1" applyAlignment="1">
      <alignment horizontal="right" vertical="top"/>
    </xf>
    <xf numFmtId="3" fontId="10" fillId="0" borderId="29" xfId="0" applyNumberFormat="1" applyFont="1" applyBorder="1" applyAlignment="1">
      <alignment horizontal="right" vertical="top"/>
    </xf>
    <xf numFmtId="3" fontId="9" fillId="0" borderId="29" xfId="2" applyNumberFormat="1" applyFont="1" applyBorder="1" applyAlignment="1">
      <alignment horizontal="left" indent="1"/>
    </xf>
    <xf numFmtId="3" fontId="9" fillId="5" borderId="30" xfId="0" applyNumberFormat="1" applyFont="1" applyFill="1" applyBorder="1" applyAlignment="1">
      <alignment horizontal="center" vertical="top"/>
    </xf>
    <xf numFmtId="3" fontId="4" fillId="5" borderId="30" xfId="0" applyNumberFormat="1" applyFont="1" applyFill="1" applyBorder="1" applyAlignment="1">
      <alignment horizontal="right" vertical="top"/>
    </xf>
    <xf numFmtId="3" fontId="4" fillId="5" borderId="31" xfId="0" applyNumberFormat="1" applyFont="1" applyFill="1" applyBorder="1" applyAlignment="1">
      <alignment horizontal="right" vertical="top"/>
    </xf>
    <xf numFmtId="3" fontId="9" fillId="5" borderId="31" xfId="2" applyNumberFormat="1" applyFont="1" applyFill="1" applyBorder="1" applyAlignment="1">
      <alignment horizontal="left" indent="1"/>
    </xf>
    <xf numFmtId="3" fontId="9" fillId="0" borderId="32" xfId="0" applyNumberFormat="1" applyFont="1" applyBorder="1" applyAlignment="1">
      <alignment horizontal="left"/>
    </xf>
    <xf numFmtId="3" fontId="4" fillId="4" borderId="32" xfId="0" applyNumberFormat="1" applyFont="1" applyFill="1" applyBorder="1" applyAlignment="1">
      <alignment horizontal="right"/>
    </xf>
    <xf numFmtId="3" fontId="4" fillId="0" borderId="32" xfId="0" applyNumberFormat="1" applyFont="1" applyBorder="1" applyAlignment="1">
      <alignment horizontal="right"/>
    </xf>
    <xf numFmtId="3" fontId="10" fillId="0" borderId="25" xfId="0" applyNumberFormat="1" applyFont="1" applyBorder="1" applyAlignment="1">
      <alignment shrinkToFit="1"/>
    </xf>
    <xf numFmtId="3" fontId="10" fillId="0" borderId="32" xfId="0" applyNumberFormat="1" applyFont="1" applyBorder="1" applyAlignment="1">
      <alignment horizontal="right"/>
    </xf>
    <xf numFmtId="3" fontId="10" fillId="0" borderId="25" xfId="0" applyNumberFormat="1" applyFont="1" applyBorder="1" applyAlignment="1">
      <alignment horizontal="right"/>
    </xf>
    <xf numFmtId="3" fontId="9" fillId="0" borderId="33" xfId="0" applyNumberFormat="1" applyFont="1" applyBorder="1" applyAlignment="1">
      <alignment horizontal="left" vertical="top"/>
    </xf>
    <xf numFmtId="3" fontId="4" fillId="4" borderId="33" xfId="0" applyNumberFormat="1" applyFont="1" applyFill="1" applyBorder="1" applyAlignment="1">
      <alignment horizontal="right" vertical="top"/>
    </xf>
    <xf numFmtId="3" fontId="4" fillId="0" borderId="33" xfId="0" applyNumberFormat="1" applyFont="1" applyBorder="1" applyAlignment="1">
      <alignment horizontal="right" vertical="top"/>
    </xf>
    <xf numFmtId="3" fontId="10" fillId="0" borderId="33" xfId="0" applyNumberFormat="1" applyFont="1" applyBorder="1" applyAlignment="1">
      <alignment horizontal="right" vertical="top"/>
    </xf>
    <xf numFmtId="3" fontId="9" fillId="0" borderId="20" xfId="0" applyNumberFormat="1" applyFont="1" applyBorder="1" applyAlignment="1">
      <alignment horizontal="left" vertical="top"/>
    </xf>
    <xf numFmtId="3" fontId="4" fillId="4" borderId="21" xfId="0" applyNumberFormat="1" applyFont="1" applyFill="1" applyBorder="1" applyAlignment="1">
      <alignment horizontal="right" vertical="top"/>
    </xf>
    <xf numFmtId="3" fontId="4" fillId="0" borderId="11" xfId="0" applyNumberFormat="1" applyFont="1" applyBorder="1" applyAlignment="1">
      <alignment horizontal="right" vertical="top"/>
    </xf>
    <xf numFmtId="3" fontId="10" fillId="0" borderId="11" xfId="0" applyNumberFormat="1" applyFont="1" applyBorder="1" applyAlignment="1">
      <alignment horizontal="right" vertical="top"/>
    </xf>
    <xf numFmtId="3" fontId="10" fillId="0" borderId="12" xfId="0" applyNumberFormat="1" applyFont="1" applyBorder="1" applyAlignment="1">
      <alignment horizontal="right" vertical="top"/>
    </xf>
    <xf numFmtId="3" fontId="9" fillId="0" borderId="12" xfId="2" applyNumberFormat="1" applyFont="1" applyBorder="1" applyAlignment="1">
      <alignment horizontal="left" indent="1"/>
    </xf>
    <xf numFmtId="3" fontId="10" fillId="0" borderId="14" xfId="0" applyNumberFormat="1" applyFont="1" applyBorder="1" applyAlignment="1">
      <alignment horizontal="right" vertical="top"/>
    </xf>
    <xf numFmtId="3" fontId="9" fillId="0" borderId="34" xfId="0" applyNumberFormat="1" applyFont="1" applyBorder="1" applyAlignment="1">
      <alignment horizontal="left" vertical="top"/>
    </xf>
    <xf numFmtId="3" fontId="4" fillId="4" borderId="34" xfId="0" applyNumberFormat="1" applyFont="1" applyFill="1" applyBorder="1" applyAlignment="1">
      <alignment horizontal="right" vertical="top"/>
    </xf>
    <xf numFmtId="3" fontId="4" fillId="0" borderId="34" xfId="0" applyNumberFormat="1" applyFont="1" applyBorder="1" applyAlignment="1">
      <alignment horizontal="right" vertical="top"/>
    </xf>
    <xf numFmtId="3" fontId="10" fillId="0" borderId="23" xfId="0" applyNumberFormat="1" applyFont="1" applyBorder="1" applyAlignment="1">
      <alignment shrinkToFit="1"/>
    </xf>
    <xf numFmtId="3" fontId="10" fillId="0" borderId="34" xfId="0" applyNumberFormat="1" applyFont="1" applyBorder="1" applyAlignment="1">
      <alignment horizontal="right" vertical="top"/>
    </xf>
    <xf numFmtId="3" fontId="10" fillId="0" borderId="23" xfId="0" applyNumberFormat="1" applyFont="1" applyBorder="1" applyAlignment="1">
      <alignment horizontal="right" vertical="top"/>
    </xf>
    <xf numFmtId="3" fontId="9" fillId="0" borderId="23" xfId="2" applyNumberFormat="1" applyFont="1" applyBorder="1" applyAlignment="1">
      <alignment horizontal="left" indent="1"/>
    </xf>
    <xf numFmtId="3" fontId="9" fillId="5" borderId="34" xfId="0" applyNumberFormat="1" applyFont="1" applyFill="1" applyBorder="1" applyAlignment="1">
      <alignment horizontal="center" vertical="top"/>
    </xf>
    <xf numFmtId="3" fontId="4" fillId="5" borderId="34" xfId="0" applyNumberFormat="1" applyFont="1" applyFill="1" applyBorder="1" applyAlignment="1">
      <alignment horizontal="right" vertical="top"/>
    </xf>
    <xf numFmtId="3" fontId="4" fillId="5" borderId="28" xfId="0" applyNumberFormat="1" applyFont="1" applyFill="1" applyBorder="1" applyAlignment="1">
      <alignment horizontal="right" vertical="top"/>
    </xf>
    <xf numFmtId="3" fontId="4" fillId="5" borderId="23" xfId="0" applyNumberFormat="1" applyFont="1" applyFill="1" applyBorder="1" applyAlignment="1">
      <alignment horizontal="right" vertical="top"/>
    </xf>
    <xf numFmtId="3" fontId="9" fillId="5" borderId="23" xfId="2" applyNumberFormat="1" applyFont="1" applyFill="1" applyBorder="1" applyAlignment="1">
      <alignment horizontal="left" indent="1"/>
    </xf>
    <xf numFmtId="3" fontId="9" fillId="0" borderId="11" xfId="0" applyNumberFormat="1" applyFont="1" applyBorder="1" applyAlignment="1">
      <alignment horizontal="left" vertical="top"/>
    </xf>
    <xf numFmtId="3" fontId="4" fillId="4" borderId="11" xfId="0" applyNumberFormat="1" applyFont="1" applyFill="1" applyBorder="1" applyAlignment="1">
      <alignment horizontal="right" vertical="top"/>
    </xf>
    <xf numFmtId="3" fontId="9" fillId="0" borderId="13" xfId="2" applyNumberFormat="1" applyFont="1" applyBorder="1" applyAlignment="1">
      <alignment horizontal="left" indent="1"/>
    </xf>
    <xf numFmtId="3" fontId="9" fillId="0" borderId="35" xfId="2" applyNumberFormat="1" applyFont="1" applyBorder="1" applyAlignment="1">
      <alignment horizontal="left" indent="1"/>
    </xf>
    <xf numFmtId="3" fontId="9" fillId="0" borderId="24" xfId="2" applyNumberFormat="1" applyFont="1" applyBorder="1" applyAlignment="1">
      <alignment horizontal="left" indent="1"/>
    </xf>
    <xf numFmtId="3" fontId="9" fillId="5" borderId="24" xfId="2" applyNumberFormat="1" applyFont="1" applyFill="1" applyBorder="1" applyAlignment="1">
      <alignment horizontal="left" indent="1"/>
    </xf>
    <xf numFmtId="3" fontId="4" fillId="4" borderId="28" xfId="0" applyNumberFormat="1" applyFont="1" applyFill="1" applyBorder="1" applyAlignment="1">
      <alignment horizontal="right" vertical="top"/>
    </xf>
    <xf numFmtId="3" fontId="9" fillId="0" borderId="36" xfId="2" applyNumberFormat="1" applyFont="1" applyBorder="1" applyAlignment="1">
      <alignment horizontal="left" indent="1"/>
    </xf>
    <xf numFmtId="3" fontId="9" fillId="0" borderId="37" xfId="0" applyNumberFormat="1" applyFont="1" applyBorder="1" applyAlignment="1">
      <alignment horizontal="left" vertical="top"/>
    </xf>
    <xf numFmtId="3" fontId="4" fillId="4" borderId="37" xfId="0" applyNumberFormat="1" applyFont="1" applyFill="1" applyBorder="1" applyAlignment="1">
      <alignment horizontal="right" vertical="top"/>
    </xf>
    <xf numFmtId="3" fontId="4" fillId="0" borderId="37" xfId="0" applyNumberFormat="1" applyFont="1" applyBorder="1" applyAlignment="1">
      <alignment horizontal="right" vertical="top"/>
    </xf>
    <xf numFmtId="3" fontId="10" fillId="0" borderId="38" xfId="0" applyNumberFormat="1" applyFont="1" applyBorder="1" applyAlignment="1">
      <alignment shrinkToFit="1"/>
    </xf>
    <xf numFmtId="3" fontId="10" fillId="0" borderId="37" xfId="0" applyNumberFormat="1" applyFont="1" applyBorder="1" applyAlignment="1">
      <alignment horizontal="right" vertical="top"/>
    </xf>
    <xf numFmtId="3" fontId="10" fillId="0" borderId="38" xfId="0" applyNumberFormat="1" applyFont="1" applyBorder="1" applyAlignment="1">
      <alignment horizontal="right" vertical="top"/>
    </xf>
    <xf numFmtId="3" fontId="9" fillId="0" borderId="39" xfId="2" applyNumberFormat="1" applyFont="1" applyBorder="1" applyAlignment="1">
      <alignment horizontal="left" indent="1"/>
    </xf>
    <xf numFmtId="3" fontId="9" fillId="0" borderId="40" xfId="0" applyNumberFormat="1" applyFont="1" applyBorder="1" applyAlignment="1">
      <alignment horizontal="left" vertical="top"/>
    </xf>
    <xf numFmtId="3" fontId="4" fillId="4" borderId="40" xfId="0" applyNumberFormat="1" applyFont="1" applyFill="1" applyBorder="1" applyAlignment="1">
      <alignment horizontal="right" vertical="top"/>
    </xf>
    <xf numFmtId="3" fontId="4" fillId="0" borderId="40" xfId="0" applyNumberFormat="1" applyFont="1" applyBorder="1" applyAlignment="1">
      <alignment horizontal="right" vertical="top"/>
    </xf>
    <xf numFmtId="3" fontId="10" fillId="0" borderId="41" xfId="0" applyNumberFormat="1" applyFont="1" applyBorder="1" applyAlignment="1">
      <alignment shrinkToFit="1"/>
    </xf>
    <xf numFmtId="3" fontId="10" fillId="0" borderId="40" xfId="0" applyNumberFormat="1" applyFont="1" applyBorder="1" applyAlignment="1">
      <alignment horizontal="right" vertical="top"/>
    </xf>
    <xf numFmtId="3" fontId="10" fillId="0" borderId="41" xfId="0" applyNumberFormat="1" applyFont="1" applyBorder="1" applyAlignment="1">
      <alignment horizontal="right" vertical="top"/>
    </xf>
    <xf numFmtId="3" fontId="9" fillId="0" borderId="42" xfId="2" applyNumberFormat="1" applyFont="1" applyBorder="1" applyAlignment="1">
      <alignment horizontal="left" indent="1"/>
    </xf>
    <xf numFmtId="3" fontId="11" fillId="0" borderId="0" xfId="0" applyNumberFormat="1" applyFont="1"/>
  </cellXfs>
  <cellStyles count="4">
    <cellStyle name="Normal_Book2" xfId="3"/>
    <cellStyle name="Normal_E_FORM" xfId="1"/>
    <cellStyle name="Normal_E_FORM4" xfId="2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I111"/>
  <sheetViews>
    <sheetView showGridLines="0" tabSelected="1" workbookViewId="0">
      <selection activeCell="A4" sqref="A4:A6"/>
    </sheetView>
  </sheetViews>
  <sheetFormatPr defaultRowHeight="21.75"/>
  <cols>
    <col min="1" max="1" width="24.85546875" customWidth="1"/>
    <col min="2" max="2" width="18.5703125" hidden="1" customWidth="1"/>
    <col min="3" max="5" width="21.7109375" customWidth="1"/>
    <col min="6" max="8" width="14.5703125" hidden="1" customWidth="1"/>
    <col min="9" max="9" width="28" customWidth="1"/>
    <col min="10" max="10" width="11.7109375" customWidth="1"/>
    <col min="12" max="12" width="10.7109375" customWidth="1"/>
  </cols>
  <sheetData>
    <row r="1" spans="1:9" ht="25.5">
      <c r="A1" s="1" t="s">
        <v>202</v>
      </c>
    </row>
    <row r="2" spans="1:9" ht="25.5">
      <c r="A2" s="1" t="s">
        <v>203</v>
      </c>
    </row>
    <row r="3" spans="1:9" ht="25.5">
      <c r="A3" s="2" t="s">
        <v>0</v>
      </c>
    </row>
    <row r="4" spans="1:9" ht="25.5" customHeight="1">
      <c r="A4" s="3" t="s">
        <v>1</v>
      </c>
      <c r="B4" s="4" t="s">
        <v>2</v>
      </c>
      <c r="C4" s="5" t="s">
        <v>3</v>
      </c>
      <c r="D4" s="6"/>
      <c r="E4" s="6"/>
      <c r="F4" s="6"/>
      <c r="G4" s="6"/>
      <c r="H4" s="7"/>
      <c r="I4" s="8" t="s">
        <v>4</v>
      </c>
    </row>
    <row r="5" spans="1:9" ht="63" customHeight="1">
      <c r="A5" s="9"/>
      <c r="B5" s="10"/>
      <c r="C5" s="11" t="s">
        <v>5</v>
      </c>
      <c r="D5" s="12"/>
      <c r="E5" s="13"/>
      <c r="F5" s="14" t="s">
        <v>6</v>
      </c>
      <c r="G5" s="15"/>
      <c r="H5" s="16"/>
      <c r="I5" s="17"/>
    </row>
    <row r="6" spans="1:9" ht="45" customHeight="1">
      <c r="A6" s="18"/>
      <c r="B6" s="19"/>
      <c r="C6" s="20" t="s">
        <v>7</v>
      </c>
      <c r="D6" s="20" t="s">
        <v>8</v>
      </c>
      <c r="E6" s="20" t="s">
        <v>9</v>
      </c>
      <c r="F6" s="20" t="s">
        <v>10</v>
      </c>
      <c r="G6" s="20" t="s">
        <v>11</v>
      </c>
      <c r="H6" s="20" t="s">
        <v>12</v>
      </c>
      <c r="I6" s="21"/>
    </row>
    <row r="7" spans="1:9" ht="23.25">
      <c r="A7" s="22" t="s">
        <v>13</v>
      </c>
      <c r="B7" s="23">
        <f t="shared" ref="B7:H7" si="0">SUM(B8:B9)</f>
        <v>29062</v>
      </c>
      <c r="C7" s="23">
        <f t="shared" si="0"/>
        <v>29062</v>
      </c>
      <c r="D7" s="23">
        <f t="shared" si="0"/>
        <v>15958</v>
      </c>
      <c r="E7" s="24">
        <f t="shared" si="0"/>
        <v>13104</v>
      </c>
      <c r="F7" s="23">
        <f t="shared" si="0"/>
        <v>0</v>
      </c>
      <c r="G7" s="23">
        <f t="shared" si="0"/>
        <v>0</v>
      </c>
      <c r="H7" s="24">
        <f t="shared" si="0"/>
        <v>0</v>
      </c>
      <c r="I7" s="25" t="s">
        <v>14</v>
      </c>
    </row>
    <row r="8" spans="1:9" ht="23.25">
      <c r="A8" s="26" t="s">
        <v>15</v>
      </c>
      <c r="B8" s="27">
        <f t="shared" ref="B8:H8" si="1">SUM(B15)</f>
        <v>2405</v>
      </c>
      <c r="C8" s="27">
        <f t="shared" si="1"/>
        <v>2405</v>
      </c>
      <c r="D8" s="27">
        <f t="shared" si="1"/>
        <v>1090</v>
      </c>
      <c r="E8" s="28">
        <f t="shared" si="1"/>
        <v>1315</v>
      </c>
      <c r="F8" s="27">
        <f t="shared" si="1"/>
        <v>0</v>
      </c>
      <c r="G8" s="27">
        <f t="shared" si="1"/>
        <v>0</v>
      </c>
      <c r="H8" s="28">
        <f t="shared" si="1"/>
        <v>0</v>
      </c>
      <c r="I8" s="29" t="s">
        <v>16</v>
      </c>
    </row>
    <row r="9" spans="1:9" ht="23.25">
      <c r="A9" s="30" t="s">
        <v>17</v>
      </c>
      <c r="B9" s="31">
        <f t="shared" ref="B9:H9" si="2">SUM(B10:B14)</f>
        <v>26657</v>
      </c>
      <c r="C9" s="31">
        <f t="shared" si="2"/>
        <v>26657</v>
      </c>
      <c r="D9" s="31">
        <f t="shared" si="2"/>
        <v>14868</v>
      </c>
      <c r="E9" s="32">
        <f t="shared" si="2"/>
        <v>11789</v>
      </c>
      <c r="F9" s="31">
        <f t="shared" si="2"/>
        <v>0</v>
      </c>
      <c r="G9" s="31">
        <f t="shared" si="2"/>
        <v>0</v>
      </c>
      <c r="H9" s="32">
        <f t="shared" si="2"/>
        <v>0</v>
      </c>
      <c r="I9" s="33" t="s">
        <v>18</v>
      </c>
    </row>
    <row r="10" spans="1:9">
      <c r="A10" s="34" t="s">
        <v>19</v>
      </c>
      <c r="B10" s="35">
        <f t="shared" ref="B10:H10" si="3">B28</f>
        <v>2346</v>
      </c>
      <c r="C10" s="36">
        <f t="shared" si="3"/>
        <v>2346</v>
      </c>
      <c r="D10" s="36">
        <f t="shared" si="3"/>
        <v>1282</v>
      </c>
      <c r="E10" s="37">
        <f t="shared" si="3"/>
        <v>1064</v>
      </c>
      <c r="F10" s="36">
        <f t="shared" si="3"/>
        <v>0</v>
      </c>
      <c r="G10" s="36">
        <f t="shared" si="3"/>
        <v>0</v>
      </c>
      <c r="H10" s="37">
        <f t="shared" si="3"/>
        <v>0</v>
      </c>
      <c r="I10" s="38" t="s">
        <v>20</v>
      </c>
    </row>
    <row r="11" spans="1:9">
      <c r="A11" s="34" t="s">
        <v>21</v>
      </c>
      <c r="B11" s="35">
        <f t="shared" ref="B11:H11" si="4">B34</f>
        <v>5503</v>
      </c>
      <c r="C11" s="36">
        <f t="shared" si="4"/>
        <v>5503</v>
      </c>
      <c r="D11" s="36">
        <f t="shared" si="4"/>
        <v>3278</v>
      </c>
      <c r="E11" s="37">
        <f t="shared" si="4"/>
        <v>2225</v>
      </c>
      <c r="F11" s="36">
        <f t="shared" si="4"/>
        <v>0</v>
      </c>
      <c r="G11" s="36">
        <f t="shared" si="4"/>
        <v>0</v>
      </c>
      <c r="H11" s="37">
        <f t="shared" si="4"/>
        <v>0</v>
      </c>
      <c r="I11" s="38" t="s">
        <v>22</v>
      </c>
    </row>
    <row r="12" spans="1:9">
      <c r="A12" s="34" t="s">
        <v>23</v>
      </c>
      <c r="B12" s="35">
        <f t="shared" ref="B12:H12" si="5">B55</f>
        <v>18162</v>
      </c>
      <c r="C12" s="36">
        <f t="shared" si="5"/>
        <v>18162</v>
      </c>
      <c r="D12" s="36">
        <f t="shared" si="5"/>
        <v>9969</v>
      </c>
      <c r="E12" s="37">
        <f t="shared" si="5"/>
        <v>8193</v>
      </c>
      <c r="F12" s="36">
        <f t="shared" si="5"/>
        <v>0</v>
      </c>
      <c r="G12" s="36">
        <f t="shared" si="5"/>
        <v>0</v>
      </c>
      <c r="H12" s="37">
        <f t="shared" si="5"/>
        <v>0</v>
      </c>
      <c r="I12" s="38" t="s">
        <v>24</v>
      </c>
    </row>
    <row r="13" spans="1:9">
      <c r="A13" s="34" t="s">
        <v>25</v>
      </c>
      <c r="B13" s="35">
        <f t="shared" ref="B13:H13" si="6">B73</f>
        <v>332</v>
      </c>
      <c r="C13" s="36">
        <f t="shared" si="6"/>
        <v>332</v>
      </c>
      <c r="D13" s="36">
        <f t="shared" si="6"/>
        <v>157</v>
      </c>
      <c r="E13" s="37">
        <f t="shared" si="6"/>
        <v>175</v>
      </c>
      <c r="F13" s="36">
        <f t="shared" si="6"/>
        <v>0</v>
      </c>
      <c r="G13" s="36">
        <f t="shared" si="6"/>
        <v>0</v>
      </c>
      <c r="H13" s="37">
        <f t="shared" si="6"/>
        <v>0</v>
      </c>
      <c r="I13" s="38" t="s">
        <v>26</v>
      </c>
    </row>
    <row r="14" spans="1:9">
      <c r="A14" s="39" t="s">
        <v>27</v>
      </c>
      <c r="B14" s="40">
        <f t="shared" ref="B14:H14" si="7">B94</f>
        <v>314</v>
      </c>
      <c r="C14" s="41">
        <f t="shared" si="7"/>
        <v>314</v>
      </c>
      <c r="D14" s="41">
        <f t="shared" si="7"/>
        <v>182</v>
      </c>
      <c r="E14" s="42">
        <f t="shared" si="7"/>
        <v>132</v>
      </c>
      <c r="F14" s="41">
        <f t="shared" si="7"/>
        <v>0</v>
      </c>
      <c r="G14" s="41">
        <f t="shared" si="7"/>
        <v>0</v>
      </c>
      <c r="H14" s="42">
        <f t="shared" si="7"/>
        <v>0</v>
      </c>
      <c r="I14" s="43" t="s">
        <v>28</v>
      </c>
    </row>
    <row r="15" spans="1:9">
      <c r="A15" s="44" t="s">
        <v>15</v>
      </c>
      <c r="B15" s="45">
        <f t="shared" ref="B15:H15" si="8">SUM(B16:B17)</f>
        <v>2405</v>
      </c>
      <c r="C15" s="45">
        <f t="shared" si="8"/>
        <v>2405</v>
      </c>
      <c r="D15" s="45">
        <f t="shared" si="8"/>
        <v>1090</v>
      </c>
      <c r="E15" s="46">
        <f t="shared" si="8"/>
        <v>1315</v>
      </c>
      <c r="F15" s="45">
        <f t="shared" si="8"/>
        <v>0</v>
      </c>
      <c r="G15" s="45">
        <f t="shared" si="8"/>
        <v>0</v>
      </c>
      <c r="H15" s="46">
        <f t="shared" si="8"/>
        <v>0</v>
      </c>
      <c r="I15" s="47" t="s">
        <v>16</v>
      </c>
    </row>
    <row r="16" spans="1:9" ht="42">
      <c r="A16" s="48" t="s">
        <v>29</v>
      </c>
      <c r="B16" s="49">
        <f>SUM(C16:H16)</f>
        <v>0</v>
      </c>
      <c r="C16" s="50">
        <f t="shared" ref="C16:C27" si="9">SUM(D16:E16)</f>
        <v>0</v>
      </c>
      <c r="D16" s="50">
        <v>0</v>
      </c>
      <c r="E16" s="51">
        <v>0</v>
      </c>
      <c r="F16" s="50">
        <f t="shared" ref="F16:F27" si="10">SUM(G16:H16)</f>
        <v>0</v>
      </c>
      <c r="G16" s="50">
        <v>0</v>
      </c>
      <c r="H16" s="51">
        <v>0</v>
      </c>
      <c r="I16" s="52" t="s">
        <v>30</v>
      </c>
    </row>
    <row r="17" spans="1:165" ht="42.75" customHeight="1" thickBot="1">
      <c r="A17" s="53" t="s">
        <v>31</v>
      </c>
      <c r="B17" s="54">
        <f t="shared" ref="B17:B80" si="11">SUM(C17,F17)</f>
        <v>2405</v>
      </c>
      <c r="C17" s="55">
        <f t="shared" si="9"/>
        <v>2405</v>
      </c>
      <c r="D17" s="55">
        <f>SUM(D18:D27)</f>
        <v>1090</v>
      </c>
      <c r="E17" s="55">
        <f>SUM(E18:E27)</f>
        <v>1315</v>
      </c>
      <c r="F17" s="55">
        <f t="shared" si="10"/>
        <v>0</v>
      </c>
      <c r="G17" s="55">
        <f>SUM(G18:G27)</f>
        <v>0</v>
      </c>
      <c r="H17" s="55">
        <f>SUM(H18:H27)</f>
        <v>0</v>
      </c>
      <c r="I17" s="56" t="s">
        <v>32</v>
      </c>
    </row>
    <row r="18" spans="1:165" ht="22.5" hidden="1" thickBot="1">
      <c r="A18" s="57" t="s">
        <v>33</v>
      </c>
      <c r="B18" s="58">
        <f t="shared" si="11"/>
        <v>157</v>
      </c>
      <c r="C18" s="58">
        <f t="shared" si="9"/>
        <v>157</v>
      </c>
      <c r="D18" s="59">
        <v>68</v>
      </c>
      <c r="E18" s="59">
        <v>89</v>
      </c>
      <c r="F18" s="58">
        <f t="shared" si="10"/>
        <v>0</v>
      </c>
      <c r="G18" s="60"/>
      <c r="H18" s="60"/>
      <c r="I18" s="61"/>
    </row>
    <row r="19" spans="1:165" s="68" customFormat="1" ht="22.5" hidden="1" thickBot="1">
      <c r="A19" s="62" t="s">
        <v>34</v>
      </c>
      <c r="B19" s="63">
        <f t="shared" si="11"/>
        <v>124</v>
      </c>
      <c r="C19" s="63">
        <f t="shared" si="9"/>
        <v>124</v>
      </c>
      <c r="D19" s="64">
        <v>58</v>
      </c>
      <c r="E19" s="64">
        <v>66</v>
      </c>
      <c r="F19" s="63">
        <f t="shared" si="10"/>
        <v>0</v>
      </c>
      <c r="G19" s="65"/>
      <c r="H19" s="65"/>
      <c r="I19" s="66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</row>
    <row r="20" spans="1:165" s="68" customFormat="1" ht="22.5" hidden="1" thickBot="1">
      <c r="A20" s="69" t="s">
        <v>35</v>
      </c>
      <c r="B20" s="51">
        <f t="shared" si="11"/>
        <v>148</v>
      </c>
      <c r="C20" s="51">
        <f t="shared" si="9"/>
        <v>148</v>
      </c>
      <c r="D20" s="59">
        <v>47</v>
      </c>
      <c r="E20" s="59">
        <v>101</v>
      </c>
      <c r="F20" s="51">
        <f t="shared" si="10"/>
        <v>0</v>
      </c>
      <c r="G20" s="70"/>
      <c r="H20" s="70"/>
      <c r="I20" s="71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</row>
    <row r="21" spans="1:165" s="68" customFormat="1" ht="22.5" hidden="1" thickBot="1">
      <c r="A21" s="72" t="s">
        <v>36</v>
      </c>
      <c r="B21" s="37">
        <f t="shared" si="11"/>
        <v>91</v>
      </c>
      <c r="C21" s="37">
        <f t="shared" si="9"/>
        <v>91</v>
      </c>
      <c r="D21" s="73">
        <v>43</v>
      </c>
      <c r="E21" s="73">
        <v>48</v>
      </c>
      <c r="F21" s="37">
        <f t="shared" si="10"/>
        <v>0</v>
      </c>
      <c r="G21" s="74"/>
      <c r="H21" s="74"/>
      <c r="I21" s="75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</row>
    <row r="22" spans="1:165" s="68" customFormat="1" ht="22.5" hidden="1" thickBot="1">
      <c r="A22" s="72" t="s">
        <v>37</v>
      </c>
      <c r="B22" s="37">
        <f t="shared" si="11"/>
        <v>108</v>
      </c>
      <c r="C22" s="37">
        <f t="shared" si="9"/>
        <v>108</v>
      </c>
      <c r="D22" s="73">
        <v>40</v>
      </c>
      <c r="E22" s="73">
        <v>68</v>
      </c>
      <c r="F22" s="37">
        <f t="shared" si="10"/>
        <v>0</v>
      </c>
      <c r="G22" s="74"/>
      <c r="H22" s="74"/>
      <c r="I22" s="75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</row>
    <row r="23" spans="1:165" s="68" customFormat="1" ht="22.5" hidden="1" thickBot="1">
      <c r="A23" s="72" t="s">
        <v>38</v>
      </c>
      <c r="B23" s="37">
        <f t="shared" si="11"/>
        <v>306</v>
      </c>
      <c r="C23" s="37">
        <f t="shared" si="9"/>
        <v>306</v>
      </c>
      <c r="D23" s="73">
        <v>137</v>
      </c>
      <c r="E23" s="73">
        <v>169</v>
      </c>
      <c r="F23" s="37">
        <f t="shared" si="10"/>
        <v>0</v>
      </c>
      <c r="G23" s="74"/>
      <c r="H23" s="74"/>
      <c r="I23" s="75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</row>
    <row r="24" spans="1:165" s="68" customFormat="1" ht="22.5" hidden="1" thickBot="1">
      <c r="A24" s="72" t="s">
        <v>39</v>
      </c>
      <c r="B24" s="37">
        <f t="shared" si="11"/>
        <v>214</v>
      </c>
      <c r="C24" s="37">
        <f t="shared" si="9"/>
        <v>214</v>
      </c>
      <c r="D24" s="73">
        <v>124</v>
      </c>
      <c r="E24" s="73">
        <v>90</v>
      </c>
      <c r="F24" s="37">
        <f t="shared" si="10"/>
        <v>0</v>
      </c>
      <c r="G24" s="74"/>
      <c r="H24" s="74"/>
      <c r="I24" s="75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</row>
    <row r="25" spans="1:165" s="68" customFormat="1" ht="22.5" hidden="1" thickBot="1">
      <c r="A25" s="72" t="s">
        <v>40</v>
      </c>
      <c r="B25" s="37">
        <f t="shared" si="11"/>
        <v>315</v>
      </c>
      <c r="C25" s="37">
        <f t="shared" si="9"/>
        <v>315</v>
      </c>
      <c r="D25" s="76">
        <v>173</v>
      </c>
      <c r="E25" s="76">
        <v>142</v>
      </c>
      <c r="F25" s="37">
        <f t="shared" si="10"/>
        <v>0</v>
      </c>
      <c r="G25" s="74"/>
      <c r="H25" s="74"/>
      <c r="I25" s="75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</row>
    <row r="26" spans="1:165" s="68" customFormat="1" ht="22.5" hidden="1" thickBot="1">
      <c r="A26" s="72" t="s">
        <v>41</v>
      </c>
      <c r="B26" s="37">
        <f t="shared" si="11"/>
        <v>158</v>
      </c>
      <c r="C26" s="37">
        <f t="shared" si="9"/>
        <v>158</v>
      </c>
      <c r="D26" s="73">
        <v>83</v>
      </c>
      <c r="E26" s="73">
        <v>75</v>
      </c>
      <c r="F26" s="37">
        <f t="shared" si="10"/>
        <v>0</v>
      </c>
      <c r="G26" s="74"/>
      <c r="H26" s="74"/>
      <c r="I26" s="75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</row>
    <row r="27" spans="1:165" ht="22.5" hidden="1" thickBot="1">
      <c r="A27" s="77" t="s">
        <v>42</v>
      </c>
      <c r="B27" s="78">
        <f t="shared" si="11"/>
        <v>784</v>
      </c>
      <c r="C27" s="78">
        <f t="shared" si="9"/>
        <v>784</v>
      </c>
      <c r="D27" s="79">
        <v>317</v>
      </c>
      <c r="E27" s="79">
        <v>467</v>
      </c>
      <c r="F27" s="78">
        <f t="shared" si="10"/>
        <v>0</v>
      </c>
      <c r="G27" s="80"/>
      <c r="H27" s="81"/>
      <c r="I27" s="82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</row>
    <row r="28" spans="1:165" ht="22.5" thickBot="1">
      <c r="A28" s="83" t="s">
        <v>43</v>
      </c>
      <c r="B28" s="84">
        <f t="shared" si="11"/>
        <v>2346</v>
      </c>
      <c r="C28" s="84">
        <f t="shared" ref="C28:H28" si="12">SUM(C29:C33)</f>
        <v>2346</v>
      </c>
      <c r="D28" s="84">
        <f t="shared" si="12"/>
        <v>1282</v>
      </c>
      <c r="E28" s="84">
        <f t="shared" si="12"/>
        <v>1064</v>
      </c>
      <c r="F28" s="84">
        <f t="shared" si="12"/>
        <v>0</v>
      </c>
      <c r="G28" s="84">
        <f t="shared" si="12"/>
        <v>0</v>
      </c>
      <c r="H28" s="85">
        <f t="shared" si="12"/>
        <v>0</v>
      </c>
      <c r="I28" s="86" t="s">
        <v>20</v>
      </c>
    </row>
    <row r="29" spans="1:165">
      <c r="A29" s="87" t="s">
        <v>44</v>
      </c>
      <c r="B29" s="88">
        <f t="shared" si="11"/>
        <v>506</v>
      </c>
      <c r="C29" s="89">
        <f>SUM(D29:E29)</f>
        <v>506</v>
      </c>
      <c r="D29" s="90">
        <v>280</v>
      </c>
      <c r="E29" s="90">
        <v>226</v>
      </c>
      <c r="F29" s="89">
        <f>SUM(G29:H29)</f>
        <v>0</v>
      </c>
      <c r="G29" s="91"/>
      <c r="H29" s="92"/>
      <c r="I29" s="61" t="s">
        <v>45</v>
      </c>
    </row>
    <row r="30" spans="1:165">
      <c r="A30" s="93" t="s">
        <v>46</v>
      </c>
      <c r="B30" s="94">
        <f t="shared" si="11"/>
        <v>133</v>
      </c>
      <c r="C30" s="95">
        <f>SUM(D30:E30)</f>
        <v>133</v>
      </c>
      <c r="D30" s="64">
        <v>83</v>
      </c>
      <c r="E30" s="64">
        <v>50</v>
      </c>
      <c r="F30" s="95">
        <f>SUM(G30:H30)</f>
        <v>0</v>
      </c>
      <c r="G30" s="96"/>
      <c r="H30" s="65"/>
      <c r="I30" s="66" t="s">
        <v>47</v>
      </c>
    </row>
    <row r="31" spans="1:165">
      <c r="A31" s="97" t="s">
        <v>48</v>
      </c>
      <c r="B31" s="98">
        <f t="shared" si="11"/>
        <v>395</v>
      </c>
      <c r="C31" s="99">
        <f>SUM(D31:E31)</f>
        <v>395</v>
      </c>
      <c r="D31" s="76">
        <v>223</v>
      </c>
      <c r="E31" s="76">
        <v>172</v>
      </c>
      <c r="F31" s="99">
        <f>SUM(G31:H31)</f>
        <v>0</v>
      </c>
      <c r="G31" s="100"/>
      <c r="H31" s="101"/>
      <c r="I31" s="102" t="s">
        <v>49</v>
      </c>
    </row>
    <row r="32" spans="1:165">
      <c r="A32" s="34" t="s">
        <v>50</v>
      </c>
      <c r="B32" s="35">
        <f t="shared" si="11"/>
        <v>406</v>
      </c>
      <c r="C32" s="36">
        <f>SUM(D32:E32)</f>
        <v>406</v>
      </c>
      <c r="D32" s="73">
        <v>214</v>
      </c>
      <c r="E32" s="73">
        <v>192</v>
      </c>
      <c r="F32" s="36">
        <f>SUM(G32:H32)</f>
        <v>0</v>
      </c>
      <c r="G32" s="103"/>
      <c r="H32" s="74"/>
      <c r="I32" s="75" t="s">
        <v>51</v>
      </c>
    </row>
    <row r="33" spans="1:9" ht="22.5" thickBot="1">
      <c r="A33" s="104" t="s">
        <v>52</v>
      </c>
      <c r="B33" s="105">
        <f t="shared" si="11"/>
        <v>906</v>
      </c>
      <c r="C33" s="106">
        <f>SUM(D33:E33)</f>
        <v>906</v>
      </c>
      <c r="D33" s="107">
        <v>482</v>
      </c>
      <c r="E33" s="107">
        <v>424</v>
      </c>
      <c r="F33" s="106">
        <f>SUM(G33:H33)</f>
        <v>0</v>
      </c>
      <c r="G33" s="108"/>
      <c r="H33" s="109"/>
      <c r="I33" s="110" t="s">
        <v>53</v>
      </c>
    </row>
    <row r="34" spans="1:9" ht="22.5" thickBot="1">
      <c r="A34" s="111" t="s">
        <v>54</v>
      </c>
      <c r="B34" s="112">
        <f t="shared" si="11"/>
        <v>5503</v>
      </c>
      <c r="C34" s="112">
        <f t="shared" ref="C34:H34" si="13">SUM(C35:C54)</f>
        <v>5503</v>
      </c>
      <c r="D34" s="113">
        <f t="shared" si="13"/>
        <v>3278</v>
      </c>
      <c r="E34" s="113">
        <f t="shared" si="13"/>
        <v>2225</v>
      </c>
      <c r="F34" s="112">
        <f t="shared" si="13"/>
        <v>0</v>
      </c>
      <c r="G34" s="112">
        <f t="shared" si="13"/>
        <v>0</v>
      </c>
      <c r="H34" s="114">
        <f t="shared" si="13"/>
        <v>0</v>
      </c>
      <c r="I34" s="115" t="s">
        <v>22</v>
      </c>
    </row>
    <row r="35" spans="1:9">
      <c r="A35" s="34" t="s">
        <v>55</v>
      </c>
      <c r="B35" s="35">
        <f t="shared" si="11"/>
        <v>197</v>
      </c>
      <c r="C35" s="36">
        <f t="shared" ref="C35:C54" si="14">SUM(D35:E35)</f>
        <v>197</v>
      </c>
      <c r="D35" s="76">
        <v>143</v>
      </c>
      <c r="E35" s="76">
        <v>54</v>
      </c>
      <c r="F35" s="36">
        <f t="shared" ref="F35:F54" si="15">SUM(G35:H35)</f>
        <v>0</v>
      </c>
      <c r="G35" s="103"/>
      <c r="H35" s="74"/>
      <c r="I35" s="75" t="s">
        <v>56</v>
      </c>
    </row>
    <row r="36" spans="1:9">
      <c r="A36" s="34" t="s">
        <v>57</v>
      </c>
      <c r="B36" s="35">
        <f t="shared" si="11"/>
        <v>14</v>
      </c>
      <c r="C36" s="36">
        <f t="shared" si="14"/>
        <v>14</v>
      </c>
      <c r="D36" s="73">
        <v>7</v>
      </c>
      <c r="E36" s="73">
        <v>7</v>
      </c>
      <c r="F36" s="36">
        <f t="shared" si="15"/>
        <v>0</v>
      </c>
      <c r="G36" s="103"/>
      <c r="H36" s="74"/>
      <c r="I36" s="75" t="s">
        <v>58</v>
      </c>
    </row>
    <row r="37" spans="1:9">
      <c r="A37" s="34" t="s">
        <v>59</v>
      </c>
      <c r="B37" s="35">
        <f t="shared" si="11"/>
        <v>23</v>
      </c>
      <c r="C37" s="36">
        <f t="shared" si="14"/>
        <v>23</v>
      </c>
      <c r="D37" s="73">
        <v>15</v>
      </c>
      <c r="E37" s="73">
        <v>8</v>
      </c>
      <c r="F37" s="36">
        <f t="shared" si="15"/>
        <v>0</v>
      </c>
      <c r="G37" s="103"/>
      <c r="H37" s="74"/>
      <c r="I37" s="75" t="s">
        <v>60</v>
      </c>
    </row>
    <row r="38" spans="1:9">
      <c r="A38" s="34" t="s">
        <v>61</v>
      </c>
      <c r="B38" s="35">
        <f t="shared" si="11"/>
        <v>12</v>
      </c>
      <c r="C38" s="36">
        <f t="shared" si="14"/>
        <v>12</v>
      </c>
      <c r="D38" s="73">
        <v>7</v>
      </c>
      <c r="E38" s="73">
        <v>5</v>
      </c>
      <c r="F38" s="36">
        <f t="shared" si="15"/>
        <v>0</v>
      </c>
      <c r="G38" s="103"/>
      <c r="H38" s="74"/>
      <c r="I38" s="75" t="s">
        <v>62</v>
      </c>
    </row>
    <row r="39" spans="1:9">
      <c r="A39" s="34" t="s">
        <v>63</v>
      </c>
      <c r="B39" s="35">
        <f t="shared" si="11"/>
        <v>23</v>
      </c>
      <c r="C39" s="36">
        <f t="shared" si="14"/>
        <v>23</v>
      </c>
      <c r="D39" s="73">
        <v>14</v>
      </c>
      <c r="E39" s="73">
        <v>9</v>
      </c>
      <c r="F39" s="36">
        <f t="shared" si="15"/>
        <v>0</v>
      </c>
      <c r="G39" s="103"/>
      <c r="H39" s="74"/>
      <c r="I39" s="75" t="s">
        <v>64</v>
      </c>
    </row>
    <row r="40" spans="1:9">
      <c r="A40" s="116" t="s">
        <v>65</v>
      </c>
      <c r="B40" s="117">
        <f t="shared" si="11"/>
        <v>46</v>
      </c>
      <c r="C40" s="99">
        <f t="shared" si="14"/>
        <v>46</v>
      </c>
      <c r="D40" s="76">
        <v>33</v>
      </c>
      <c r="E40" s="76">
        <v>13</v>
      </c>
      <c r="F40" s="99">
        <f t="shared" si="15"/>
        <v>0</v>
      </c>
      <c r="G40" s="100"/>
      <c r="H40" s="101"/>
      <c r="I40" s="118" t="s">
        <v>66</v>
      </c>
    </row>
    <row r="41" spans="1:9">
      <c r="A41" s="34" t="s">
        <v>67</v>
      </c>
      <c r="B41" s="35">
        <f t="shared" si="11"/>
        <v>428</v>
      </c>
      <c r="C41" s="36">
        <f t="shared" si="14"/>
        <v>428</v>
      </c>
      <c r="D41" s="79">
        <v>228</v>
      </c>
      <c r="E41" s="79">
        <v>200</v>
      </c>
      <c r="F41" s="36">
        <f t="shared" si="15"/>
        <v>0</v>
      </c>
      <c r="G41" s="103"/>
      <c r="H41" s="74"/>
      <c r="I41" s="38" t="s">
        <v>68</v>
      </c>
    </row>
    <row r="42" spans="1:9">
      <c r="A42" s="34" t="s">
        <v>69</v>
      </c>
      <c r="B42" s="35">
        <f t="shared" si="11"/>
        <v>211</v>
      </c>
      <c r="C42" s="36">
        <f t="shared" si="14"/>
        <v>211</v>
      </c>
      <c r="D42" s="73">
        <v>144</v>
      </c>
      <c r="E42" s="73">
        <v>67</v>
      </c>
      <c r="F42" s="36">
        <f t="shared" si="15"/>
        <v>0</v>
      </c>
      <c r="G42" s="103"/>
      <c r="H42" s="74"/>
      <c r="I42" s="38" t="s">
        <v>70</v>
      </c>
    </row>
    <row r="43" spans="1:9">
      <c r="A43" s="34" t="s">
        <v>71</v>
      </c>
      <c r="B43" s="35">
        <f t="shared" si="11"/>
        <v>11</v>
      </c>
      <c r="C43" s="36">
        <f t="shared" si="14"/>
        <v>11</v>
      </c>
      <c r="D43" s="73">
        <v>2</v>
      </c>
      <c r="E43" s="73">
        <v>9</v>
      </c>
      <c r="F43" s="36">
        <f t="shared" si="15"/>
        <v>0</v>
      </c>
      <c r="G43" s="103"/>
      <c r="H43" s="74"/>
      <c r="I43" s="38" t="s">
        <v>72</v>
      </c>
    </row>
    <row r="44" spans="1:9">
      <c r="A44" s="34" t="s">
        <v>73</v>
      </c>
      <c r="B44" s="35">
        <f t="shared" si="11"/>
        <v>157</v>
      </c>
      <c r="C44" s="36">
        <f t="shared" si="14"/>
        <v>157</v>
      </c>
      <c r="D44" s="73">
        <v>106</v>
      </c>
      <c r="E44" s="73">
        <v>51</v>
      </c>
      <c r="F44" s="36">
        <f t="shared" si="15"/>
        <v>0</v>
      </c>
      <c r="G44" s="103"/>
      <c r="H44" s="74"/>
      <c r="I44" s="38" t="s">
        <v>74</v>
      </c>
    </row>
    <row r="45" spans="1:9">
      <c r="A45" s="34" t="s">
        <v>75</v>
      </c>
      <c r="B45" s="35">
        <f t="shared" si="11"/>
        <v>59</v>
      </c>
      <c r="C45" s="36">
        <f t="shared" si="14"/>
        <v>59</v>
      </c>
      <c r="D45" s="73">
        <v>35</v>
      </c>
      <c r="E45" s="73">
        <v>24</v>
      </c>
      <c r="F45" s="36">
        <f t="shared" si="15"/>
        <v>0</v>
      </c>
      <c r="G45" s="103"/>
      <c r="H45" s="74"/>
      <c r="I45" s="38" t="s">
        <v>76</v>
      </c>
    </row>
    <row r="46" spans="1:9">
      <c r="A46" s="34" t="s">
        <v>77</v>
      </c>
      <c r="B46" s="35">
        <f t="shared" si="11"/>
        <v>18</v>
      </c>
      <c r="C46" s="36">
        <f t="shared" si="14"/>
        <v>18</v>
      </c>
      <c r="D46" s="73">
        <v>11</v>
      </c>
      <c r="E46" s="73">
        <v>7</v>
      </c>
      <c r="F46" s="36">
        <f t="shared" si="15"/>
        <v>0</v>
      </c>
      <c r="G46" s="103"/>
      <c r="H46" s="74"/>
      <c r="I46" s="38" t="s">
        <v>78</v>
      </c>
    </row>
    <row r="47" spans="1:9">
      <c r="A47" s="34" t="s">
        <v>79</v>
      </c>
      <c r="B47" s="35">
        <f t="shared" si="11"/>
        <v>23</v>
      </c>
      <c r="C47" s="36">
        <f t="shared" si="14"/>
        <v>23</v>
      </c>
      <c r="D47" s="73">
        <v>16</v>
      </c>
      <c r="E47" s="73">
        <v>7</v>
      </c>
      <c r="F47" s="36">
        <f t="shared" si="15"/>
        <v>0</v>
      </c>
      <c r="G47" s="103"/>
      <c r="H47" s="74"/>
      <c r="I47" s="38" t="s">
        <v>80</v>
      </c>
    </row>
    <row r="48" spans="1:9">
      <c r="A48" s="34" t="s">
        <v>81</v>
      </c>
      <c r="B48" s="35">
        <f t="shared" si="11"/>
        <v>0</v>
      </c>
      <c r="C48" s="36">
        <f t="shared" si="14"/>
        <v>0</v>
      </c>
      <c r="D48" s="79">
        <v>0</v>
      </c>
      <c r="E48" s="79">
        <v>0</v>
      </c>
      <c r="F48" s="36">
        <f t="shared" si="15"/>
        <v>0</v>
      </c>
      <c r="G48" s="103"/>
      <c r="H48" s="74"/>
      <c r="I48" s="38" t="s">
        <v>82</v>
      </c>
    </row>
    <row r="49" spans="1:9">
      <c r="A49" s="34" t="s">
        <v>83</v>
      </c>
      <c r="B49" s="35">
        <f t="shared" si="11"/>
        <v>1959</v>
      </c>
      <c r="C49" s="36">
        <f t="shared" si="14"/>
        <v>1959</v>
      </c>
      <c r="D49" s="73">
        <v>1182</v>
      </c>
      <c r="E49" s="73">
        <v>777</v>
      </c>
      <c r="F49" s="36">
        <f t="shared" si="15"/>
        <v>0</v>
      </c>
      <c r="G49" s="103"/>
      <c r="H49" s="74"/>
      <c r="I49" s="38" t="s">
        <v>84</v>
      </c>
    </row>
    <row r="50" spans="1:9">
      <c r="A50" s="116" t="s">
        <v>85</v>
      </c>
      <c r="B50" s="117">
        <f t="shared" si="11"/>
        <v>2012</v>
      </c>
      <c r="C50" s="99">
        <f t="shared" si="14"/>
        <v>2012</v>
      </c>
      <c r="D50" s="76">
        <v>1150</v>
      </c>
      <c r="E50" s="76">
        <v>862</v>
      </c>
      <c r="F50" s="99">
        <f t="shared" si="15"/>
        <v>0</v>
      </c>
      <c r="G50" s="100"/>
      <c r="H50" s="101"/>
      <c r="I50" s="118" t="s">
        <v>86</v>
      </c>
    </row>
    <row r="51" spans="1:9">
      <c r="A51" s="116" t="s">
        <v>87</v>
      </c>
      <c r="B51" s="117">
        <f t="shared" si="11"/>
        <v>79</v>
      </c>
      <c r="C51" s="99">
        <f t="shared" si="14"/>
        <v>79</v>
      </c>
      <c r="D51" s="73">
        <v>42</v>
      </c>
      <c r="E51" s="73">
        <v>37</v>
      </c>
      <c r="F51" s="99">
        <f t="shared" si="15"/>
        <v>0</v>
      </c>
      <c r="G51" s="100"/>
      <c r="H51" s="101"/>
      <c r="I51" s="118" t="s">
        <v>88</v>
      </c>
    </row>
    <row r="52" spans="1:9">
      <c r="A52" s="93" t="s">
        <v>89</v>
      </c>
      <c r="B52" s="94">
        <f t="shared" si="11"/>
        <v>26</v>
      </c>
      <c r="C52" s="95">
        <f t="shared" si="14"/>
        <v>26</v>
      </c>
      <c r="D52" s="64">
        <v>18</v>
      </c>
      <c r="E52" s="64">
        <v>8</v>
      </c>
      <c r="F52" s="95">
        <f t="shared" si="15"/>
        <v>0</v>
      </c>
      <c r="G52" s="96"/>
      <c r="H52" s="65"/>
      <c r="I52" s="119" t="s">
        <v>90</v>
      </c>
    </row>
    <row r="53" spans="1:9">
      <c r="A53" s="97" t="s">
        <v>91</v>
      </c>
      <c r="B53" s="98">
        <f t="shared" si="11"/>
        <v>104</v>
      </c>
      <c r="C53" s="99">
        <f t="shared" si="14"/>
        <v>104</v>
      </c>
      <c r="D53" s="76">
        <v>63</v>
      </c>
      <c r="E53" s="76">
        <v>41</v>
      </c>
      <c r="F53" s="99">
        <f t="shared" si="15"/>
        <v>0</v>
      </c>
      <c r="G53" s="100"/>
      <c r="H53" s="101"/>
      <c r="I53" s="118" t="s">
        <v>92</v>
      </c>
    </row>
    <row r="54" spans="1:9" ht="22.5" thickBot="1">
      <c r="A54" s="104" t="s">
        <v>93</v>
      </c>
      <c r="B54" s="105">
        <f t="shared" si="11"/>
        <v>101</v>
      </c>
      <c r="C54" s="106">
        <f t="shared" si="14"/>
        <v>101</v>
      </c>
      <c r="D54" s="107">
        <v>62</v>
      </c>
      <c r="E54" s="107">
        <v>39</v>
      </c>
      <c r="F54" s="106">
        <f t="shared" si="15"/>
        <v>0</v>
      </c>
      <c r="G54" s="108"/>
      <c r="H54" s="109"/>
      <c r="I54" s="120" t="s">
        <v>94</v>
      </c>
    </row>
    <row r="55" spans="1:9" ht="22.5" thickBot="1">
      <c r="A55" s="111" t="s">
        <v>95</v>
      </c>
      <c r="B55" s="112">
        <f t="shared" si="11"/>
        <v>18162</v>
      </c>
      <c r="C55" s="112">
        <f t="shared" ref="C55:H55" si="16">SUM(C56:C72)</f>
        <v>18162</v>
      </c>
      <c r="D55" s="113">
        <f t="shared" si="16"/>
        <v>9969</v>
      </c>
      <c r="E55" s="85">
        <f t="shared" si="16"/>
        <v>8193</v>
      </c>
      <c r="F55" s="112">
        <f t="shared" si="16"/>
        <v>0</v>
      </c>
      <c r="G55" s="112">
        <f t="shared" si="16"/>
        <v>0</v>
      </c>
      <c r="H55" s="114">
        <f t="shared" si="16"/>
        <v>0</v>
      </c>
      <c r="I55" s="121" t="s">
        <v>24</v>
      </c>
    </row>
    <row r="56" spans="1:9">
      <c r="A56" s="34" t="s">
        <v>96</v>
      </c>
      <c r="B56" s="35">
        <f t="shared" si="11"/>
        <v>12334</v>
      </c>
      <c r="C56" s="36">
        <f t="shared" ref="C56:C72" si="17">SUM(D56:E56)</f>
        <v>12334</v>
      </c>
      <c r="D56" s="76">
        <v>6806</v>
      </c>
      <c r="E56" s="76">
        <v>5528</v>
      </c>
      <c r="F56" s="36">
        <f t="shared" ref="F56:F72" si="18">SUM(G56:H56)</f>
        <v>0</v>
      </c>
      <c r="G56" s="103"/>
      <c r="H56" s="74"/>
      <c r="I56" s="38" t="s">
        <v>97</v>
      </c>
    </row>
    <row r="57" spans="1:9">
      <c r="A57" s="34" t="s">
        <v>98</v>
      </c>
      <c r="B57" s="35">
        <f t="shared" si="11"/>
        <v>1063</v>
      </c>
      <c r="C57" s="36">
        <f t="shared" si="17"/>
        <v>1063</v>
      </c>
      <c r="D57" s="73">
        <v>569</v>
      </c>
      <c r="E57" s="73">
        <v>494</v>
      </c>
      <c r="F57" s="36">
        <f t="shared" si="18"/>
        <v>0</v>
      </c>
      <c r="G57" s="103"/>
      <c r="H57" s="74"/>
      <c r="I57" s="38" t="s">
        <v>99</v>
      </c>
    </row>
    <row r="58" spans="1:9">
      <c r="A58" s="34" t="s">
        <v>100</v>
      </c>
      <c r="B58" s="35">
        <f t="shared" si="11"/>
        <v>154</v>
      </c>
      <c r="C58" s="36">
        <f t="shared" si="17"/>
        <v>154</v>
      </c>
      <c r="D58" s="73">
        <v>74</v>
      </c>
      <c r="E58" s="73">
        <v>80</v>
      </c>
      <c r="F58" s="36">
        <f t="shared" si="18"/>
        <v>0</v>
      </c>
      <c r="G58" s="103"/>
      <c r="H58" s="74"/>
      <c r="I58" s="38" t="s">
        <v>101</v>
      </c>
    </row>
    <row r="59" spans="1:9">
      <c r="A59" s="34" t="s">
        <v>102</v>
      </c>
      <c r="B59" s="35">
        <f t="shared" si="11"/>
        <v>10</v>
      </c>
      <c r="C59" s="36">
        <f t="shared" si="17"/>
        <v>10</v>
      </c>
      <c r="D59" s="73">
        <v>6</v>
      </c>
      <c r="E59" s="73">
        <v>4</v>
      </c>
      <c r="F59" s="36">
        <f t="shared" si="18"/>
        <v>0</v>
      </c>
      <c r="G59" s="103"/>
      <c r="H59" s="74"/>
      <c r="I59" s="38" t="s">
        <v>103</v>
      </c>
    </row>
    <row r="60" spans="1:9">
      <c r="A60" s="116" t="s">
        <v>104</v>
      </c>
      <c r="B60" s="117">
        <f t="shared" si="11"/>
        <v>1</v>
      </c>
      <c r="C60" s="99">
        <f t="shared" si="17"/>
        <v>1</v>
      </c>
      <c r="D60" s="76">
        <v>1</v>
      </c>
      <c r="E60" s="76">
        <v>0</v>
      </c>
      <c r="F60" s="99">
        <f t="shared" si="18"/>
        <v>0</v>
      </c>
      <c r="G60" s="100"/>
      <c r="H60" s="101"/>
      <c r="I60" s="118" t="s">
        <v>105</v>
      </c>
    </row>
    <row r="61" spans="1:9">
      <c r="A61" s="34" t="s">
        <v>106</v>
      </c>
      <c r="B61" s="35">
        <f t="shared" si="11"/>
        <v>6</v>
      </c>
      <c r="C61" s="36">
        <f t="shared" si="17"/>
        <v>6</v>
      </c>
      <c r="D61" s="73">
        <v>4</v>
      </c>
      <c r="E61" s="73">
        <v>2</v>
      </c>
      <c r="F61" s="36">
        <f t="shared" si="18"/>
        <v>0</v>
      </c>
      <c r="G61" s="103"/>
      <c r="H61" s="74"/>
      <c r="I61" s="38" t="s">
        <v>107</v>
      </c>
    </row>
    <row r="62" spans="1:9">
      <c r="A62" s="34" t="s">
        <v>108</v>
      </c>
      <c r="B62" s="35">
        <f t="shared" si="11"/>
        <v>47</v>
      </c>
      <c r="C62" s="36">
        <f t="shared" si="17"/>
        <v>47</v>
      </c>
      <c r="D62" s="73">
        <v>17</v>
      </c>
      <c r="E62" s="73">
        <v>30</v>
      </c>
      <c r="F62" s="36">
        <f t="shared" si="18"/>
        <v>0</v>
      </c>
      <c r="G62" s="103"/>
      <c r="H62" s="74"/>
      <c r="I62" s="38" t="s">
        <v>109</v>
      </c>
    </row>
    <row r="63" spans="1:9">
      <c r="A63" s="34" t="s">
        <v>110</v>
      </c>
      <c r="B63" s="35">
        <f t="shared" si="11"/>
        <v>2801</v>
      </c>
      <c r="C63" s="36">
        <f t="shared" si="17"/>
        <v>2801</v>
      </c>
      <c r="D63" s="73">
        <v>1417</v>
      </c>
      <c r="E63" s="73">
        <v>1384</v>
      </c>
      <c r="F63" s="36">
        <f t="shared" si="18"/>
        <v>0</v>
      </c>
      <c r="G63" s="103"/>
      <c r="H63" s="74"/>
      <c r="I63" s="38" t="s">
        <v>111</v>
      </c>
    </row>
    <row r="64" spans="1:9">
      <c r="A64" s="34" t="s">
        <v>112</v>
      </c>
      <c r="B64" s="35">
        <f t="shared" si="11"/>
        <v>1056</v>
      </c>
      <c r="C64" s="36">
        <f t="shared" si="17"/>
        <v>1056</v>
      </c>
      <c r="D64" s="73">
        <v>644</v>
      </c>
      <c r="E64" s="73">
        <v>412</v>
      </c>
      <c r="F64" s="36">
        <f t="shared" si="18"/>
        <v>0</v>
      </c>
      <c r="G64" s="103"/>
      <c r="H64" s="74"/>
      <c r="I64" s="38" t="s">
        <v>113</v>
      </c>
    </row>
    <row r="65" spans="1:9">
      <c r="A65" s="116" t="s">
        <v>114</v>
      </c>
      <c r="B65" s="117">
        <f t="shared" si="11"/>
        <v>19</v>
      </c>
      <c r="C65" s="99">
        <f t="shared" si="17"/>
        <v>19</v>
      </c>
      <c r="D65" s="73">
        <v>12</v>
      </c>
      <c r="E65" s="73">
        <v>7</v>
      </c>
      <c r="F65" s="99">
        <f t="shared" si="18"/>
        <v>0</v>
      </c>
      <c r="G65" s="100"/>
      <c r="H65" s="101"/>
      <c r="I65" s="118" t="s">
        <v>115</v>
      </c>
    </row>
    <row r="66" spans="1:9">
      <c r="A66" s="34" t="s">
        <v>116</v>
      </c>
      <c r="B66" s="35">
        <f t="shared" si="11"/>
        <v>7</v>
      </c>
      <c r="C66" s="36">
        <f t="shared" si="17"/>
        <v>7</v>
      </c>
      <c r="D66" s="73">
        <v>5</v>
      </c>
      <c r="E66" s="73">
        <v>2</v>
      </c>
      <c r="F66" s="36">
        <f t="shared" si="18"/>
        <v>0</v>
      </c>
      <c r="G66" s="103"/>
      <c r="H66" s="74"/>
      <c r="I66" s="38" t="s">
        <v>117</v>
      </c>
    </row>
    <row r="67" spans="1:9">
      <c r="A67" s="34" t="s">
        <v>118</v>
      </c>
      <c r="B67" s="35">
        <f t="shared" si="11"/>
        <v>3</v>
      </c>
      <c r="C67" s="36">
        <f t="shared" si="17"/>
        <v>3</v>
      </c>
      <c r="D67" s="73">
        <v>2</v>
      </c>
      <c r="E67" s="73">
        <v>1</v>
      </c>
      <c r="F67" s="36">
        <f t="shared" si="18"/>
        <v>0</v>
      </c>
      <c r="G67" s="103"/>
      <c r="H67" s="74"/>
      <c r="I67" s="38" t="s">
        <v>119</v>
      </c>
    </row>
    <row r="68" spans="1:9">
      <c r="A68" s="34" t="s">
        <v>120</v>
      </c>
      <c r="B68" s="35">
        <f t="shared" si="11"/>
        <v>592</v>
      </c>
      <c r="C68" s="36">
        <f t="shared" si="17"/>
        <v>592</v>
      </c>
      <c r="D68" s="73">
        <v>364</v>
      </c>
      <c r="E68" s="73">
        <v>228</v>
      </c>
      <c r="F68" s="36">
        <f t="shared" si="18"/>
        <v>0</v>
      </c>
      <c r="G68" s="103"/>
      <c r="H68" s="74"/>
      <c r="I68" s="38" t="s">
        <v>121</v>
      </c>
    </row>
    <row r="69" spans="1:9">
      <c r="A69" s="34" t="s">
        <v>122</v>
      </c>
      <c r="B69" s="35">
        <f t="shared" si="11"/>
        <v>26</v>
      </c>
      <c r="C69" s="36">
        <f t="shared" si="17"/>
        <v>26</v>
      </c>
      <c r="D69" s="73">
        <v>16</v>
      </c>
      <c r="E69" s="73">
        <v>10</v>
      </c>
      <c r="F69" s="36">
        <f t="shared" si="18"/>
        <v>0</v>
      </c>
      <c r="G69" s="103"/>
      <c r="H69" s="74"/>
      <c r="I69" s="38" t="s">
        <v>123</v>
      </c>
    </row>
    <row r="70" spans="1:9">
      <c r="A70" s="116" t="s">
        <v>124</v>
      </c>
      <c r="B70" s="117">
        <f t="shared" si="11"/>
        <v>40</v>
      </c>
      <c r="C70" s="99">
        <f t="shared" si="17"/>
        <v>40</v>
      </c>
      <c r="D70" s="76">
        <v>30</v>
      </c>
      <c r="E70" s="76">
        <v>10</v>
      </c>
      <c r="F70" s="99">
        <f t="shared" si="18"/>
        <v>0</v>
      </c>
      <c r="G70" s="100"/>
      <c r="H70" s="101"/>
      <c r="I70" s="118" t="s">
        <v>125</v>
      </c>
    </row>
    <row r="71" spans="1:9">
      <c r="A71" s="116" t="s">
        <v>126</v>
      </c>
      <c r="B71" s="117">
        <f t="shared" si="11"/>
        <v>3</v>
      </c>
      <c r="C71" s="99">
        <f t="shared" si="17"/>
        <v>3</v>
      </c>
      <c r="D71" s="73">
        <v>2</v>
      </c>
      <c r="E71" s="73">
        <v>1</v>
      </c>
      <c r="F71" s="99">
        <f t="shared" si="18"/>
        <v>0</v>
      </c>
      <c r="G71" s="100"/>
      <c r="H71" s="101"/>
      <c r="I71" s="118" t="s">
        <v>127</v>
      </c>
    </row>
    <row r="72" spans="1:9" ht="22.5" thickBot="1">
      <c r="A72" s="77" t="s">
        <v>128</v>
      </c>
      <c r="B72" s="122">
        <f t="shared" si="11"/>
        <v>0</v>
      </c>
      <c r="C72" s="78">
        <f t="shared" si="17"/>
        <v>0</v>
      </c>
      <c r="D72" s="107">
        <v>0</v>
      </c>
      <c r="E72" s="107">
        <v>0</v>
      </c>
      <c r="F72" s="78">
        <f t="shared" si="18"/>
        <v>0</v>
      </c>
      <c r="G72" s="80"/>
      <c r="H72" s="81"/>
      <c r="I72" s="123" t="s">
        <v>129</v>
      </c>
    </row>
    <row r="73" spans="1:9" ht="22.5" thickBot="1">
      <c r="A73" s="111" t="s">
        <v>130</v>
      </c>
      <c r="B73" s="112">
        <f t="shared" si="11"/>
        <v>332</v>
      </c>
      <c r="C73" s="112">
        <f t="shared" ref="C73:H73" si="19">SUM(C74:C93)</f>
        <v>332</v>
      </c>
      <c r="D73" s="113">
        <f t="shared" si="19"/>
        <v>157</v>
      </c>
      <c r="E73" s="85">
        <f t="shared" si="19"/>
        <v>175</v>
      </c>
      <c r="F73" s="112">
        <f t="shared" si="19"/>
        <v>0</v>
      </c>
      <c r="G73" s="112">
        <f t="shared" si="19"/>
        <v>0</v>
      </c>
      <c r="H73" s="114">
        <f t="shared" si="19"/>
        <v>0</v>
      </c>
      <c r="I73" s="121" t="s">
        <v>26</v>
      </c>
    </row>
    <row r="74" spans="1:9">
      <c r="A74" s="124" t="s">
        <v>131</v>
      </c>
      <c r="B74" s="125">
        <f t="shared" si="11"/>
        <v>239</v>
      </c>
      <c r="C74" s="126">
        <f t="shared" ref="C74:C93" si="20">SUM(D74:E74)</f>
        <v>239</v>
      </c>
      <c r="D74" s="127">
        <v>116</v>
      </c>
      <c r="E74" s="127">
        <v>123</v>
      </c>
      <c r="F74" s="126">
        <f t="shared" ref="F74:F93" si="21">SUM(G74:H74)</f>
        <v>0</v>
      </c>
      <c r="G74" s="128"/>
      <c r="H74" s="129"/>
      <c r="I74" s="130" t="s">
        <v>132</v>
      </c>
    </row>
    <row r="75" spans="1:9">
      <c r="A75" s="97" t="s">
        <v>133</v>
      </c>
      <c r="B75" s="98">
        <f t="shared" si="11"/>
        <v>0</v>
      </c>
      <c r="C75" s="99">
        <f t="shared" si="20"/>
        <v>0</v>
      </c>
      <c r="D75" s="76">
        <v>0</v>
      </c>
      <c r="E75" s="76">
        <v>0</v>
      </c>
      <c r="F75" s="99">
        <f t="shared" si="21"/>
        <v>0</v>
      </c>
      <c r="G75" s="100"/>
      <c r="H75" s="101"/>
      <c r="I75" s="118" t="s">
        <v>134</v>
      </c>
    </row>
    <row r="76" spans="1:9">
      <c r="A76" s="34" t="s">
        <v>135</v>
      </c>
      <c r="B76" s="35">
        <f t="shared" si="11"/>
        <v>0</v>
      </c>
      <c r="C76" s="36">
        <f t="shared" si="20"/>
        <v>0</v>
      </c>
      <c r="D76" s="73">
        <v>0</v>
      </c>
      <c r="E76" s="73">
        <v>0</v>
      </c>
      <c r="F76" s="36">
        <f t="shared" si="21"/>
        <v>0</v>
      </c>
      <c r="G76" s="103"/>
      <c r="H76" s="74"/>
      <c r="I76" s="38" t="s">
        <v>136</v>
      </c>
    </row>
    <row r="77" spans="1:9">
      <c r="A77" s="34" t="s">
        <v>137</v>
      </c>
      <c r="B77" s="35">
        <f t="shared" si="11"/>
        <v>0</v>
      </c>
      <c r="C77" s="36">
        <f t="shared" si="20"/>
        <v>0</v>
      </c>
      <c r="D77" s="73">
        <v>0</v>
      </c>
      <c r="E77" s="73">
        <v>0</v>
      </c>
      <c r="F77" s="36">
        <f t="shared" si="21"/>
        <v>0</v>
      </c>
      <c r="G77" s="103"/>
      <c r="H77" s="74"/>
      <c r="I77" s="38" t="s">
        <v>138</v>
      </c>
    </row>
    <row r="78" spans="1:9">
      <c r="A78" s="34" t="s">
        <v>139</v>
      </c>
      <c r="B78" s="35">
        <f t="shared" si="11"/>
        <v>1</v>
      </c>
      <c r="C78" s="36">
        <f t="shared" si="20"/>
        <v>1</v>
      </c>
      <c r="D78" s="73">
        <v>1</v>
      </c>
      <c r="E78" s="73">
        <v>0</v>
      </c>
      <c r="F78" s="36">
        <f t="shared" si="21"/>
        <v>0</v>
      </c>
      <c r="G78" s="103"/>
      <c r="H78" s="74"/>
      <c r="I78" s="38" t="s">
        <v>140</v>
      </c>
    </row>
    <row r="79" spans="1:9">
      <c r="A79" s="34" t="s">
        <v>141</v>
      </c>
      <c r="B79" s="35">
        <f t="shared" si="11"/>
        <v>0</v>
      </c>
      <c r="C79" s="36">
        <f t="shared" si="20"/>
        <v>0</v>
      </c>
      <c r="D79" s="73">
        <v>0</v>
      </c>
      <c r="E79" s="73">
        <v>0</v>
      </c>
      <c r="F79" s="36">
        <f t="shared" si="21"/>
        <v>0</v>
      </c>
      <c r="G79" s="103"/>
      <c r="H79" s="74"/>
      <c r="I79" s="38" t="s">
        <v>142</v>
      </c>
    </row>
    <row r="80" spans="1:9">
      <c r="A80" s="116" t="s">
        <v>143</v>
      </c>
      <c r="B80" s="117">
        <f t="shared" si="11"/>
        <v>6</v>
      </c>
      <c r="C80" s="99">
        <f t="shared" si="20"/>
        <v>6</v>
      </c>
      <c r="D80" s="76">
        <v>1</v>
      </c>
      <c r="E80" s="76">
        <v>5</v>
      </c>
      <c r="F80" s="99">
        <f t="shared" si="21"/>
        <v>0</v>
      </c>
      <c r="G80" s="100"/>
      <c r="H80" s="101"/>
      <c r="I80" s="118" t="s">
        <v>144</v>
      </c>
    </row>
    <row r="81" spans="1:9">
      <c r="A81" s="34" t="s">
        <v>145</v>
      </c>
      <c r="B81" s="35">
        <f t="shared" ref="B81:B108" si="22">SUM(C81,F81)</f>
        <v>13</v>
      </c>
      <c r="C81" s="36">
        <f t="shared" si="20"/>
        <v>13</v>
      </c>
      <c r="D81" s="73">
        <v>10</v>
      </c>
      <c r="E81" s="73">
        <v>3</v>
      </c>
      <c r="F81" s="36">
        <f t="shared" si="21"/>
        <v>0</v>
      </c>
      <c r="G81" s="103"/>
      <c r="H81" s="74"/>
      <c r="I81" s="38" t="s">
        <v>146</v>
      </c>
    </row>
    <row r="82" spans="1:9">
      <c r="A82" s="34" t="s">
        <v>147</v>
      </c>
      <c r="B82" s="35">
        <f t="shared" si="22"/>
        <v>0</v>
      </c>
      <c r="C82" s="36">
        <f>SUM(D82:E82)</f>
        <v>0</v>
      </c>
      <c r="D82" s="73">
        <v>0</v>
      </c>
      <c r="E82" s="73">
        <v>0</v>
      </c>
      <c r="F82" s="36">
        <f>SUM(G82:H82)</f>
        <v>0</v>
      </c>
      <c r="G82" s="103"/>
      <c r="H82" s="74"/>
      <c r="I82" s="38" t="s">
        <v>148</v>
      </c>
    </row>
    <row r="83" spans="1:9">
      <c r="A83" s="34" t="s">
        <v>149</v>
      </c>
      <c r="B83" s="35">
        <f t="shared" si="22"/>
        <v>0</v>
      </c>
      <c r="C83" s="36">
        <f t="shared" si="20"/>
        <v>0</v>
      </c>
      <c r="D83" s="73">
        <v>0</v>
      </c>
      <c r="E83" s="73">
        <v>0</v>
      </c>
      <c r="F83" s="36">
        <f t="shared" si="21"/>
        <v>0</v>
      </c>
      <c r="G83" s="103"/>
      <c r="H83" s="74"/>
      <c r="I83" s="38" t="s">
        <v>150</v>
      </c>
    </row>
    <row r="84" spans="1:9">
      <c r="A84" s="116" t="s">
        <v>151</v>
      </c>
      <c r="B84" s="117">
        <f t="shared" si="22"/>
        <v>7</v>
      </c>
      <c r="C84" s="99">
        <f t="shared" si="20"/>
        <v>7</v>
      </c>
      <c r="D84" s="73">
        <v>3</v>
      </c>
      <c r="E84" s="73">
        <v>4</v>
      </c>
      <c r="F84" s="99">
        <f t="shared" si="21"/>
        <v>0</v>
      </c>
      <c r="G84" s="100"/>
      <c r="H84" s="101"/>
      <c r="I84" s="118" t="s">
        <v>152</v>
      </c>
    </row>
    <row r="85" spans="1:9">
      <c r="A85" s="34" t="s">
        <v>153</v>
      </c>
      <c r="B85" s="35">
        <f t="shared" si="22"/>
        <v>8</v>
      </c>
      <c r="C85" s="36">
        <f t="shared" si="20"/>
        <v>8</v>
      </c>
      <c r="D85" s="73">
        <v>4</v>
      </c>
      <c r="E85" s="73">
        <v>4</v>
      </c>
      <c r="F85" s="36">
        <f t="shared" si="21"/>
        <v>0</v>
      </c>
      <c r="G85" s="103"/>
      <c r="H85" s="74"/>
      <c r="I85" s="38" t="s">
        <v>154</v>
      </c>
    </row>
    <row r="86" spans="1:9">
      <c r="A86" s="34" t="s">
        <v>155</v>
      </c>
      <c r="B86" s="35">
        <f t="shared" si="22"/>
        <v>38</v>
      </c>
      <c r="C86" s="36">
        <f t="shared" si="20"/>
        <v>38</v>
      </c>
      <c r="D86" s="73">
        <v>12</v>
      </c>
      <c r="E86" s="73">
        <v>26</v>
      </c>
      <c r="F86" s="36">
        <f t="shared" si="21"/>
        <v>0</v>
      </c>
      <c r="G86" s="103"/>
      <c r="H86" s="74"/>
      <c r="I86" s="38" t="s">
        <v>156</v>
      </c>
    </row>
    <row r="87" spans="1:9">
      <c r="A87" s="34" t="s">
        <v>157</v>
      </c>
      <c r="B87" s="35">
        <f t="shared" si="22"/>
        <v>1</v>
      </c>
      <c r="C87" s="36">
        <f t="shared" si="20"/>
        <v>1</v>
      </c>
      <c r="D87" s="73">
        <v>0</v>
      </c>
      <c r="E87" s="73">
        <v>1</v>
      </c>
      <c r="F87" s="36">
        <f t="shared" si="21"/>
        <v>0</v>
      </c>
      <c r="G87" s="103"/>
      <c r="H87" s="74"/>
      <c r="I87" s="38" t="s">
        <v>158</v>
      </c>
    </row>
    <row r="88" spans="1:9">
      <c r="A88" s="34" t="s">
        <v>159</v>
      </c>
      <c r="B88" s="35">
        <f t="shared" si="22"/>
        <v>2</v>
      </c>
      <c r="C88" s="36">
        <f t="shared" si="20"/>
        <v>2</v>
      </c>
      <c r="D88" s="73">
        <v>1</v>
      </c>
      <c r="E88" s="73">
        <v>1</v>
      </c>
      <c r="F88" s="36">
        <f t="shared" si="21"/>
        <v>0</v>
      </c>
      <c r="G88" s="103"/>
      <c r="H88" s="74"/>
      <c r="I88" s="38" t="s">
        <v>160</v>
      </c>
    </row>
    <row r="89" spans="1:9">
      <c r="A89" s="34" t="s">
        <v>161</v>
      </c>
      <c r="B89" s="35">
        <f t="shared" si="22"/>
        <v>7</v>
      </c>
      <c r="C89" s="36">
        <f t="shared" si="20"/>
        <v>7</v>
      </c>
      <c r="D89" s="73">
        <v>4</v>
      </c>
      <c r="E89" s="73">
        <v>3</v>
      </c>
      <c r="F89" s="36">
        <f t="shared" si="21"/>
        <v>0</v>
      </c>
      <c r="G89" s="103"/>
      <c r="H89" s="74"/>
      <c r="I89" s="38" t="s">
        <v>162</v>
      </c>
    </row>
    <row r="90" spans="1:9">
      <c r="A90" s="116" t="s">
        <v>163</v>
      </c>
      <c r="B90" s="117">
        <f t="shared" si="22"/>
        <v>3</v>
      </c>
      <c r="C90" s="99">
        <f t="shared" si="20"/>
        <v>3</v>
      </c>
      <c r="D90" s="76">
        <v>2</v>
      </c>
      <c r="E90" s="76">
        <v>1</v>
      </c>
      <c r="F90" s="99">
        <f t="shared" si="21"/>
        <v>0</v>
      </c>
      <c r="G90" s="100"/>
      <c r="H90" s="101"/>
      <c r="I90" s="118" t="s">
        <v>164</v>
      </c>
    </row>
    <row r="91" spans="1:9">
      <c r="A91" s="116" t="s">
        <v>165</v>
      </c>
      <c r="B91" s="117">
        <f t="shared" si="22"/>
        <v>0</v>
      </c>
      <c r="C91" s="99">
        <f t="shared" si="20"/>
        <v>0</v>
      </c>
      <c r="D91" s="76">
        <v>0</v>
      </c>
      <c r="E91" s="76">
        <v>0</v>
      </c>
      <c r="F91" s="99">
        <f t="shared" si="21"/>
        <v>0</v>
      </c>
      <c r="G91" s="100"/>
      <c r="H91" s="101"/>
      <c r="I91" s="118" t="s">
        <v>166</v>
      </c>
    </row>
    <row r="92" spans="1:9">
      <c r="A92" s="116" t="s">
        <v>167</v>
      </c>
      <c r="B92" s="117">
        <f t="shared" si="22"/>
        <v>5</v>
      </c>
      <c r="C92" s="99">
        <f t="shared" si="20"/>
        <v>5</v>
      </c>
      <c r="D92" s="73">
        <v>3</v>
      </c>
      <c r="E92" s="73">
        <v>2</v>
      </c>
      <c r="F92" s="99">
        <f t="shared" si="21"/>
        <v>0</v>
      </c>
      <c r="G92" s="100"/>
      <c r="H92" s="101"/>
      <c r="I92" s="118" t="s">
        <v>168</v>
      </c>
    </row>
    <row r="93" spans="1:9" ht="22.5" thickBot="1">
      <c r="A93" s="104" t="s">
        <v>169</v>
      </c>
      <c r="B93" s="105">
        <f t="shared" si="22"/>
        <v>2</v>
      </c>
      <c r="C93" s="106">
        <f t="shared" si="20"/>
        <v>2</v>
      </c>
      <c r="D93" s="107">
        <v>0</v>
      </c>
      <c r="E93" s="107">
        <v>2</v>
      </c>
      <c r="F93" s="106">
        <f t="shared" si="21"/>
        <v>0</v>
      </c>
      <c r="G93" s="108"/>
      <c r="H93" s="109"/>
      <c r="I93" s="120" t="s">
        <v>170</v>
      </c>
    </row>
    <row r="94" spans="1:9" ht="22.5" thickBot="1">
      <c r="A94" s="111" t="s">
        <v>171</v>
      </c>
      <c r="B94" s="112">
        <f t="shared" si="22"/>
        <v>314</v>
      </c>
      <c r="C94" s="112">
        <f t="shared" ref="C94:H94" si="23">SUM(C95:C108)</f>
        <v>314</v>
      </c>
      <c r="D94" s="112">
        <f t="shared" si="23"/>
        <v>182</v>
      </c>
      <c r="E94" s="85">
        <f t="shared" si="23"/>
        <v>132</v>
      </c>
      <c r="F94" s="112">
        <f t="shared" si="23"/>
        <v>0</v>
      </c>
      <c r="G94" s="112">
        <f t="shared" si="23"/>
        <v>0</v>
      </c>
      <c r="H94" s="114">
        <f t="shared" si="23"/>
        <v>0</v>
      </c>
      <c r="I94" s="121" t="s">
        <v>28</v>
      </c>
    </row>
    <row r="95" spans="1:9">
      <c r="A95" s="131" t="s">
        <v>172</v>
      </c>
      <c r="B95" s="132">
        <f t="shared" si="22"/>
        <v>0</v>
      </c>
      <c r="C95" s="133">
        <f t="shared" ref="C95:C108" si="24">SUM(D95:E95)</f>
        <v>0</v>
      </c>
      <c r="D95" s="134">
        <v>0</v>
      </c>
      <c r="E95" s="134">
        <v>0</v>
      </c>
      <c r="F95" s="133">
        <f t="shared" ref="F95:F108" si="25">SUM(G95:H95)</f>
        <v>0</v>
      </c>
      <c r="G95" s="135"/>
      <c r="H95" s="136"/>
      <c r="I95" s="137" t="s">
        <v>173</v>
      </c>
    </row>
    <row r="96" spans="1:9">
      <c r="A96" s="93" t="s">
        <v>174</v>
      </c>
      <c r="B96" s="94">
        <f t="shared" si="22"/>
        <v>48</v>
      </c>
      <c r="C96" s="95">
        <f t="shared" si="24"/>
        <v>48</v>
      </c>
      <c r="D96" s="64">
        <v>37</v>
      </c>
      <c r="E96" s="64">
        <v>11</v>
      </c>
      <c r="F96" s="95">
        <f t="shared" si="25"/>
        <v>0</v>
      </c>
      <c r="G96" s="96"/>
      <c r="H96" s="65"/>
      <c r="I96" s="119" t="s">
        <v>175</v>
      </c>
    </row>
    <row r="97" spans="1:9">
      <c r="A97" s="97" t="s">
        <v>176</v>
      </c>
      <c r="B97" s="98">
        <f t="shared" si="22"/>
        <v>8</v>
      </c>
      <c r="C97" s="99">
        <f t="shared" si="24"/>
        <v>8</v>
      </c>
      <c r="D97" s="76">
        <v>4</v>
      </c>
      <c r="E97" s="76">
        <v>4</v>
      </c>
      <c r="F97" s="99">
        <f t="shared" si="25"/>
        <v>0</v>
      </c>
      <c r="G97" s="100"/>
      <c r="H97" s="101"/>
      <c r="I97" s="118" t="s">
        <v>177</v>
      </c>
    </row>
    <row r="98" spans="1:9">
      <c r="A98" s="34" t="s">
        <v>178</v>
      </c>
      <c r="B98" s="35">
        <f t="shared" si="22"/>
        <v>42</v>
      </c>
      <c r="C98" s="36">
        <f t="shared" si="24"/>
        <v>42</v>
      </c>
      <c r="D98" s="73">
        <v>15</v>
      </c>
      <c r="E98" s="73">
        <v>27</v>
      </c>
      <c r="F98" s="36">
        <f t="shared" si="25"/>
        <v>0</v>
      </c>
      <c r="G98" s="103"/>
      <c r="H98" s="74"/>
      <c r="I98" s="38" t="s">
        <v>179</v>
      </c>
    </row>
    <row r="99" spans="1:9">
      <c r="A99" s="34" t="s">
        <v>180</v>
      </c>
      <c r="B99" s="35">
        <f t="shared" si="22"/>
        <v>21</v>
      </c>
      <c r="C99" s="36">
        <f t="shared" si="24"/>
        <v>21</v>
      </c>
      <c r="D99" s="73">
        <v>11</v>
      </c>
      <c r="E99" s="73">
        <v>10</v>
      </c>
      <c r="F99" s="36">
        <f t="shared" si="25"/>
        <v>0</v>
      </c>
      <c r="G99" s="103"/>
      <c r="H99" s="74"/>
      <c r="I99" s="38" t="s">
        <v>181</v>
      </c>
    </row>
    <row r="100" spans="1:9">
      <c r="A100" s="116" t="s">
        <v>182</v>
      </c>
      <c r="B100" s="117">
        <f t="shared" si="22"/>
        <v>107</v>
      </c>
      <c r="C100" s="99">
        <f t="shared" si="24"/>
        <v>107</v>
      </c>
      <c r="D100" s="76">
        <v>82</v>
      </c>
      <c r="E100" s="76">
        <v>25</v>
      </c>
      <c r="F100" s="99">
        <f t="shared" si="25"/>
        <v>0</v>
      </c>
      <c r="G100" s="100"/>
      <c r="H100" s="101"/>
      <c r="I100" s="118" t="s">
        <v>183</v>
      </c>
    </row>
    <row r="101" spans="1:9">
      <c r="A101" s="34" t="s">
        <v>184</v>
      </c>
      <c r="B101" s="35">
        <f t="shared" si="22"/>
        <v>3</v>
      </c>
      <c r="C101" s="36">
        <f t="shared" si="24"/>
        <v>3</v>
      </c>
      <c r="D101" s="73">
        <v>1</v>
      </c>
      <c r="E101" s="73">
        <v>2</v>
      </c>
      <c r="F101" s="36">
        <f t="shared" si="25"/>
        <v>0</v>
      </c>
      <c r="G101" s="103"/>
      <c r="H101" s="74"/>
      <c r="I101" s="38" t="s">
        <v>185</v>
      </c>
    </row>
    <row r="102" spans="1:9">
      <c r="A102" s="116" t="s">
        <v>186</v>
      </c>
      <c r="B102" s="117">
        <f t="shared" si="22"/>
        <v>15</v>
      </c>
      <c r="C102" s="99">
        <f t="shared" si="24"/>
        <v>15</v>
      </c>
      <c r="D102" s="73">
        <v>6</v>
      </c>
      <c r="E102" s="73">
        <v>9</v>
      </c>
      <c r="F102" s="99">
        <f t="shared" si="25"/>
        <v>0</v>
      </c>
      <c r="G102" s="100"/>
      <c r="H102" s="101"/>
      <c r="I102" s="118" t="s">
        <v>187</v>
      </c>
    </row>
    <row r="103" spans="1:9">
      <c r="A103" s="34" t="s">
        <v>188</v>
      </c>
      <c r="B103" s="35">
        <f t="shared" si="22"/>
        <v>12</v>
      </c>
      <c r="C103" s="36">
        <f t="shared" si="24"/>
        <v>12</v>
      </c>
      <c r="D103" s="73">
        <v>8</v>
      </c>
      <c r="E103" s="73">
        <v>4</v>
      </c>
      <c r="F103" s="36">
        <f t="shared" si="25"/>
        <v>0</v>
      </c>
      <c r="G103" s="103"/>
      <c r="H103" s="74"/>
      <c r="I103" s="38" t="s">
        <v>189</v>
      </c>
    </row>
    <row r="104" spans="1:9">
      <c r="A104" s="34" t="s">
        <v>190</v>
      </c>
      <c r="B104" s="35">
        <f t="shared" si="22"/>
        <v>34</v>
      </c>
      <c r="C104" s="36">
        <f t="shared" si="24"/>
        <v>34</v>
      </c>
      <c r="D104" s="73">
        <v>16</v>
      </c>
      <c r="E104" s="73">
        <v>18</v>
      </c>
      <c r="F104" s="36">
        <f t="shared" si="25"/>
        <v>0</v>
      </c>
      <c r="G104" s="103"/>
      <c r="H104" s="74"/>
      <c r="I104" s="38" t="s">
        <v>191</v>
      </c>
    </row>
    <row r="105" spans="1:9">
      <c r="A105" s="34" t="s">
        <v>192</v>
      </c>
      <c r="B105" s="35">
        <f t="shared" si="22"/>
        <v>4</v>
      </c>
      <c r="C105" s="36">
        <f t="shared" si="24"/>
        <v>4</v>
      </c>
      <c r="D105" s="73">
        <v>1</v>
      </c>
      <c r="E105" s="73">
        <v>3</v>
      </c>
      <c r="F105" s="36">
        <f t="shared" si="25"/>
        <v>0</v>
      </c>
      <c r="G105" s="103"/>
      <c r="H105" s="74"/>
      <c r="I105" s="38" t="s">
        <v>193</v>
      </c>
    </row>
    <row r="106" spans="1:9" ht="19.5" customHeight="1">
      <c r="A106" s="34" t="s">
        <v>194</v>
      </c>
      <c r="B106" s="35">
        <f t="shared" si="22"/>
        <v>1</v>
      </c>
      <c r="C106" s="36">
        <f t="shared" si="24"/>
        <v>1</v>
      </c>
      <c r="D106" s="73">
        <v>0</v>
      </c>
      <c r="E106" s="73">
        <v>1</v>
      </c>
      <c r="F106" s="36">
        <f t="shared" si="25"/>
        <v>0</v>
      </c>
      <c r="G106" s="103"/>
      <c r="H106" s="74"/>
      <c r="I106" s="38" t="s">
        <v>195</v>
      </c>
    </row>
    <row r="107" spans="1:9" ht="19.5" customHeight="1">
      <c r="A107" s="34" t="s">
        <v>196</v>
      </c>
      <c r="B107" s="35">
        <f t="shared" si="22"/>
        <v>18</v>
      </c>
      <c r="C107" s="36">
        <f t="shared" si="24"/>
        <v>18</v>
      </c>
      <c r="D107" s="73">
        <v>1</v>
      </c>
      <c r="E107" s="73">
        <v>17</v>
      </c>
      <c r="F107" s="36">
        <f t="shared" si="25"/>
        <v>0</v>
      </c>
      <c r="G107" s="103"/>
      <c r="H107" s="74"/>
      <c r="I107" s="38" t="s">
        <v>197</v>
      </c>
    </row>
    <row r="108" spans="1:9" ht="19.5" customHeight="1" thickBot="1">
      <c r="A108" s="104" t="s">
        <v>198</v>
      </c>
      <c r="B108" s="105">
        <f t="shared" si="22"/>
        <v>1</v>
      </c>
      <c r="C108" s="106">
        <f t="shared" si="24"/>
        <v>1</v>
      </c>
      <c r="D108" s="107">
        <v>0</v>
      </c>
      <c r="E108" s="107">
        <v>1</v>
      </c>
      <c r="F108" s="106">
        <f t="shared" si="25"/>
        <v>0</v>
      </c>
      <c r="G108" s="108"/>
      <c r="H108" s="109"/>
      <c r="I108" s="120" t="s">
        <v>199</v>
      </c>
    </row>
    <row r="109" spans="1:9" ht="3.75" customHeight="1">
      <c r="A109" s="138"/>
    </row>
    <row r="110" spans="1:9">
      <c r="A110" t="s">
        <v>200</v>
      </c>
    </row>
    <row r="111" spans="1:9" ht="16.5" customHeight="1">
      <c r="A111" t="s">
        <v>201</v>
      </c>
    </row>
  </sheetData>
  <mergeCells count="6">
    <mergeCell ref="A4:A6"/>
    <mergeCell ref="B4:B6"/>
    <mergeCell ref="C4:H4"/>
    <mergeCell ref="I4:I6"/>
    <mergeCell ref="C5:E5"/>
    <mergeCell ref="F5:H5"/>
  </mergeCells>
  <printOptions horizontalCentered="1"/>
  <pageMargins left="0.85" right="0.27559055118110237" top="0.78740157480314965" bottom="0.35433070866141736" header="0.51181102362204722" footer="0.19685039370078741"/>
  <pageSetup paperSize="9" scale="95" orientation="landscape" horizontalDpi="300" verticalDpi="300" r:id="rId1"/>
  <headerFooter alignWithMargins="0">
    <oddHeader>&amp;Cตารางที่ 5.5 (ต่อ) / TABLE 5.5 (Cont'd)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5.5</vt:lpstr>
      <vt:lpstr>'5.5'!Print_Titles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2016-06-10T05:57:20Z</dcterms:created>
  <dcterms:modified xsi:type="dcterms:W3CDTF">2016-06-10T05:57:45Z</dcterms:modified>
</cp:coreProperties>
</file>