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48" windowWidth="10356" windowHeight="10920" tabRatio="689" activeTab="4"/>
  </bookViews>
  <sheets>
    <sheet name="รายไตรมาส" sheetId="1" r:id="rId1"/>
    <sheet name="รายปี" sheetId="2" r:id="rId2"/>
    <sheet name="เทศบาลนคร" sheetId="3" r:id="rId3"/>
    <sheet name="เทศบาลเมือง" sheetId="4" r:id="rId4"/>
    <sheet name="เทศบาลตำบล" sheetId="5" r:id="rId5"/>
    <sheet name="รายชื่อเทศบาลตำบล 100 แห่ง" sheetId="6" r:id="rId6"/>
    <sheet name="รายชื่อเทศบาลตำบล 200 แห่ง" sheetId="7" r:id="rId7"/>
    <sheet name="รายชื่อเทศบาลตำบล 300 แห่ง" sheetId="8" r:id="rId8"/>
    <sheet name="รายชื่อเทศบาลตำบล 400 แห่ง" sheetId="9" r:id="rId9"/>
    <sheet name="Sheet1" sheetId="10" r:id="rId10"/>
  </sheets>
  <definedNames>
    <definedName name="_xlnm.Print_Area" localSheetId="0">'รายไตรมาส'!$A$1:$BL$63</definedName>
    <definedName name="_xlnm.Print_Area" localSheetId="1">'รายปี'!$A$1:$N$63</definedName>
  </definedNames>
  <calcPr fullCalcOnLoad="1"/>
</workbook>
</file>

<file path=xl/sharedStrings.xml><?xml version="1.0" encoding="utf-8"?>
<sst xmlns="http://schemas.openxmlformats.org/spreadsheetml/2006/main" count="2715" uniqueCount="717">
  <si>
    <t>รายการ</t>
  </si>
  <si>
    <t>Q1</t>
  </si>
  <si>
    <t>Q2</t>
  </si>
  <si>
    <t>Q3</t>
  </si>
  <si>
    <t>Q4</t>
  </si>
  <si>
    <t>รวม</t>
  </si>
  <si>
    <t>1.1.1 ภาษีโรงเรือนและที่ดิน</t>
  </si>
  <si>
    <t>1.1.2 ภาษีบำรุงท้องที่</t>
  </si>
  <si>
    <t>1.1.3 ภาษีป้าย</t>
  </si>
  <si>
    <t>1.1.4 อากรฆ่าสัตว์</t>
  </si>
  <si>
    <t>1.1.5 อากรรังนกอีแอ่น</t>
  </si>
  <si>
    <t xml:space="preserve">  1.2 รายได้ที่ไม่ใช่ภาษีอากร</t>
  </si>
  <si>
    <t xml:space="preserve">    1.2.1 ค่าธรรมเนียม  ค่าปรับ  และใบอนุญาต</t>
  </si>
  <si>
    <t xml:space="preserve">   1.2.2. รายได้จากทรัพย์สิน</t>
  </si>
  <si>
    <t xml:space="preserve">   1.2.3.  รายได้จากสาธารณูปโภคและการพาณิชย์</t>
  </si>
  <si>
    <t xml:space="preserve">   1.2.4. รายได้เบ็ดเตล็ด</t>
  </si>
  <si>
    <t xml:space="preserve">   1.2.5. รายได้จากทุน</t>
  </si>
  <si>
    <t>2.2 ภาษีธุรกิจเฉพาะ</t>
  </si>
  <si>
    <t>2.3 ภาษีสรรพสามิต</t>
  </si>
  <si>
    <t>2.4 ภาษีสุราและเบียร์</t>
  </si>
  <si>
    <t>2.6 ค่าธรรมเนียมจดทะเบียนอสังหาริมทรัพย์</t>
  </si>
  <si>
    <t>7. สำรองรายรับ</t>
  </si>
  <si>
    <t xml:space="preserve">          หน่วย : ล้านบาท</t>
  </si>
  <si>
    <t>จัดทำและรวบรวมโดย     ส่วนระบบสถิติการคลัง สำนักนโยบายการคลัง สำนักงานเศรษฐกิจการคลัง</t>
  </si>
  <si>
    <t>ปีงบประมาณ</t>
  </si>
  <si>
    <t xml:space="preserve">          FIT_D110</t>
  </si>
  <si>
    <t>หมายเหตุ                    1/ ปี 2551-2553 รายได้ของเทศบาล 165 แห่ง ประกอบด้วยข้อมูลของ เทศบาลนคร (ทน.) จำนวน 24 แห่ง และเทศบาลเมือง (ทม.) จำนวน 141 แห่ง เป็นข้อมูลที่จัดเก็บจาก ทน.และทม. ทั้งหมด</t>
  </si>
  <si>
    <t>ปีงบประมาณ 2551</t>
  </si>
  <si>
    <t>ปีงบประมาณ 2552</t>
  </si>
  <si>
    <t>ปีงบประมาณ 2553</t>
  </si>
  <si>
    <t>ปีงบประมาณ 2554</t>
  </si>
  <si>
    <t>ปีงบประมาณ 2555</t>
  </si>
  <si>
    <t xml:space="preserve">                                    - ปี 2554 รายได้ของเทศบาล 172 แห่ง ประกอบด้วยข้อมูลของ เทศบาลนคร (ทน.) จำนวน 27 แห่ง และเทศบาลเมือง (ทม.) จำนวน 145 แห่ง เป็นข้อมูลที่จัดเก็บจาก ทน.และทม. ทั้งหมด</t>
  </si>
  <si>
    <t xml:space="preserve">                                    - ปี 2555 รายได้ของเทศบาล 173 แห่ง ประกอบด้วยข้อมูลของ เทศบาลนคร (ทน.) จำนวน 27 แห่ง และเทศบาลเมือง (ทม.) จำนวน 146 แห่ง เป็นข้อมูลที่จัดเก็บจาก ทน. และ ทม. ทั้งหมด</t>
  </si>
  <si>
    <t xml:space="preserve">                                 2/ รายได้จากการจัดสรรภาษีที่รัฐบาลจัดเก็บให้และแบ่งให้ จากกรมเชื้อเพลิงธรรมชาติ กรมอุตสาหกรรมพี้นฐานและการเหมืองแร่ กรมที่ดิน กรมการขนส่งทางบก และสำนักงานเศรษฐกิจการคลัง</t>
  </si>
  <si>
    <t xml:space="preserve">                                 3/ รายได้จากเงินอุดหนุนรัฐบาล จากกรมบัญชีกลาง</t>
  </si>
  <si>
    <t>2.1 ภาษีมูลค่าเพิ่ม 1 ใน 9</t>
  </si>
  <si>
    <t>2.7 อื่นๆ</t>
  </si>
  <si>
    <t>รวมรายได้ (1+2+3+4)</t>
  </si>
  <si>
    <t>3. รายได้จากภาษีอากรที่รัฐบาลแบ่งให้</t>
  </si>
  <si>
    <t xml:space="preserve">   3.2 ค่าภาคหลวงแร่</t>
  </si>
  <si>
    <t xml:space="preserve">   3.2 ค่าภาคหลวงปิโตรเลียม</t>
  </si>
  <si>
    <t xml:space="preserve">    4.1 หมวดเงินอุดหนุนทั่วไป</t>
  </si>
  <si>
    <t xml:space="preserve">    4.2 เงินอุดหนุนเฉพาะกิจ</t>
  </si>
  <si>
    <t xml:space="preserve">    6.1 เงินกู้จากธนาคาร</t>
  </si>
  <si>
    <t xml:space="preserve">    6.2 เงินกู้จาก กสท. และ กสอ.</t>
  </si>
  <si>
    <r>
      <t>1. รายได้ที่ อปท. จัดเก็บเอง</t>
    </r>
    <r>
      <rPr>
        <b/>
        <vertAlign val="superscript"/>
        <sz val="16"/>
        <rFont val="TH SarabunPSK"/>
        <family val="2"/>
      </rPr>
      <t xml:space="preserve"> 1/</t>
    </r>
  </si>
  <si>
    <r>
      <t>2. รายได้จากภาษีอากรที่รัฐจัดเก็บให้</t>
    </r>
    <r>
      <rPr>
        <b/>
        <vertAlign val="superscript"/>
        <sz val="16"/>
        <rFont val="TH SarabunPSK"/>
        <family val="2"/>
      </rPr>
      <t>2/</t>
    </r>
  </si>
  <si>
    <r>
      <t xml:space="preserve">4. รายได้จากเงินอุดหนุน </t>
    </r>
    <r>
      <rPr>
        <b/>
        <vertAlign val="superscript"/>
        <sz val="16"/>
        <rFont val="TH SarabunPSK"/>
        <family val="2"/>
      </rPr>
      <t>3/</t>
    </r>
  </si>
  <si>
    <r>
      <t xml:space="preserve">5. รายรับจากเงินสะสม </t>
    </r>
    <r>
      <rPr>
        <b/>
        <vertAlign val="superscript"/>
        <sz val="16"/>
        <rFont val="TH SarabunPSK"/>
        <family val="2"/>
      </rPr>
      <t>4/</t>
    </r>
  </si>
  <si>
    <r>
      <t xml:space="preserve">6. เงินกู้ </t>
    </r>
    <r>
      <rPr>
        <b/>
        <vertAlign val="superscript"/>
        <sz val="16"/>
        <rFont val="TH SarabunPSK"/>
        <family val="2"/>
      </rPr>
      <t>5/</t>
    </r>
  </si>
  <si>
    <t xml:space="preserve">                                 4/ รายรับจากเงินสะสม เป็นข้อมูลที่จัดเก็บจาก อปท. ปีงบประมาณ 2551 จำนวน 10 แห่ง, ปีงบประมาณ 2552 จำนวน 8 แห่ง, ปีงบประมาณ 2553 จำนวน 13 แห่ง, ปีงบประมาณ 2554 จำนวน 51 แห่ง, </t>
  </si>
  <si>
    <t xml:space="preserve">                                 5/ หมวดเงินกู้ เป็นข้อมูลที่จัดเก็บจาก อปท. ปีงบประมาณ 2551 จำนวน 3 แห่ง, ปีงบประมาณ 2552 จำนวน 9 แห่ง, ปีงบประมาณ 2553 จำนวน 7 แห่ง, ปีงบประมาณ 2554 จำนวน 26 แห่ง, </t>
  </si>
  <si>
    <t xml:space="preserve">   1.1 รายได้จากภาษีอากร  </t>
  </si>
  <si>
    <t xml:space="preserve">   3.1 ภาษีมูลค่าเพิ่มที่จัดสรรให้ตาม พ.ร.บ. กำหนดแผนฯ</t>
  </si>
  <si>
    <t>รวมรายรับ(1+2+3+4+5+6+7)</t>
  </si>
  <si>
    <t>ปีงบประมาณ 2556</t>
  </si>
  <si>
    <t>รายชื่อเทศบาลตำบล จำนวน 100 แห่ง</t>
  </si>
  <si>
    <t>ลำดับ</t>
  </si>
  <si>
    <t>รายชื่อเทศบาล</t>
  </si>
  <si>
    <t>จังหวัด</t>
  </si>
  <si>
    <t>เทศบาลตำบลม่วงชุม</t>
  </si>
  <si>
    <t>กาญจนบุรี</t>
  </si>
  <si>
    <t>เทศบาลตำบลเชียงคำ</t>
  </si>
  <si>
    <t>พะเยา</t>
  </si>
  <si>
    <t>เทศบาลตำบลคลองพิไกร</t>
  </si>
  <si>
    <t>กำแพงเพชร</t>
  </si>
  <si>
    <t>เทศบาลตำบลเชียงม่วน</t>
  </si>
  <si>
    <t>เทศบาลตำบลวังยาง</t>
  </si>
  <si>
    <t>เทศบาลตำบลราชกรด</t>
  </si>
  <si>
    <t>เทศบาลตำบลกุดสิม</t>
  </si>
  <si>
    <t>กาฬสินธุ์</t>
  </si>
  <si>
    <t>เทศบาลตำบลบึงระมาณ</t>
  </si>
  <si>
    <t>พิษณุโลก</t>
  </si>
  <si>
    <t>เทศบาลตำบลโพนทอง</t>
  </si>
  <si>
    <t>เทศบาลตำบลกะรน</t>
  </si>
  <si>
    <t>ภูเก็ต</t>
  </si>
  <si>
    <t>เทศบาลตำบลปลายพระยา</t>
  </si>
  <si>
    <t>กระบี่</t>
  </si>
  <si>
    <t>เทศบาลตำบลอลยา</t>
  </si>
  <si>
    <t>เทศบาลตำบลแวงใหญ่</t>
  </si>
  <si>
    <t>ขอนแก่น</t>
  </si>
  <si>
    <t>เทศบาลตำบลชะโนด</t>
  </si>
  <si>
    <t>มุกดาหาร</t>
  </si>
  <si>
    <t>เทศบาลตำบลหนองบัว</t>
  </si>
  <si>
    <t>จันทบุรี</t>
  </si>
  <si>
    <t>เทศบาลตำบลบรบือ</t>
  </si>
  <si>
    <t>มหาสารคาม</t>
  </si>
  <si>
    <t>เทศาลตำบลศาลาแดง</t>
  </si>
  <si>
    <t>ฉะเชิงเทรา</t>
  </si>
  <si>
    <t>เทศบาลตำบลแม่ลาน้อย</t>
  </si>
  <si>
    <t>แม่ฮ่องสอน</t>
  </si>
  <si>
    <t>เทศบาลตำบลนครเนืองเขต</t>
  </si>
  <si>
    <t>เทศบาลตำบลเดิด</t>
  </si>
  <si>
    <t>ยโสธร</t>
  </si>
  <si>
    <t>เทศบาลตำบลพนมสารคาม</t>
  </si>
  <si>
    <t>เทศบาลตำบลบันนังสตา</t>
  </si>
  <si>
    <t>ยะลา</t>
  </si>
  <si>
    <t>เทศบาลตำบลเจ้าพระยาสุรศักดิ์</t>
  </si>
  <si>
    <t>ชลบุรี</t>
  </si>
  <si>
    <t>เทศบาลตำบลดอนประดู่</t>
  </si>
  <si>
    <t>เทศบาลตำบลวังใหม่</t>
  </si>
  <si>
    <t>ชุมพร</t>
  </si>
  <si>
    <t>เทศบาลตำบลบ้านสิงห์</t>
  </si>
  <si>
    <t>ราชบุรี</t>
  </si>
  <si>
    <t>เทศบาลตำบลทุ่งต้อม</t>
  </si>
  <si>
    <t>เชียงใหม่</t>
  </si>
  <si>
    <t>เทศบาลตำบลมาบข่าพัฒนา</t>
  </si>
  <si>
    <t>ระยอง</t>
  </si>
  <si>
    <t>เทศบาลตำบลป่าตาล</t>
  </si>
  <si>
    <t>เชียงราย</t>
  </si>
  <si>
    <t>เทศบาลตำบลโนนตาล</t>
  </si>
  <si>
    <t>ร้อยเอ็ด</t>
  </si>
  <si>
    <t>เทศบาลตำบลแพรกศรีราชา</t>
  </si>
  <si>
    <t>ชัยนาท</t>
  </si>
  <si>
    <t>เทศบาลตำบลปากชม</t>
  </si>
  <si>
    <t>เลย</t>
  </si>
  <si>
    <t>เทศบาลตำบลเกษตรสมบูรณ์</t>
  </si>
  <si>
    <t>ชัยภูมิ</t>
  </si>
  <si>
    <t>เทศบาลตำบลโคกตูม</t>
  </si>
  <si>
    <t>ลพบุรี</t>
  </si>
  <si>
    <t>เทศบาลตำบลหนองบัวแดง</t>
  </si>
  <si>
    <t>เทศบาลตำบลนิคมลำนารายณ์</t>
  </si>
  <si>
    <t>เทศบาลตำบลคลองเต็ง</t>
  </si>
  <si>
    <t>ตรัง</t>
  </si>
  <si>
    <t>เทศบาลตำบลเกาะคา</t>
  </si>
  <si>
    <t>ลำปาง</t>
  </si>
  <si>
    <t>เทศบาลตำบลทุ่งกระเซาะ</t>
  </si>
  <si>
    <t>ตาก</t>
  </si>
  <si>
    <t>เทศบาลตำบลนาครัง</t>
  </si>
  <si>
    <t>เทศบาลตำบลเกาะช้าง</t>
  </si>
  <si>
    <t>ตราด</t>
  </si>
  <si>
    <t>เทศบาลตำบลทากาศเหนือ</t>
  </si>
  <si>
    <t>ลำพูน</t>
  </si>
  <si>
    <t>เทศบาลตำบลจอหอ</t>
  </si>
  <si>
    <t>นคราชสีมา</t>
  </si>
  <si>
    <t>เทศบาลตำบลทาขุมเงิน</t>
  </si>
  <si>
    <t>เทศบาลตำบลศรีษะเกษ</t>
  </si>
  <si>
    <t>น่าน</t>
  </si>
  <si>
    <t>เทศบาลตำบลโพธิ์กระสังข์</t>
  </si>
  <si>
    <t>ศรีสะเกษ</t>
  </si>
  <si>
    <t>เทศบาลตำบลศรีสงคราม</t>
  </si>
  <si>
    <t>นครพนม</t>
  </si>
  <si>
    <t>เทศบาลตำบลช้างขวา</t>
  </si>
  <si>
    <t>สุราษฏร์ธานี</t>
  </si>
  <si>
    <t>เทศบาลตำบลพรหมคีรี</t>
  </si>
  <si>
    <t>นครศรีธรรมราช</t>
  </si>
  <si>
    <t>เทศบาลตำบลพังโคน</t>
  </si>
  <si>
    <t>สกลนคร</t>
  </si>
  <si>
    <t>เทศบาลตำบลบ้านนา</t>
  </si>
  <si>
    <t>นครนายก</t>
  </si>
  <si>
    <t>เทศบาลตำบลอินทร์บุรี</t>
  </si>
  <si>
    <t>สิงห์บุรี</t>
  </si>
  <si>
    <t>เทศบาลตำบลท่าช้าง</t>
  </si>
  <si>
    <t>เทศบาลตำบลเมืองเก่า</t>
  </si>
  <si>
    <t>สระบุรี</t>
  </si>
  <si>
    <t>เทศบาลตำบลโกรกพระ</t>
  </si>
  <si>
    <t>นครสวรรค์</t>
  </si>
  <si>
    <t>เทศบาลตำบลบางปลา</t>
  </si>
  <si>
    <t>สมุทรสาคร</t>
  </si>
  <si>
    <t>เทศบาลตำบลเก้าเลี้ยว</t>
  </si>
  <si>
    <t>เทศบาลตำบลทุ่งหว้า</t>
  </si>
  <si>
    <t>สตูล</t>
  </si>
  <si>
    <t>เทศบาลตำบลแว้ง</t>
  </si>
  <si>
    <t>นราธิวาส</t>
  </si>
  <si>
    <t>เทศบาลตำบลกังแอน</t>
  </si>
  <si>
    <t>สุรินทร์</t>
  </si>
  <si>
    <t>เทศบาลตำบลเปาะลูรุ</t>
  </si>
  <si>
    <t>เทศบาลดำบลบางนกแขวก</t>
  </si>
  <si>
    <t>สมุทรสงคราม</t>
  </si>
  <si>
    <t>เทศบาลตำบลบางใหญ่</t>
  </si>
  <si>
    <t>นนทบุรี</t>
  </si>
  <si>
    <t>เทศบาลตำบลเจดีย์</t>
  </si>
  <si>
    <t>สุพรรณบุรี</t>
  </si>
  <si>
    <t>เทศบาลตำบลบางกระทึก</t>
  </si>
  <si>
    <t>นครปฐม</t>
  </si>
  <si>
    <t>เทศบาลตำบลหาดเสี้ยว</t>
  </si>
  <si>
    <t>สุโขทัย</t>
  </si>
  <si>
    <t>เทศบาลตำบลบ้านกรวด</t>
  </si>
  <si>
    <t>บุรีรัมย์</t>
  </si>
  <si>
    <t>เทศบาลตำบลกระแสสินธ์</t>
  </si>
  <si>
    <t>สงขลา</t>
  </si>
  <si>
    <t>เทศบาลตำบลโซ่พิสัย</t>
  </si>
  <si>
    <t>บึงกาฬ</t>
  </si>
  <si>
    <t>เทศบาลตำบลสทิงพระ</t>
  </si>
  <si>
    <t>เทศบาลตำบลหนองพลับ</t>
  </si>
  <si>
    <t>ประจวบฯ</t>
  </si>
  <si>
    <t>เทศบาลตำบลพระสมุทรเจดีย์</t>
  </si>
  <si>
    <t>สมุทรปราการ</t>
  </si>
  <si>
    <t>เทศบาลตำบลบางกระดี</t>
  </si>
  <si>
    <t>ปทุมธานี</t>
  </si>
  <si>
    <t>เทศบาลตำบลบางปู่</t>
  </si>
  <si>
    <t>เทศบาลตำบลบ้านใหม่</t>
  </si>
  <si>
    <t>เทศบาลตำบลวัฒนานคร</t>
  </si>
  <si>
    <t>สระแก้ว</t>
  </si>
  <si>
    <t>เทศบาลตำบลนาดี</t>
  </si>
  <si>
    <t>ปราจีนบุรี</t>
  </si>
  <si>
    <t>เทศบาลตำบลหาดคำ</t>
  </si>
  <si>
    <t>หนองคาย</t>
  </si>
  <si>
    <t>เทศบาลตำบลตอหล้า</t>
  </si>
  <si>
    <t>ปัตตานี</t>
  </si>
  <si>
    <t>เทศบาลตำบลกุดดู่</t>
  </si>
  <si>
    <t>หนองบัวลำภู</t>
  </si>
  <si>
    <t>เทศบาลตำบลนาประดู่</t>
  </si>
  <si>
    <t>เทศบาลตำบลจอมทอง</t>
  </si>
  <si>
    <t>เทศบาลตำบลทับคล้อ</t>
  </si>
  <si>
    <t>พิจิตร</t>
  </si>
  <si>
    <t>เทศบาลบาลตำบลนาข่า</t>
  </si>
  <si>
    <t>อุดรธานี</t>
  </si>
  <si>
    <t>เทศบาลตำบลชนแดน</t>
  </si>
  <si>
    <t>เพชรบูรณ์</t>
  </si>
  <si>
    <t>เทศบาลตำบลเมืองการุ้ง</t>
  </si>
  <si>
    <t>อุทัยธานี</t>
  </si>
  <si>
    <t>เทศบาลตำบลบัววัฒนา</t>
  </si>
  <si>
    <t>เทศบาลตำบลอำนาจ</t>
  </si>
  <si>
    <t>อำนาจเจริญ</t>
  </si>
  <si>
    <t>เทศบาลตำบลท่าไม้รวก</t>
  </si>
  <si>
    <t>เพชรบุรี</t>
  </si>
  <si>
    <t>เทศบาลตำบลไชโย</t>
  </si>
  <si>
    <t>อ่างทอง</t>
  </si>
  <si>
    <t>เทศบาลตำบลท่านา</t>
  </si>
  <si>
    <t>พังงา</t>
  </si>
  <si>
    <t>เทศบาลตำบลวังกะบี่</t>
  </si>
  <si>
    <t>อุตรดิตย์</t>
  </si>
  <si>
    <t>เทศบาลตำบลนาโหนด</t>
  </si>
  <si>
    <t>พัทลุง</t>
  </si>
  <si>
    <t>เทศบาลตำบลคลองจิก</t>
  </si>
  <si>
    <t>อยุธยา</t>
  </si>
  <si>
    <t>เทศบาลตำบลบางปะอิน</t>
  </si>
  <si>
    <t>เทศบาลตำบลแม่ลานนา</t>
  </si>
  <si>
    <t>แพร่</t>
  </si>
  <si>
    <t>เทศบาลตำบลนาจะหลวย</t>
  </si>
  <si>
    <t>อุบลราชธานี</t>
  </si>
  <si>
    <t>เทศบาลตำบลวังชิน</t>
  </si>
  <si>
    <t>เทศบาลตำบลตาลสุม</t>
  </si>
  <si>
    <t>ปีงบประมาณ 2557</t>
  </si>
  <si>
    <t>รายชื่อเทศบาลตำบล จำนวน 200 แห่ง</t>
  </si>
  <si>
    <t>เทศบาลตำบลท่าล้อ</t>
  </si>
  <si>
    <t>เทศบาลตำบลวังกรด</t>
  </si>
  <si>
    <t>เทศบาลตำบลบ้านเชียง</t>
  </si>
  <si>
    <t>เทศบาลตำบลป่าแดง</t>
  </si>
  <si>
    <t>เทศบาลตำบลช้างซ้าย</t>
  </si>
  <si>
    <t>เทศบาลตำบลบ้านกรวดปัญญาวัฒน์</t>
  </si>
  <si>
    <t>เทศบาลตำบลเขตรอุดมศักดิ์</t>
  </si>
  <si>
    <t>เทศบาลตำบลดอนมนต์</t>
  </si>
  <si>
    <t>เทศบาลตำบลหนองโดน</t>
  </si>
  <si>
    <t>เทศบาลตำบลดอนหัวฬ่อ</t>
  </si>
  <si>
    <t>เทศบาลตำบลขุนกระทิง</t>
  </si>
  <si>
    <t>เทศบาลตำบลทับสะแก</t>
  </si>
  <si>
    <t>เทศบาลตำบลแม่แรม</t>
  </si>
  <si>
    <t>เทศบาลตำบลดงมะดะ</t>
  </si>
  <si>
    <t>เทศบาลตำบลบ่อแก้ว</t>
  </si>
  <si>
    <t>เทศบาลตำบลแม่สะเรียง</t>
  </si>
  <si>
    <t>เทศบาลตำบลเกษตรพัฒนา</t>
  </si>
  <si>
    <t>เทศบาลตำบลบางม่วง</t>
  </si>
  <si>
    <t>เทศบาลตำบลสว่างอารมณ์</t>
  </si>
  <si>
    <t>เทศบาลตำบลเปือย</t>
  </si>
  <si>
    <t>เทศบาลตำบลกำแพง</t>
  </si>
  <si>
    <t>เทศบาลตำบลดอนหญ้านาง</t>
  </si>
  <si>
    <t>เทศบาลตำบลเมืองที</t>
  </si>
  <si>
    <t>เทศบาลตำบลเหมืองใหม่</t>
  </si>
  <si>
    <t>เทศบาลตำบลเกาะยาว</t>
  </si>
  <si>
    <t>เทศบาลตำบลบางตะบูน</t>
  </si>
  <si>
    <t xml:space="preserve">เทศบาลตำบลห้วยยอด </t>
  </si>
  <si>
    <t>เทศบาลตำบลลำพญา</t>
  </si>
  <si>
    <t>เทศบาลตำบลโคกปีป</t>
  </si>
  <si>
    <t>เทศบาลตำบลศาลาแดง</t>
  </si>
  <si>
    <t>เทศบาลตำบลคลองหาด</t>
  </si>
  <si>
    <t>เทศบาลตำบลขามเรียง</t>
  </si>
  <si>
    <t>เทศบาลตำบลบางหลวง</t>
  </si>
  <si>
    <t>เทศบาลตำบลเหนือคลอง</t>
  </si>
  <si>
    <t>เทศบาลตำบลโนนสูง</t>
  </si>
  <si>
    <t>เทศบาลตำบลเวินพระบาท</t>
  </si>
  <si>
    <t>เทศบาลตำบลบ้านเป็ด</t>
  </si>
  <si>
    <t>เทศบาลตำบลตอหลัง</t>
  </si>
  <si>
    <t>เทศบาลตำบลวังหงส์</t>
  </si>
  <si>
    <t>เทศบาลตำบลลำนารายณ์</t>
  </si>
  <si>
    <t>เทศบาลตำบลนาครัว</t>
  </si>
  <si>
    <t>เทศบาลตำบลราชกรูด</t>
  </si>
  <si>
    <t>ระนอง</t>
  </si>
  <si>
    <t>เทศบาลตำบลฉลอง</t>
  </si>
  <si>
    <t>เทศบาลตำบลตลาดแล้ง</t>
  </si>
  <si>
    <t>เทศบาลตำบลธาตุทอง</t>
  </si>
  <si>
    <t>เทศบาลตำบลปะระแนะ</t>
  </si>
  <si>
    <t>เทศบาลตำบลรูสะมิแล</t>
  </si>
  <si>
    <t>เทศบาลตำบลตลาดเกรียบ</t>
  </si>
  <si>
    <t>เทศบาลตำบลบางปะหัน</t>
  </si>
  <si>
    <t>เทศบาลตำบลหนองม่วงไข่</t>
  </si>
  <si>
    <t>เทศบาลตำบลนาพูน</t>
  </si>
  <si>
    <t>เทศบาลตำบลท่าวุ้ง</t>
  </si>
  <si>
    <t>เทศบาลตำบลบ้านกลาง</t>
  </si>
  <si>
    <t>เทศบาลตำบลหลวงเหนือ</t>
  </si>
  <si>
    <t>เทศบาลตำบลแม่ทะ</t>
  </si>
  <si>
    <t>เทศบาลตำบลนาหนองทุ่ม</t>
  </si>
  <si>
    <t>เทศบาลตำบลมะกอก</t>
  </si>
  <si>
    <t>เทศบาลตำบลแม่แรง</t>
  </si>
  <si>
    <t>เทศบาลตำบลแม่โจ</t>
  </si>
  <si>
    <t>เทศบาลตำบลหยวน</t>
  </si>
  <si>
    <t>เทศบาลตำบลน้ำจืด</t>
  </si>
  <si>
    <t>เทศบาลตำบลปาเสมัส</t>
  </si>
  <si>
    <t>เทศบาลตำบลจะแนะ</t>
  </si>
  <si>
    <t>เทศบาลตำบลรัษฎา</t>
  </si>
  <si>
    <t>เทศบาลตำบลวิชิต</t>
  </si>
  <si>
    <t>เทศบาลตำบลโคกม่วง</t>
  </si>
  <si>
    <t>เทศบาลตำบลระโนด</t>
  </si>
  <si>
    <t>เทศบาลตำบลองครักษ์</t>
  </si>
  <si>
    <t>เทศบาลตำบลพิกุลออก</t>
  </si>
  <si>
    <t>เทศบาลตำบลคลองพระอุดม</t>
  </si>
  <si>
    <t>เทศบาลตำบลธัญบุรี</t>
  </si>
  <si>
    <t>เทศบาลตำบลระหาน</t>
  </si>
  <si>
    <t>เทศบาลตำบลขาณุวรลักษบุรี</t>
  </si>
  <si>
    <t>เทศบาลตำบลยะหา</t>
  </si>
  <si>
    <t>เทศบาลตำบลธารน้ำทิพย์</t>
  </si>
  <si>
    <t>เทศบาลตำบลสำโรงเหนือ</t>
  </si>
  <si>
    <t>เทศบาลตำบลบางบ่อ</t>
  </si>
  <si>
    <t>เทศบาลตำบลป่าบอน</t>
  </si>
  <si>
    <t>เทศบาลตำบลบางแก้ว</t>
  </si>
  <si>
    <t>เทศบาลตำบลบางคล้า</t>
  </si>
  <si>
    <t>เทศบาลตำบลบ้านโพธิ์</t>
  </si>
  <si>
    <t>เทศบาลตำบลท่าสะอ้าน</t>
  </si>
  <si>
    <t>เทศบาลตำบลโคกสะอาด</t>
  </si>
  <si>
    <t>เทศบาลตำบลนาเฉลียง</t>
  </si>
  <si>
    <t>เทศบาลตำบลไพศาลี</t>
  </si>
  <si>
    <t>เทศบาลตำบลขามป้อม</t>
  </si>
  <si>
    <t>เทศบาลตำบลบุณฑริก</t>
  </si>
  <si>
    <t>เทศบาลตำบลเหนือ</t>
  </si>
  <si>
    <t>เทศบาลตำบลลำพาน</t>
  </si>
  <si>
    <r>
      <t xml:space="preserve">          </t>
    </r>
    <r>
      <rPr>
        <b/>
        <sz val="18"/>
        <color indexed="9"/>
        <rFont val="TH SarabunPSK"/>
        <family val="2"/>
      </rPr>
      <t>FIT_</t>
    </r>
    <r>
      <rPr>
        <b/>
        <sz val="18"/>
        <color indexed="8"/>
        <rFont val="TH SarabunPSK"/>
        <family val="2"/>
      </rPr>
      <t>(ปี 2556 เทศบาลตำบล 100 แห่ง)</t>
    </r>
  </si>
  <si>
    <r>
      <t xml:space="preserve">          </t>
    </r>
    <r>
      <rPr>
        <b/>
        <sz val="18"/>
        <color indexed="9"/>
        <rFont val="TH SarabunPSK"/>
        <family val="2"/>
      </rPr>
      <t>FIT_</t>
    </r>
    <r>
      <rPr>
        <b/>
        <sz val="18"/>
        <color indexed="8"/>
        <rFont val="TH SarabunPSK"/>
        <family val="2"/>
      </rPr>
      <t>(ปี 2557 เทศบาลตำบล 200 แห่ง)</t>
    </r>
  </si>
  <si>
    <t xml:space="preserve">          รายได้เทศบาล</t>
  </si>
  <si>
    <t xml:space="preserve">     1.1 รายได้จากภาษีอากร  </t>
  </si>
  <si>
    <t xml:space="preserve">         1.1.1 ภาษีโรงเรือนและที่ดิน</t>
  </si>
  <si>
    <t xml:space="preserve">         1.1.2 ภาษีบำรุงท้องที่</t>
  </si>
  <si>
    <t xml:space="preserve">         1.1.3 ภาษีป้าย</t>
  </si>
  <si>
    <t xml:space="preserve">         1.1.4 อากรฆ่าสัตว์</t>
  </si>
  <si>
    <t xml:space="preserve">         1.1.5 อากรรังนกอีแอ่น</t>
  </si>
  <si>
    <t xml:space="preserve">     1.2 รายได้ที่ไม่ใช่ภาษีอากร</t>
  </si>
  <si>
    <t xml:space="preserve">         1.2.1 ค่าธรรมเนียม  ค่าปรับ  และใบอนุญาต</t>
  </si>
  <si>
    <t xml:space="preserve">         1.2.2. รายได้จากทรัพย์สิน</t>
  </si>
  <si>
    <t xml:space="preserve">         1.2.3.  รายได้จากสาธารณูปโภคและการพาณิชย์</t>
  </si>
  <si>
    <t xml:space="preserve">         1.2.4. รายได้เบ็ดเตล็ด</t>
  </si>
  <si>
    <t xml:space="preserve">         1.2.5. รายได้จากทุน</t>
  </si>
  <si>
    <t xml:space="preserve">    2.1 ภาษีมูลค่าเพิ่ม 1 ใน 9</t>
  </si>
  <si>
    <t xml:space="preserve">    2.2 ภาษีธุรกิจเฉพาะ</t>
  </si>
  <si>
    <t xml:space="preserve">    2.3 ภาษีสรรพสามิต</t>
  </si>
  <si>
    <t xml:space="preserve">    2.4 ภาษีสุราและเบียร์</t>
  </si>
  <si>
    <t xml:space="preserve">    2.6 ค่าธรรมเนียมจดทะเบียนอสังหาริมทรัพย์</t>
  </si>
  <si>
    <t xml:space="preserve">    2.7 อื่นๆ</t>
  </si>
  <si>
    <t xml:space="preserve">    3.1 ภาษีมูลค่าเพิ่มที่จัดสรรให้ตาม พ.ร.บ. กำหนดแผนฯ</t>
  </si>
  <si>
    <t xml:space="preserve">    3.2 ค่าภาคหลวงแร่</t>
  </si>
  <si>
    <t xml:space="preserve">    3.2 ค่าภาคหลวงปิโตรเลียม</t>
  </si>
  <si>
    <t xml:space="preserve">                                    - ปี 2556 รายได้ของเทศบาล 296 แห่ง ประกอบด้วยข้อมูลของ เทศบาลนคร (ทน.) จำนวน 29 แห่ง เทศบาลเมือง (ทม.) จำนวน 167 แห่ง และเทศบาลตำบล (ทต.) จำนวน 100 แห่ง </t>
  </si>
  <si>
    <t xml:space="preserve">                                    - ปี 2557 รายได้ของเทศบาล 406 แห่ง ประกอบด้วยข้อมูลของ เทศบาลนคร (ทน.) จำนวน 30 แห่ง เทศบาลเมือง (ทม.) จำนวน 176 แห่ง และเทศบาลตำบล (ทต.) จำนวน 200 แห่ง </t>
  </si>
  <si>
    <t xml:space="preserve">                                     ปีงบประมาณ 2555 จำนวน 13 แห่ง,ปีงบประมาณ  2556  จำนวน  45  แห่ง,ปีงบประมาณ  2557  จำนวน  104  แห่ง</t>
  </si>
  <si>
    <t xml:space="preserve">                                     ปีงบประมาณ 2555 จำนวน 50 แห่ง  ปีงบประมาณ  2556  จำนวน  19  แห่ง,ปีงบประมาณ2557  จำนวน  27  แห่ง</t>
  </si>
  <si>
    <t>ปีงบประมาณ 2558</t>
  </si>
  <si>
    <t xml:space="preserve">                                    - ปี 2558 รายได้ของเทศบาล 508 แห่ง ประกอบด้วยข้อมูลของ เทศบาลนคร (ทน.) จำนวน 30 แห่ง เทศบาลเมือง (ทม.) จำนวน 178 แห่ง และเทศบาลตำบล (ทต.) จำนวน 300 แห่ง เป็นข้อมูลที่จัดเก็บจาก ทน.  ทม. และ ทต.</t>
  </si>
  <si>
    <t>รายชื่อเทศบาลตำบลจำนวน 300 แห่ง</t>
  </si>
  <si>
    <t>รายชื่อ</t>
  </si>
  <si>
    <t>จังหวัดกระบี่</t>
  </si>
  <si>
    <t>เทศบาลตำบลทรายขาว</t>
  </si>
  <si>
    <t>จังหวัดกาญจนบุรี</t>
  </si>
  <si>
    <t>เทศบาลตำบลด่านมะขามเตี้ย</t>
  </si>
  <si>
    <t>จังหวัดกาฬสินธุ์</t>
  </si>
  <si>
    <t>เทศบาลตำบลโนนศิลา</t>
  </si>
  <si>
    <t>เทศบาลตำบลนามน</t>
  </si>
  <si>
    <t>เทศบาลตำบลภูแล่นช้าง</t>
  </si>
  <si>
    <t>จังหวัดกำแพงเพชร</t>
  </si>
  <si>
    <t>เทศบาลตำบลนิคมทุ่งโพธิ์ทะเล</t>
  </si>
  <si>
    <t>จังหวัดขอนแก่น</t>
  </si>
  <si>
    <t>เทศบาลตำบลภูเวียง</t>
  </si>
  <si>
    <t>เทศบาลตำบลโนนทอง</t>
  </si>
  <si>
    <t>จังหวัดจันทบุรี</t>
  </si>
  <si>
    <t>เทศบาลตำบลเขาบายศรี</t>
  </si>
  <si>
    <t>เทศบาลตำบลเขาวัว-พลอยแหวน</t>
  </si>
  <si>
    <t>เทศบาลตำบลโป่งน้ำร้อน</t>
  </si>
  <si>
    <t>เทศบาลตำบลวังแซ้ม</t>
  </si>
  <si>
    <t>จังหวัดฉะเชิงเทรา</t>
  </si>
  <si>
    <t>เทศบาลตำบลบางผึ้ง</t>
  </si>
  <si>
    <t>จังหวัดชลบุรี</t>
  </si>
  <si>
    <t xml:space="preserve">เทศบาลตำบลดอนหัวฬ่อ </t>
  </si>
  <si>
    <t>เทศบาลตำบลนาป่า</t>
  </si>
  <si>
    <t>เทศบาลตำบลท่าบุญมี</t>
  </si>
  <si>
    <t>เทศบาลตำบลบางพระ</t>
  </si>
  <si>
    <t>เทศบาลตำบลห้วยใหญ่</t>
  </si>
  <si>
    <t>จังหวัดชัยนาท</t>
  </si>
  <si>
    <t>เทศบาลตำบลโพนางดำตก</t>
  </si>
  <si>
    <t>จังหวัดชัยภูมิ</t>
  </si>
  <si>
    <t>เทศบาลตำบลตลาดแร้ง</t>
  </si>
  <si>
    <t>เทศบาลตำบลหนองบัวระเหว</t>
  </si>
  <si>
    <t>จังหวัดชุมพร</t>
  </si>
  <si>
    <t>เทศบาลตำบลชุมโค</t>
  </si>
  <si>
    <t>เทศบาลตำบลบางลึก</t>
  </si>
  <si>
    <t>เทศบาลตำบลบางหมาก</t>
  </si>
  <si>
    <t>จังหวัดเชียงราย</t>
  </si>
  <si>
    <t>เทศบาลตำบลดอยฮาง</t>
  </si>
  <si>
    <t>เทศบาลตำบลท่าข้าวเปลือก</t>
  </si>
  <si>
    <t>เทศบาลตำบลแม่สรวย</t>
  </si>
  <si>
    <t>เทศบาลตำบลจันจว้า</t>
  </si>
  <si>
    <t>จังหวัดเชียงใหม่</t>
  </si>
  <si>
    <t>เทศบาลตำบลสันผีเสื้อ</t>
  </si>
  <si>
    <t>เทศบาลตำบลท่ากว้าง</t>
  </si>
  <si>
    <t>จังหวัดตรัง</t>
  </si>
  <si>
    <t>เทศบาลตำบลควนโพธิ์</t>
  </si>
  <si>
    <t>จังหวัดตราด</t>
  </si>
  <si>
    <t>เทศบาลตำบลบ่อพลอย</t>
  </si>
  <si>
    <t>จังหวัดตาก</t>
  </si>
  <si>
    <t>เทศบาลตำบลแม่กลอง</t>
  </si>
  <si>
    <t>เทศบาลตำบลทุ่งหลวง</t>
  </si>
  <si>
    <t>จังหวัดนครนายก</t>
  </si>
  <si>
    <t>จังหวัดนครปฐม</t>
  </si>
  <si>
    <t>เทศบาลตำบลธรรมศาลา</t>
  </si>
  <si>
    <t>จังหวัดนครพนม</t>
  </si>
  <si>
    <t>เทศบาลตำบลนาหนาด</t>
  </si>
  <si>
    <t>จังหวัดนครราชสีมา</t>
  </si>
  <si>
    <t>เทศบาลตำบลโคกสวาย</t>
  </si>
  <si>
    <t>เทศบาลตำบลบัลลังค์</t>
  </si>
  <si>
    <t>เทศบาลตำบลโพธิ์กลาง</t>
  </si>
  <si>
    <t>เทศบาลตำบลพระทองคำ</t>
  </si>
  <si>
    <t>จังหวัดนครศรีธรรมราช</t>
  </si>
  <si>
    <t>เทศบาลตำบลท่าประจะ</t>
  </si>
  <si>
    <t>เทศบาลตำบลการะเกด</t>
  </si>
  <si>
    <t>เทศบาลตำบลเกาะเพชร</t>
  </si>
  <si>
    <t>เทศบาลตำบลเขาพระ</t>
  </si>
  <si>
    <t>จังหวัดนครสวรรค์</t>
  </si>
  <si>
    <t>เทศบาลตำบลท่าน้ำอ้อยม่วงหัก</t>
  </si>
  <si>
    <t>จังหวัดนนทบุรี</t>
  </si>
  <si>
    <t>จังหวัดนราธิวาส</t>
  </si>
  <si>
    <t>เทศบาลตำบลปะลุรู</t>
  </si>
  <si>
    <t>เทศบาลตำบลรือเสาะ</t>
  </si>
  <si>
    <t>เทศบาลตำบลเชียงกลาง</t>
  </si>
  <si>
    <t>จังหวัดน่าน</t>
  </si>
  <si>
    <t>จังหวัดน่าน </t>
  </si>
  <si>
    <t xml:space="preserve">จังหวัดบึงกาฬ </t>
  </si>
  <si>
    <t>เทศบาลตำบลพรเจริญ</t>
  </si>
  <si>
    <t>จังหวัดบึงกาฬ</t>
  </si>
  <si>
    <t>จังหวัดบุรีรัมย์</t>
  </si>
  <si>
    <t>เทศบาลตำบลหนองปล่อง</t>
  </si>
  <si>
    <t>เทศบาลตำบลหนองตาด</t>
  </si>
  <si>
    <t>เทศบาลตำบลกระสัง</t>
  </si>
  <si>
    <t>เทศบาลตำบลเขาคอก</t>
  </si>
  <si>
    <t>เทศบาลตำบลโคกม้า</t>
  </si>
  <si>
    <t>เทศบาลตำบลโคกเหล็ก</t>
  </si>
  <si>
    <t>เทศบาลตำบลประโคนชัย</t>
  </si>
  <si>
    <t>เทศบาลตำบลห้วยราช</t>
  </si>
  <si>
    <t>เทศบาลตำบลหนองแวง</t>
  </si>
  <si>
    <t>เทศบาลตำบลอิสาณ</t>
  </si>
  <si>
    <t>เทศบาลตำบลบางกะดี</t>
  </si>
  <si>
    <t>จังหวัดปทุมธานี</t>
  </si>
  <si>
    <t>เทศบาลตำบลบางพูน</t>
  </si>
  <si>
    <t>จังหวัดประจวบคีรีขันธ์</t>
  </si>
  <si>
    <t>เทศบาลตำบลคลองวาฬ</t>
  </si>
  <si>
    <t>เทศบาลตำบลปราณบุรี</t>
  </si>
  <si>
    <t>เทศบาลตำบลร่อนทอง</t>
  </si>
  <si>
    <t>เทศบาลตำบลไร่เก่า</t>
  </si>
  <si>
    <t>จังหวัดปราจีนบุรี</t>
  </si>
  <si>
    <t>เทศบาลตำบลโคกปีบ</t>
  </si>
  <si>
    <t>จังหวัดปัตตานี</t>
  </si>
  <si>
    <t>เทศบาลตำบลปะนาเระ</t>
  </si>
  <si>
    <t>จังหวัดพระนครศรีอยุธยา</t>
  </si>
  <si>
    <t xml:space="preserve">จังหวัดพระนครศรีอยุธยา </t>
  </si>
  <si>
    <t>จังหวัดพะเยา</t>
  </si>
  <si>
    <t>เทศบาลตำบลแม่ใจ</t>
  </si>
  <si>
    <t>เทศบาลตำบลสันป่าม่วง</t>
  </si>
  <si>
    <t>เทศบาลตำบลฝายกวาง</t>
  </si>
  <si>
    <t>จังหวัดพังงา</t>
  </si>
  <si>
    <t>เทศบาลตำบลเกาะยาวใหญ่</t>
  </si>
  <si>
    <t>จังหวัดพัทลุง</t>
  </si>
  <si>
    <t>เทศบาลตำบลท่ามิหรำ</t>
  </si>
  <si>
    <t>เทศบาลตำบลลำสินธุ์</t>
  </si>
  <si>
    <t>จังหวัดพิจิตร</t>
  </si>
  <si>
    <t>เทศบาลตำบลบางไผ่</t>
  </si>
  <si>
    <t>จังหวัดพิษณุโลก</t>
  </si>
  <si>
    <t>เทศบาลตำบลหัวรอ</t>
  </si>
  <si>
    <t>จังหวัดเพชรบุรี</t>
  </si>
  <si>
    <t>จังหวัดเพชรบูรณ์</t>
  </si>
  <si>
    <t>จังหวัดแพร่</t>
  </si>
  <si>
    <t>เทศบาลตำบลสูงเม่น</t>
  </si>
  <si>
    <t>เทศบาลตำบลป่าแมต</t>
  </si>
  <si>
    <t>เทศบาลตำบลบ้านเวียง</t>
  </si>
  <si>
    <t>เทศบาลตำบลปงป่าหวาย</t>
  </si>
  <si>
    <t>จังหวัดภูเก็ต</t>
  </si>
  <si>
    <t>เทศบาลตำบลราไวย์</t>
  </si>
  <si>
    <t>จังหวัดมหาสารคาม</t>
  </si>
  <si>
    <t>จังหวัดมุกดาหาร</t>
  </si>
  <si>
    <t>เทศบาลตำบลนาโสก</t>
  </si>
  <si>
    <t xml:space="preserve">เทศบาลตำบลแม่ลาน้อย </t>
  </si>
  <si>
    <t>จังหวัดแม่ฮ่องสอน</t>
  </si>
  <si>
    <t>เทศบาลตำบลเมืองยวมใต้</t>
  </si>
  <si>
    <t>จังหวัดยโสธร</t>
  </si>
  <si>
    <t>เทศบาลตำบลกุดชุมพัฒนา</t>
  </si>
  <si>
    <t>จังหวัดยะลา</t>
  </si>
  <si>
    <t>เทศบาลตำบลเมืองรามันห์</t>
  </si>
  <si>
    <t>จังหวัดร้อยเอ็ด</t>
  </si>
  <si>
    <t>เทศบาลตำบลธงธานี</t>
  </si>
  <si>
    <t>เทศบาลตำบลบ้านนิเวศน์</t>
  </si>
  <si>
    <t>เทศบาลตำบลผักแว่น</t>
  </si>
  <si>
    <t>เทศบาลตำบลเมืองสรวง</t>
  </si>
  <si>
    <t>จังหวัดระนอง</t>
  </si>
  <si>
    <t>จังหวัดระยอง</t>
  </si>
  <si>
    <t>เทศบาลตำบลน้ำคอก</t>
  </si>
  <si>
    <t>เทศบาลตำบลชากบก</t>
  </si>
  <si>
    <t>เทศบาลตำบลปากน้ำกระแส</t>
  </si>
  <si>
    <t>เทศบาลตำบลเนินฆ้อ</t>
  </si>
  <si>
    <t>จังหวัดราชบุรี</t>
  </si>
  <si>
    <t>เทศบาลตำบลห้วยชินสียห์</t>
  </si>
  <si>
    <t>เทศบาลตำบลบางแพ</t>
  </si>
  <si>
    <t>จังหวัดลพบุรี</t>
  </si>
  <si>
    <t>เทศบาลตำบลท่าโขลง</t>
  </si>
  <si>
    <t>จังหวัดลำปาง</t>
  </si>
  <si>
    <t>เทศบาลตำบลแจ้ห่ม</t>
  </si>
  <si>
    <t>จังหวัดลำพูน</t>
  </si>
  <si>
    <t>จังหวัดเลย</t>
  </si>
  <si>
    <t>เทศบาลตำบลศรีสองรัก</t>
  </si>
  <si>
    <t>เทศบาลตำบลนาด้วง</t>
  </si>
  <si>
    <t>เทศบาลตำบลนาดอกคำ</t>
  </si>
  <si>
    <t>จังหวัดศรีสะเกษ</t>
  </si>
  <si>
    <t>เทศบาลตำบลขุนหาญ</t>
  </si>
  <si>
    <t>จังหวัดสกลนคร</t>
  </si>
  <si>
    <t>เทศบาลตำบลพันนา</t>
  </si>
  <si>
    <t>เทศบาลตำบลท่าก้อน</t>
  </si>
  <si>
    <t>เทศบาลตำบลอากาศอำนวย</t>
  </si>
  <si>
    <t>จังหวัดสงขลา</t>
  </si>
  <si>
    <t>เทศบาลตำบลเชิงแส</t>
  </si>
  <si>
    <t>จังหวัดสตูล </t>
  </si>
  <si>
    <t>จังหวัดสมุทรปราการ</t>
  </si>
  <si>
    <t>เทศบาลตำบลบางปู</t>
  </si>
  <si>
    <t>จังหวัดสมุทรสงคราม</t>
  </si>
  <si>
    <t>จังหวัดสมุทรสาคร </t>
  </si>
  <si>
    <t>จังหวัดสระแก้ว</t>
  </si>
  <si>
    <t>เทศบาลตำบลเขาฉกรรจ์</t>
  </si>
  <si>
    <t>จังหวัดสระบุรี</t>
  </si>
  <si>
    <t>เทศบาลตำบลท่าลาน</t>
  </si>
  <si>
    <t>เทศบาลตำบลพุกร่าง</t>
  </si>
  <si>
    <t>จังหวัดสิงห์บุรี</t>
  </si>
  <si>
    <t>เทศบาลตำบลโพสังโฆ</t>
  </si>
  <si>
    <t>เทศบาลตำบลทับยา</t>
  </si>
  <si>
    <t>จังหวัดสุโขทัย</t>
  </si>
  <si>
    <t>เทศบาลตำบลทุ่งเสลี่ยม</t>
  </si>
  <si>
    <t>จังหวัดสุพรรณบุรี</t>
  </si>
  <si>
    <t>เทศบาลตำบลดอนเจดีย์</t>
  </si>
  <si>
    <t>เทศบาลตำบลท่าเสด็จ</t>
  </si>
  <si>
    <t>เทศบาลตำบลขุนพัดเพ็ง</t>
  </si>
  <si>
    <t>เทศบาลตำบลท้าวอู่ทอง</t>
  </si>
  <si>
    <t>จังหวัดสุราษฎร์ธานี</t>
  </si>
  <si>
    <t>เทศบาลตำบลคลองปราบ</t>
  </si>
  <si>
    <t>จังหวัดสุรินทร์</t>
  </si>
  <si>
    <t>จังหวัดหนองคาย</t>
  </si>
  <si>
    <t>เทศบาลตำบลโพนพิสัย</t>
  </si>
  <si>
    <t>เทศบาลตำบลบ้านเดื่อ</t>
  </si>
  <si>
    <t>เทศบาลตำบลเฝ้าไร่</t>
  </si>
  <si>
    <t>จังหวัดหนองบัวลำภู</t>
  </si>
  <si>
    <t>เทศบาลตำบลเก่ากลอย</t>
  </si>
  <si>
    <t>จังหวัดอ่างทอง</t>
  </si>
  <si>
    <t>เทศบาลตำบลเพชรเมืองทอง</t>
  </si>
  <si>
    <t>จังหวัดอำนาจเจริญ </t>
  </si>
  <si>
    <t>จังหวัดอุดรธานี</t>
  </si>
  <si>
    <t>เทศบาลตำบลบ้านผือ</t>
  </si>
  <si>
    <t>เทศบาลตำบลวังกะพี้</t>
  </si>
  <si>
    <t>จังหวัดอุตรดิตถ์</t>
  </si>
  <si>
    <t>เทศบาลตำบลพระเสด็จ</t>
  </si>
  <si>
    <t>เทศบาลตำบลน้ำปาด</t>
  </si>
  <si>
    <t>เทศบาลตำบลฟากท่า</t>
  </si>
  <si>
    <t>จังหวัดอุทัยธานี </t>
  </si>
  <si>
    <t>จังหวัดอุบลราชธานี</t>
  </si>
  <si>
    <t>เทศบาลตำบลนาจาน</t>
  </si>
  <si>
    <t>เทศบาลตำบลแสนสุข</t>
  </si>
  <si>
    <r>
      <t xml:space="preserve">          </t>
    </r>
    <r>
      <rPr>
        <b/>
        <sz val="18"/>
        <color indexed="9"/>
        <rFont val="TH SarabunPSK"/>
        <family val="2"/>
      </rPr>
      <t>FIT_</t>
    </r>
    <r>
      <rPr>
        <b/>
        <sz val="18"/>
        <color indexed="8"/>
        <rFont val="TH SarabunPSK"/>
        <family val="2"/>
      </rPr>
      <t>(ปี 2558 เทศบาลตำบล 300 แห่ง)</t>
    </r>
  </si>
  <si>
    <t>ปีงบประมาณ 2559</t>
  </si>
  <si>
    <t>หน่วย : ล้านบาท</t>
  </si>
  <si>
    <t>ที่</t>
  </si>
  <si>
    <t>อปท.</t>
  </si>
  <si>
    <t>เทศบาลตำบลพังโคลน</t>
  </si>
  <si>
    <t>เทศบาลตำบลกระแสสินธุ์</t>
  </si>
  <si>
    <t>เทศบาลตำบลนครเนื่องเขต</t>
  </si>
  <si>
    <t>เทศบาลตำบลห้วยชินสีห์</t>
  </si>
  <si>
    <t>เทศบาลตำบลหย่วน</t>
  </si>
  <si>
    <t>เทศบาลตำบลระหาน(เปลี่ยนเป็นท่ามะเขือ)</t>
  </si>
  <si>
    <t>เทศบาลตำบลบัลลังก์</t>
  </si>
  <si>
    <t>เทศบาลตำบลชากไทย</t>
  </si>
  <si>
    <t>เทศบาลตำบลปากน้ำแหลมสิงห์</t>
  </si>
  <si>
    <t>เทศบาลตำบลมะขาม</t>
  </si>
  <si>
    <t>เทศบาลตำบลหนองไผ่แก้ว</t>
  </si>
  <si>
    <t>เทศบาลตำบลหนองไม้แดง</t>
  </si>
  <si>
    <t>เทศบาลตำบลทะเลทรัพย์</t>
  </si>
  <si>
    <t>เทศบาลตำบลนาชะอัง</t>
  </si>
  <si>
    <t>เทศบาลตำบลพะโต๊ะ</t>
  </si>
  <si>
    <t>เทศบาลตำบลเจดีย์หลวง</t>
  </si>
  <si>
    <t>เทศบาลตำบลท่าสุด</t>
  </si>
  <si>
    <t>เทศบาลตำบลบ้านดู่</t>
  </si>
  <si>
    <t>เทศบาลตำบลป่าซาง</t>
  </si>
  <si>
    <t>เทศบาลตำบลป่าอ้อดอนชัย</t>
  </si>
  <si>
    <t>เทศบาลตำบลเมืองพาน</t>
  </si>
  <si>
    <t>เทศบาลตำบลแม่ขะจาน</t>
  </si>
  <si>
    <t>เทศบาลตำบลแม่ไร่</t>
  </si>
  <si>
    <t>เทศบาลตำบลแม่สายมิตรภาพ</t>
  </si>
  <si>
    <t>เทศบาลตำบลเวียงอ. เชียงของ</t>
  </si>
  <si>
    <t>เทศบาลตำบลเวียง อ.เชียงแสน</t>
  </si>
  <si>
    <t>เทศบาลตำบลเวียงกาหลง</t>
  </si>
  <si>
    <t>เทศบาลตำบลเวียงชัย</t>
  </si>
  <si>
    <t>เทศบาลตำบลเวียงป่าเป้า</t>
  </si>
  <si>
    <t>เทศบาลตำบลเวียงพางคำ</t>
  </si>
  <si>
    <t>เทศบาลตำบลเวียงสรวย</t>
  </si>
  <si>
    <t>เทศบาลตำบลสันทราย(เมือง)</t>
  </si>
  <si>
    <t>เทศบาลตำบลสันทราย อ.แม่จัน</t>
  </si>
  <si>
    <t>เทศบาลตำบลสันมะเค็ด</t>
  </si>
  <si>
    <t>เทศบาลตำบลห้วยไคร้</t>
  </si>
  <si>
    <t>เทศบาลตำบลห้วยซ้อ</t>
  </si>
  <si>
    <t>เทศบาลตำบลห้วยสัก</t>
  </si>
  <si>
    <t>เทศบาลตำบลช้างเผือก</t>
  </si>
  <si>
    <t>เทศบาลตำบลเชิงดอย</t>
  </si>
  <si>
    <t>เทศบาลตำบลไชยปราการ</t>
  </si>
  <si>
    <t>เทศบาลตำบลดอนแก้ว</t>
  </si>
  <si>
    <t>เทศบาลตำบลป่าป้อง</t>
  </si>
  <si>
    <t>เทศบาลตำบลป่าเมี่ยง</t>
  </si>
  <si>
    <t>เทศบาลตำบลฟ้าฮ่าม</t>
  </si>
  <si>
    <t>เทศบาลตำบลแม่นะ</t>
  </si>
  <si>
    <t>เทศบาลตำบลยางเนิ้ง</t>
  </si>
  <si>
    <t>เทศบาลตำบลเวียงพร้าว</t>
  </si>
  <si>
    <t>เทศบาลตำบลสันป่าตอง</t>
  </si>
  <si>
    <t>เทศบาลตำบลสันป่าเปา</t>
  </si>
  <si>
    <t>เทศบาลตำบลหนองหอย</t>
  </si>
  <si>
    <t>เทศบาลตำบลหนองหาร</t>
  </si>
  <si>
    <t>เทศบาลตำบลหางดง</t>
  </si>
  <si>
    <t>เทศบาลตำบลแม่จัน</t>
  </si>
  <si>
    <t>เทศบาลตำบลที่วัง</t>
  </si>
  <si>
    <t>จังหวัดนครศรีธรมมราช</t>
  </si>
  <si>
    <t>เทศบาลตำบลหินตก</t>
  </si>
  <si>
    <t>เทศบาลตำบลบางเลน</t>
  </si>
  <si>
    <t>เทศบาลตำบลปลายบาง</t>
  </si>
  <si>
    <t>เทศบาลตำบลศาลากลาง</t>
  </si>
  <si>
    <t>เทศบาลตำบลบางสีทอง</t>
  </si>
  <si>
    <t>เทศบาลตำบลกลางเวียง</t>
  </si>
  <si>
    <t>เทศบาลตำบลเวียงสา</t>
  </si>
  <si>
    <t>เทศบาลตำบลคูเมือง</t>
  </si>
  <si>
    <t>เทศบาลตำบลทะเมนชัย</t>
  </si>
  <si>
    <t>เทศบาลตำบลพนมรุ้ง</t>
  </si>
  <si>
    <t>เทศบาลตำบลพลับพลาชัย</t>
  </si>
  <si>
    <t>เทศบาลตำบลสองชั้น</t>
  </si>
  <si>
    <t>เทศบาลตำบลอุดมธรรม</t>
  </si>
  <si>
    <t>เทศบาลตำบลกำเนิดนพคุณ</t>
  </si>
  <si>
    <t>เทศบาลตำบลสามเมือง</t>
  </si>
  <si>
    <t>เทศบาลตำบลหัวเวียง</t>
  </si>
  <si>
    <t>เทศบาลตำบลนายาง</t>
  </si>
  <si>
    <t>เทศบาลตำบลเด่นชัย</t>
  </si>
  <si>
    <t>เทศบาลตำบลแม่คำมี</t>
  </si>
  <si>
    <t>เทศบาลตำบลแม่ยวม</t>
  </si>
  <si>
    <t>เทศบาลตำบลลิ้นฟ้า</t>
  </si>
  <si>
    <t>เทศบาลตำบลสีแก้ว</t>
  </si>
  <si>
    <t>เทศบาลตำบลกองดิน</t>
  </si>
  <si>
    <t>เทศบาลตำบลเนินพระ</t>
  </si>
  <si>
    <t>เทศบาลตำบลพลา</t>
  </si>
  <si>
    <t>เทศบาลตำบลมะขามคู่</t>
  </si>
  <si>
    <t>เทศบาลตำบลสุนทรภู่</t>
  </si>
  <si>
    <t>เทศบาลตำบลกกโก</t>
  </si>
  <si>
    <t>เทศบาลตำบลเขาพระงาม</t>
  </si>
  <si>
    <t>เทศบาลตำบลทาทุ่งหลวง</t>
  </si>
  <si>
    <t>เทศบาลตำบลประตูป่า</t>
  </si>
  <si>
    <t>เทศบาลตำบลศรีวิชัย</t>
  </si>
  <si>
    <t>เทศบาลตำบลอุโมงค์</t>
  </si>
  <si>
    <t>เทศบาลตำบลคูเต่า</t>
  </si>
  <si>
    <t>เทศบาลตำบลลำไพล</t>
  </si>
  <si>
    <t>เทศบาลตำบลท่าจีน</t>
  </si>
  <si>
    <t>จังหวัดสมุทรสาคร</t>
  </si>
  <si>
    <t>เทศบาลตำบลหลักห้า</t>
  </si>
  <si>
    <t>เทศบาลตำบลตลาดน้อย</t>
  </si>
  <si>
    <t>เทศบาลตำบลบ้านหมอ</t>
  </si>
  <si>
    <t>เทศบาลตำบลมวกเหล็ก</t>
  </si>
  <si>
    <t>เทศบาลตำบลเสาไห้</t>
  </si>
  <si>
    <t>เทศบาลตำบลแสลงพัน</t>
  </si>
  <si>
    <t>เทศบาลตำบลเขาดิน</t>
  </si>
  <si>
    <t>เทศบาลตำบลตะค่า</t>
  </si>
  <si>
    <t>เทศบาลตำบลกลางดง</t>
  </si>
  <si>
    <t>เทศบาลตำบลบ้านกล้วย</t>
  </si>
  <si>
    <t>เทศบาลตำบลกุดดินจี่</t>
  </si>
  <si>
    <t>เทศบาลตำบลท่าเสา</t>
  </si>
  <si>
    <t>เทศบาลตำบลผาจุก</t>
  </si>
  <si>
    <t>เทศบาลตำบลรัตนวารีศรีเจริญ</t>
  </si>
  <si>
    <t>จังหวัดอำนาจเจริญ</t>
  </si>
  <si>
    <t>เทศบาลตำบลห้วย</t>
  </si>
  <si>
    <t xml:space="preserve">                                    - ปี 2559 รายได้ของเทศบาล 608 แห่ง ประกอบด้วยข้อมูลของ เทศบาลนคร (ทน.) จำนวน 30 แห่ง เทศบาลเมือง (ทม.) จำนวน 178 แห่ง และเทศบาลตำบล (ทต.) จำนวน 400 แห่ง เป็นข้อมูลที่จัดเก็บจาก ทน.  ทม. และ ทต.</t>
  </si>
  <si>
    <r>
      <t xml:space="preserve">          </t>
    </r>
    <r>
      <rPr>
        <b/>
        <sz val="18"/>
        <color indexed="9"/>
        <rFont val="TH SarabunPSK"/>
        <family val="2"/>
      </rPr>
      <t>FIT_</t>
    </r>
    <r>
      <rPr>
        <b/>
        <sz val="18"/>
        <color indexed="8"/>
        <rFont val="TH SarabunPSK"/>
        <family val="2"/>
      </rPr>
      <t>(ปี 2559 เทศบาลตำบล 400 แห่ง)</t>
    </r>
  </si>
  <si>
    <t xml:space="preserve">                 หมายเหตุ 1/ การจัดเก็บข้อมูลรายได้ของเทศบาล ประกอบด้วย</t>
  </si>
  <si>
    <t>หมายเหตุ : 4/  - รายรับจากเงินสะสม เป็นข้อมูลที่จัดเก็บจาก(จำนวนแห่ง)</t>
  </si>
  <si>
    <t>หมายเหตุ : 5/  - หมวดเงินกู้ เป็นข้อมูลที่จัดเก็บจาก(จำนวนแห่ง)</t>
  </si>
  <si>
    <r>
      <rPr>
        <sz val="16"/>
        <color indexed="9"/>
        <rFont val="TH SarabunPSK"/>
        <family val="2"/>
      </rPr>
      <t xml:space="preserve">หมายเหตุ : </t>
    </r>
    <r>
      <rPr>
        <sz val="16"/>
        <rFont val="TH SarabunPSK"/>
        <family val="2"/>
      </rPr>
      <t>2</t>
    </r>
    <r>
      <rPr>
        <sz val="16"/>
        <color indexed="8"/>
        <rFont val="TH SarabunPSK"/>
        <family val="2"/>
      </rPr>
      <t xml:space="preserve">/ </t>
    </r>
    <r>
      <rPr>
        <sz val="16"/>
        <color indexed="9"/>
        <rFont val="TH SarabunPSK"/>
        <family val="2"/>
      </rPr>
      <t xml:space="preserve"> - </t>
    </r>
    <r>
      <rPr>
        <sz val="16"/>
        <color indexed="8"/>
        <rFont val="TH SarabunPSK"/>
        <family val="2"/>
      </rPr>
      <t xml:space="preserve">รายได้จากการจัดสรรภาษีที่รัฐบาลจัดเก็บและแบ่งให้ จากกรมเชื้อเพลิงธรรมชาติ  </t>
    </r>
  </si>
  <si>
    <r>
      <rPr>
        <sz val="16"/>
        <color indexed="9"/>
        <rFont val="TH SarabunPSK"/>
        <family val="2"/>
      </rPr>
      <t xml:space="preserve">หมายเหตุ : 1/  - </t>
    </r>
    <r>
      <rPr>
        <sz val="16"/>
        <rFont val="TH SarabunPSK"/>
        <family val="2"/>
      </rPr>
      <t>กรมอุตสาหกรรมพื้นฐานและการเหมืองแร่</t>
    </r>
    <r>
      <rPr>
        <sz val="16"/>
        <color indexed="8"/>
        <rFont val="TH SarabunPSK"/>
        <family val="2"/>
      </rPr>
      <t>กรมที่ดิน กรมการขนส่งทางบก และสำนักงานเศรษฐกิจการคลัง</t>
    </r>
  </si>
  <si>
    <r>
      <rPr>
        <sz val="16"/>
        <color indexed="9"/>
        <rFont val="TH SarabunPSK"/>
        <family val="2"/>
      </rPr>
      <t xml:space="preserve">หมายเหตุ : </t>
    </r>
    <r>
      <rPr>
        <sz val="16"/>
        <color indexed="8"/>
        <rFont val="TH SarabunPSK"/>
        <family val="2"/>
      </rPr>
      <t xml:space="preserve">3/  </t>
    </r>
    <r>
      <rPr>
        <sz val="16"/>
        <color indexed="9"/>
        <rFont val="TH SarabunPSK"/>
        <family val="2"/>
      </rPr>
      <t xml:space="preserve">- </t>
    </r>
    <r>
      <rPr>
        <sz val="16"/>
        <color indexed="8"/>
        <rFont val="TH SarabunPSK"/>
        <family val="2"/>
      </rPr>
      <t>รายได้จากเงินอุดหนุนรัฐบาล จากกรมบัญชีกลาง</t>
    </r>
  </si>
  <si>
    <r>
      <rPr>
        <sz val="16"/>
        <color indexed="9"/>
        <rFont val="TH SarabunPSK"/>
        <family val="2"/>
      </rPr>
      <t xml:space="preserve">หมายเหตุ : </t>
    </r>
    <r>
      <rPr>
        <sz val="16"/>
        <color indexed="8"/>
        <rFont val="TH SarabunPSK"/>
        <family val="2"/>
      </rPr>
      <t xml:space="preserve">4/  </t>
    </r>
    <r>
      <rPr>
        <sz val="16"/>
        <color indexed="9"/>
        <rFont val="TH SarabunPSK"/>
        <family val="2"/>
      </rPr>
      <t xml:space="preserve">- </t>
    </r>
    <r>
      <rPr>
        <sz val="16"/>
        <color indexed="8"/>
        <rFont val="TH SarabunPSK"/>
        <family val="2"/>
      </rPr>
      <t xml:space="preserve">หมวดเงินจ่ายขาดสะสม เป็นข้อมูลที่จัดเก็บจาก </t>
    </r>
  </si>
  <si>
    <r>
      <rPr>
        <sz val="16"/>
        <color indexed="9"/>
        <rFont val="TH SarabunPSK"/>
        <family val="2"/>
      </rPr>
      <t xml:space="preserve">หมายเหตุ : </t>
    </r>
    <r>
      <rPr>
        <sz val="16"/>
        <color indexed="8"/>
        <rFont val="TH SarabunPSK"/>
        <family val="2"/>
      </rPr>
      <t xml:space="preserve">5/ </t>
    </r>
    <r>
      <rPr>
        <sz val="16"/>
        <color indexed="9"/>
        <rFont val="TH SarabunPSK"/>
        <family val="2"/>
      </rPr>
      <t xml:space="preserve"> - </t>
    </r>
    <r>
      <rPr>
        <sz val="16"/>
        <color indexed="8"/>
        <rFont val="TH SarabunPSK"/>
        <family val="2"/>
      </rPr>
      <t xml:space="preserve">หมวดเงินกู้ เป็นข้อมูลที่จัดเก็บจาก </t>
    </r>
  </si>
  <si>
    <t xml:space="preserve">                                    - ปี 2557 รายได้ของเทศบาล 406 แห่ง ประกอบด้วยข้อมูลของ เทศบาลนคร (ทน.) จำนวน 30 แห่ง เทศบาลเมือง (ทม.) จำนวน 176 แห่ง และ เทศบาลตำบล (ทต.) จำนวน 200 แห่ง </t>
  </si>
  <si>
    <t xml:space="preserve">                                     ปีงบประมาณ 2555 จำนวน 50 แห่ง , ปีงบประมาณ  2556  จำนวน  19  แห่ง,ปีงบประมาณ2557  จำนวน  27  แห่ง</t>
  </si>
  <si>
    <t>หมายเหตุ 1/ การจัดเก็บข้อมูลรายได้ของเทศบาล ประกอบด้วย</t>
  </si>
  <si>
    <t>หมายเหตุ : 4/  - เงินจ่ายขาดสะสม เป็นข้อมูลที่จัดเก็บจาก (จำนวนแห่ง)</t>
  </si>
  <si>
    <t>หมายเหตุ : 5/  - หมวดเงินกู้ เป็นข้อมูลที่จัดเก็บจาก (จำนวนแห่ง)</t>
  </si>
  <si>
    <t>หมายเหตุ 1/     การจัดเก็บข้อมูลรายได้ของเทศบาล ประกอบด้วย</t>
  </si>
  <si>
    <t xml:space="preserve">                                    - ปี 2560 รายได้ของเทศบาล 708 แห่ง ประกอบด้วยข้อมูลของ เทศบาลนคร (ทน.) จำนวน 30 แห่ง เทศบาลเมือง (ทม.) จำนวน 178 แห่ง และเทศบาลตำบล (ทต.) จำนวน 500 แห่ง เป็นข้อมูลที่จัดเก็บจาก ทน.  ทม. และ ทต.</t>
  </si>
  <si>
    <t xml:space="preserve">          รายได้เทศบาล (ปี 2551-2555 ยกเว้น เทศบาลตำบล) (ปี 2556-2560 รวมเทศบาลตำบล)</t>
  </si>
  <si>
    <r>
      <t xml:space="preserve">          </t>
    </r>
    <r>
      <rPr>
        <b/>
        <sz val="18"/>
        <color indexed="9"/>
        <rFont val="TH SarabunPSK"/>
        <family val="2"/>
      </rPr>
      <t>FIT_</t>
    </r>
    <r>
      <rPr>
        <b/>
        <sz val="18"/>
        <color indexed="8"/>
        <rFont val="TH SarabunPSK"/>
        <family val="2"/>
      </rPr>
      <t>(ปี 2560 เทศบาลตำบล 500 แห่ง)</t>
    </r>
  </si>
  <si>
    <t>ปีงบประมาณ 2560</t>
  </si>
  <si>
    <r>
      <t xml:space="preserve">          </t>
    </r>
    <r>
      <rPr>
        <b/>
        <sz val="18"/>
        <color indexed="9"/>
        <rFont val="TH SarabunPSK"/>
        <family val="2"/>
      </rPr>
      <t>FIT_</t>
    </r>
    <r>
      <rPr>
        <b/>
        <sz val="18"/>
        <color indexed="8"/>
        <rFont val="TH SarabunPSK"/>
        <family val="2"/>
      </rPr>
      <t>(ปี 2561 เทศบาลตำบล 500 แห่ง)</t>
    </r>
  </si>
  <si>
    <t>ปีงบประมาณ 2561</t>
  </si>
  <si>
    <t xml:space="preserve">                                    - ปี 2561 รายได้ของเทศบาล 708 แห่ง ประกอบด้วยข้อมูลของ เทศบาลนคร (ทน.) จำนวน 30 แห่ง เทศบาลเมือง (ทม.) จำนวน 178 แห่ง และเทศบาลตำบล (ทต.) จำนวน 500 แห่ง เป็นข้อมูลที่จัดเก็บจาก ทน.  ทม. และ ทต.</t>
  </si>
  <si>
    <t xml:space="preserve">          รายได้เทศบาล (ปี 2551- 2555 ยกเว้น เทศบาลตำบล) (ปี 2556-2561 รวมเทศบาลตำบล)</t>
  </si>
  <si>
    <t xml:space="preserve">          รายได้เทศบาล (ปี 2551-2555 ยกเว้น เทศบาลตำบล) (ปี 2556-2561 รวมเทศบาลตำบล)</t>
  </si>
  <si>
    <r>
      <t>ผู้รับผิดชอบ</t>
    </r>
    <r>
      <rPr>
        <sz val="16"/>
        <color indexed="9"/>
        <rFont val="TH SarabunPSK"/>
        <family val="2"/>
      </rPr>
      <t xml:space="preserve">บรวมโดย </t>
    </r>
    <r>
      <rPr>
        <sz val="16"/>
        <color indexed="8"/>
        <rFont val="TH SarabunPSK"/>
        <family val="2"/>
      </rPr>
      <t xml:space="preserve">     นางสาวไพลิน ช่างภิญโญ</t>
    </r>
  </si>
  <si>
    <r>
      <t>1. รายได้ที่ อปท. จัดเก็บเอง</t>
    </r>
    <r>
      <rPr>
        <b/>
        <vertAlign val="superscript"/>
        <sz val="12"/>
        <rFont val="TH SarabunPSK"/>
        <family val="2"/>
      </rPr>
      <t xml:space="preserve"> 1/</t>
    </r>
  </si>
  <si>
    <r>
      <t>2. รายได้จากภาษีอากรที่รัฐจัดเก็บให้</t>
    </r>
    <r>
      <rPr>
        <b/>
        <vertAlign val="superscript"/>
        <sz val="12"/>
        <rFont val="TH SarabunPSK"/>
        <family val="2"/>
      </rPr>
      <t>2/</t>
    </r>
  </si>
  <si>
    <r>
      <t xml:space="preserve">4. รายได้จากเงินอุดหนุน </t>
    </r>
    <r>
      <rPr>
        <b/>
        <vertAlign val="superscript"/>
        <sz val="12"/>
        <rFont val="TH SarabunPSK"/>
        <family val="2"/>
      </rPr>
      <t>3/</t>
    </r>
  </si>
  <si>
    <r>
      <t xml:space="preserve">5. รายรับจากเงินสะสม </t>
    </r>
    <r>
      <rPr>
        <b/>
        <vertAlign val="superscript"/>
        <sz val="12"/>
        <rFont val="TH SarabunPSK"/>
        <family val="2"/>
      </rPr>
      <t>4/</t>
    </r>
  </si>
  <si>
    <r>
      <t xml:space="preserve">6. เงินกู้ </t>
    </r>
    <r>
      <rPr>
        <b/>
        <vertAlign val="superscript"/>
        <sz val="12"/>
        <rFont val="TH SarabunPSK"/>
        <family val="2"/>
      </rPr>
      <t>5/</t>
    </r>
  </si>
  <si>
    <r>
      <t>ผู้รับผิดชอบ</t>
    </r>
    <r>
      <rPr>
        <sz val="12"/>
        <color indexed="9"/>
        <rFont val="TH SarabunPSK"/>
        <family val="2"/>
      </rPr>
      <t xml:space="preserve">บรวมโดย </t>
    </r>
    <r>
      <rPr>
        <sz val="12"/>
        <color indexed="8"/>
        <rFont val="TH SarabunPSK"/>
        <family val="2"/>
      </rPr>
      <t xml:space="preserve">     นางสาวไพลิน ช่างภิญโญ</t>
    </r>
  </si>
  <si>
    <t>ปีงบประมาณ 2562</t>
  </si>
  <si>
    <r>
      <t xml:space="preserve">          </t>
    </r>
    <r>
      <rPr>
        <b/>
        <sz val="18"/>
        <color indexed="9"/>
        <rFont val="TH SarabunPSK"/>
        <family val="2"/>
      </rPr>
      <t>FIT_</t>
    </r>
    <r>
      <rPr>
        <b/>
        <sz val="18"/>
        <color indexed="8"/>
        <rFont val="TH SarabunPSK"/>
        <family val="2"/>
      </rPr>
      <t>(ปี 2562 เทศบาลตำบล 500 แห่ง)</t>
    </r>
  </si>
  <si>
    <r>
      <t>จัดทำขึ้น</t>
    </r>
    <r>
      <rPr>
        <sz val="16"/>
        <color indexed="9"/>
        <rFont val="TH SarabunPSK"/>
        <family val="2"/>
      </rPr>
      <t>อบบรวมโดย</t>
    </r>
    <r>
      <rPr>
        <sz val="16"/>
        <color indexed="8"/>
        <rFont val="TH SarabunPSK"/>
        <family val="2"/>
      </rPr>
      <t xml:space="preserve">      18 ธันวาคม  2562</t>
    </r>
  </si>
  <si>
    <r>
      <t>จัดทำขึ้น</t>
    </r>
    <r>
      <rPr>
        <sz val="12"/>
        <color indexed="9"/>
        <rFont val="TH SarabunPSK"/>
        <family val="2"/>
      </rPr>
      <t>อบบรวมโดย</t>
    </r>
    <r>
      <rPr>
        <sz val="12"/>
        <color indexed="8"/>
        <rFont val="TH SarabunPSK"/>
        <family val="2"/>
      </rPr>
      <t xml:space="preserve">      18 ธันวาคม  2562</t>
    </r>
  </si>
  <si>
    <r>
      <t>จัดทำขึ้น</t>
    </r>
    <r>
      <rPr>
        <sz val="16"/>
        <color indexed="9"/>
        <rFont val="TH SarabunPSK"/>
        <family val="2"/>
      </rPr>
      <t>อบบรวมโดย</t>
    </r>
    <r>
      <rPr>
        <sz val="16"/>
        <color indexed="8"/>
        <rFont val="TH SarabunPSK"/>
        <family val="2"/>
      </rPr>
      <t xml:space="preserve">      18 ธันวาคม   2562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</si>
</sst>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3"/>
      <color indexed="8"/>
      <name val="TH SarabunPSK"/>
      <family val="2"/>
    </font>
    <font>
      <sz val="13"/>
      <color indexed="8"/>
      <name val="Angsana New"/>
      <family val="1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name val="TH SarabunPSK"/>
      <family val="2"/>
    </font>
    <font>
      <b/>
      <vertAlign val="superscript"/>
      <sz val="16"/>
      <name val="TH SarabunPSK"/>
      <family val="2"/>
    </font>
    <font>
      <sz val="16"/>
      <name val="TH SarabunPSK"/>
      <family val="2"/>
    </font>
    <font>
      <b/>
      <i/>
      <sz val="16"/>
      <name val="TH SarabunPSK"/>
      <family val="2"/>
    </font>
    <font>
      <sz val="18"/>
      <color indexed="8"/>
      <name val="TH SarabunPSK"/>
      <family val="2"/>
    </font>
    <font>
      <b/>
      <sz val="18"/>
      <color indexed="9"/>
      <name val="TH SarabunPSK"/>
      <family val="2"/>
    </font>
    <font>
      <sz val="16"/>
      <color indexed="9"/>
      <name val="TH SarabunPSK"/>
      <family val="2"/>
    </font>
    <font>
      <sz val="10"/>
      <name val="Arial"/>
      <family val="2"/>
    </font>
    <font>
      <b/>
      <sz val="12"/>
      <color indexed="8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b/>
      <vertAlign val="superscript"/>
      <sz val="12"/>
      <name val="TH SarabunPSK"/>
      <family val="2"/>
    </font>
    <font>
      <sz val="12"/>
      <name val="TH SarabunPSK"/>
      <family val="2"/>
    </font>
    <font>
      <b/>
      <i/>
      <sz val="12"/>
      <name val="TH SarabunPSK"/>
      <family val="2"/>
    </font>
    <font>
      <sz val="12"/>
      <color indexed="9"/>
      <name val="TH SarabunPSK"/>
      <family val="2"/>
    </font>
    <font>
      <sz val="12"/>
      <color indexed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>
        <color indexed="63"/>
      </right>
      <top/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dotted"/>
    </border>
    <border>
      <left style="medium"/>
      <right style="thin"/>
      <top style="medium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6" fillId="0" borderId="0">
      <alignment/>
      <protection/>
    </xf>
  </cellStyleXfs>
  <cellXfs count="303">
    <xf numFmtId="0" fontId="0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4" fontId="9" fillId="33" borderId="15" xfId="0" applyNumberFormat="1" applyFont="1" applyFill="1" applyBorder="1" applyAlignment="1">
      <alignment/>
    </xf>
    <xf numFmtId="171" fontId="6" fillId="33" borderId="16" xfId="42" applyFont="1" applyFill="1" applyBorder="1" applyAlignment="1">
      <alignment/>
    </xf>
    <xf numFmtId="0" fontId="7" fillId="33" borderId="0" xfId="0" applyFont="1" applyFill="1" applyAlignment="1">
      <alignment/>
    </xf>
    <xf numFmtId="4" fontId="9" fillId="33" borderId="17" xfId="0" applyNumberFormat="1" applyFont="1" applyFill="1" applyBorder="1" applyAlignment="1">
      <alignment/>
    </xf>
    <xf numFmtId="171" fontId="6" fillId="33" borderId="18" xfId="42" applyFont="1" applyFill="1" applyBorder="1" applyAlignment="1">
      <alignment/>
    </xf>
    <xf numFmtId="171" fontId="6" fillId="33" borderId="19" xfId="42" applyFont="1" applyFill="1" applyBorder="1" applyAlignment="1">
      <alignment/>
    </xf>
    <xf numFmtId="4" fontId="11" fillId="33" borderId="17" xfId="0" applyNumberFormat="1" applyFont="1" applyFill="1" applyBorder="1" applyAlignment="1">
      <alignment horizontal="left" indent="1"/>
    </xf>
    <xf numFmtId="171" fontId="11" fillId="0" borderId="18" xfId="42" applyFont="1" applyBorder="1" applyAlignment="1">
      <alignment/>
    </xf>
    <xf numFmtId="171" fontId="11" fillId="0" borderId="19" xfId="42" applyFont="1" applyBorder="1" applyAlignment="1">
      <alignment/>
    </xf>
    <xf numFmtId="171" fontId="9" fillId="0" borderId="18" xfId="42" applyFont="1" applyBorder="1" applyAlignment="1">
      <alignment/>
    </xf>
    <xf numFmtId="171" fontId="9" fillId="0" borderId="19" xfId="42" applyFont="1" applyBorder="1" applyAlignment="1">
      <alignment/>
    </xf>
    <xf numFmtId="4" fontId="11" fillId="33" borderId="17" xfId="0" applyNumberFormat="1" applyFont="1" applyFill="1" applyBorder="1" applyAlignment="1">
      <alignment horizontal="left"/>
    </xf>
    <xf numFmtId="4" fontId="9" fillId="33" borderId="17" xfId="0" applyNumberFormat="1" applyFont="1" applyFill="1" applyBorder="1" applyAlignment="1">
      <alignment horizontal="left"/>
    </xf>
    <xf numFmtId="171" fontId="7" fillId="33" borderId="18" xfId="42" applyFont="1" applyFill="1" applyBorder="1" applyAlignment="1">
      <alignment/>
    </xf>
    <xf numFmtId="171" fontId="7" fillId="33" borderId="19" xfId="42" applyFont="1" applyFill="1" applyBorder="1" applyAlignment="1">
      <alignment/>
    </xf>
    <xf numFmtId="4" fontId="12" fillId="33" borderId="20" xfId="0" applyNumberFormat="1" applyFont="1" applyFill="1" applyBorder="1" applyAlignment="1">
      <alignment horizontal="center"/>
    </xf>
    <xf numFmtId="171" fontId="9" fillId="0" borderId="21" xfId="42" applyFont="1" applyBorder="1" applyAlignment="1">
      <alignment/>
    </xf>
    <xf numFmtId="171" fontId="9" fillId="0" borderId="22" xfId="42" applyFont="1" applyBorder="1" applyAlignment="1">
      <alignment/>
    </xf>
    <xf numFmtId="171" fontId="6" fillId="33" borderId="23" xfId="42" applyFont="1" applyFill="1" applyBorder="1" applyAlignment="1">
      <alignment/>
    </xf>
    <xf numFmtId="4" fontId="9" fillId="33" borderId="24" xfId="0" applyNumberFormat="1" applyFont="1" applyFill="1" applyBorder="1" applyAlignment="1">
      <alignment horizontal="left"/>
    </xf>
    <xf numFmtId="171" fontId="9" fillId="0" borderId="25" xfId="42" applyFont="1" applyBorder="1" applyAlignment="1">
      <alignment/>
    </xf>
    <xf numFmtId="171" fontId="9" fillId="0" borderId="26" xfId="42" applyFont="1" applyBorder="1" applyAlignment="1">
      <alignment/>
    </xf>
    <xf numFmtId="171" fontId="7" fillId="33" borderId="16" xfId="42" applyFont="1" applyFill="1" applyBorder="1" applyAlignment="1">
      <alignment/>
    </xf>
    <xf numFmtId="4" fontId="12" fillId="33" borderId="27" xfId="0" applyNumberFormat="1" applyFont="1" applyFill="1" applyBorder="1" applyAlignment="1">
      <alignment horizontal="center"/>
    </xf>
    <xf numFmtId="171" fontId="9" fillId="0" borderId="28" xfId="42" applyFont="1" applyBorder="1" applyAlignment="1">
      <alignment/>
    </xf>
    <xf numFmtId="171" fontId="9" fillId="0" borderId="29" xfId="42" applyFont="1" applyBorder="1" applyAlignment="1">
      <alignment/>
    </xf>
    <xf numFmtId="171" fontId="6" fillId="33" borderId="30" xfId="42" applyFont="1" applyFill="1" applyBorder="1" applyAlignment="1">
      <alignment/>
    </xf>
    <xf numFmtId="4" fontId="3" fillId="33" borderId="0" xfId="0" applyNumberFormat="1" applyFont="1" applyFill="1" applyBorder="1" applyAlignment="1">
      <alignment horizontal="left"/>
    </xf>
    <xf numFmtId="171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71" fontId="6" fillId="33" borderId="31" xfId="42" applyFont="1" applyFill="1" applyBorder="1" applyAlignment="1">
      <alignment/>
    </xf>
    <xf numFmtId="171" fontId="6" fillId="33" borderId="32" xfId="42" applyFont="1" applyFill="1" applyBorder="1" applyAlignment="1">
      <alignment/>
    </xf>
    <xf numFmtId="171" fontId="11" fillId="0" borderId="32" xfId="42" applyFont="1" applyBorder="1" applyAlignment="1">
      <alignment/>
    </xf>
    <xf numFmtId="171" fontId="11" fillId="0" borderId="31" xfId="42" applyFont="1" applyBorder="1" applyAlignment="1">
      <alignment/>
    </xf>
    <xf numFmtId="171" fontId="9" fillId="0" borderId="32" xfId="42" applyFont="1" applyBorder="1" applyAlignment="1">
      <alignment/>
    </xf>
    <xf numFmtId="171" fontId="9" fillId="0" borderId="31" xfId="42" applyFont="1" applyBorder="1" applyAlignment="1">
      <alignment/>
    </xf>
    <xf numFmtId="171" fontId="2" fillId="0" borderId="0" xfId="0" applyNumberFormat="1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8" fillId="0" borderId="0" xfId="0" applyFont="1" applyBorder="1" applyAlignment="1">
      <alignment horizontal="left" readingOrder="1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33" xfId="0" applyFont="1" applyBorder="1" applyAlignment="1">
      <alignment horizontal="center"/>
    </xf>
    <xf numFmtId="0" fontId="60" fillId="0" borderId="34" xfId="0" applyFont="1" applyBorder="1" applyAlignment="1">
      <alignment horizontal="center"/>
    </xf>
    <xf numFmtId="0" fontId="60" fillId="0" borderId="35" xfId="0" applyFont="1" applyBorder="1" applyAlignment="1">
      <alignment horizontal="center"/>
    </xf>
    <xf numFmtId="0" fontId="59" fillId="0" borderId="36" xfId="0" applyFont="1" applyBorder="1" applyAlignment="1">
      <alignment horizontal="center"/>
    </xf>
    <xf numFmtId="0" fontId="59" fillId="0" borderId="37" xfId="0" applyFont="1" applyBorder="1" applyAlignment="1">
      <alignment/>
    </xf>
    <xf numFmtId="0" fontId="59" fillId="0" borderId="38" xfId="0" applyFont="1" applyBorder="1" applyAlignment="1">
      <alignment/>
    </xf>
    <xf numFmtId="0" fontId="59" fillId="0" borderId="39" xfId="0" applyFont="1" applyBorder="1" applyAlignment="1">
      <alignment horizontal="center"/>
    </xf>
    <xf numFmtId="0" fontId="59" fillId="0" borderId="40" xfId="0" applyFont="1" applyBorder="1" applyAlignment="1">
      <alignment/>
    </xf>
    <xf numFmtId="0" fontId="59" fillId="0" borderId="41" xfId="0" applyFont="1" applyBorder="1" applyAlignment="1">
      <alignment/>
    </xf>
    <xf numFmtId="0" fontId="59" fillId="0" borderId="41" xfId="0" applyFont="1" applyBorder="1" applyAlignment="1">
      <alignment vertical="center"/>
    </xf>
    <xf numFmtId="0" fontId="59" fillId="0" borderId="42" xfId="0" applyFont="1" applyBorder="1" applyAlignment="1">
      <alignment/>
    </xf>
    <xf numFmtId="0" fontId="59" fillId="0" borderId="43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2" xfId="0" applyFont="1" applyBorder="1" applyAlignment="1">
      <alignment vertic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44" xfId="0" applyFont="1" applyBorder="1" applyAlignment="1">
      <alignment horizontal="center"/>
    </xf>
    <xf numFmtId="0" fontId="60" fillId="0" borderId="45" xfId="0" applyFont="1" applyBorder="1" applyAlignment="1">
      <alignment horizontal="center"/>
    </xf>
    <xf numFmtId="0" fontId="60" fillId="0" borderId="46" xfId="0" applyFont="1" applyBorder="1" applyAlignment="1">
      <alignment horizontal="center"/>
    </xf>
    <xf numFmtId="0" fontId="59" fillId="0" borderId="47" xfId="0" applyFont="1" applyBorder="1" applyAlignment="1">
      <alignment horizontal="center"/>
    </xf>
    <xf numFmtId="0" fontId="59" fillId="0" borderId="48" xfId="0" applyFont="1" applyBorder="1" applyAlignment="1">
      <alignment/>
    </xf>
    <xf numFmtId="0" fontId="59" fillId="0" borderId="49" xfId="0" applyFont="1" applyBorder="1" applyAlignment="1">
      <alignment horizontal="center"/>
    </xf>
    <xf numFmtId="0" fontId="59" fillId="0" borderId="40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11" xfId="0" applyFont="1" applyBorder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readingOrder="1"/>
    </xf>
    <xf numFmtId="4" fontId="11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/>
    </xf>
    <xf numFmtId="171" fontId="6" fillId="0" borderId="32" xfId="42" applyFont="1" applyFill="1" applyBorder="1" applyAlignment="1">
      <alignment/>
    </xf>
    <xf numFmtId="171" fontId="6" fillId="0" borderId="31" xfId="42" applyFont="1" applyFill="1" applyBorder="1" applyAlignment="1">
      <alignment/>
    </xf>
    <xf numFmtId="171" fontId="6" fillId="0" borderId="16" xfId="42" applyFont="1" applyFill="1" applyBorder="1" applyAlignment="1">
      <alignment/>
    </xf>
    <xf numFmtId="171" fontId="6" fillId="0" borderId="50" xfId="42" applyFont="1" applyFill="1" applyBorder="1" applyAlignment="1">
      <alignment/>
    </xf>
    <xf numFmtId="171" fontId="6" fillId="0" borderId="51" xfId="42" applyFont="1" applyFill="1" applyBorder="1" applyAlignment="1">
      <alignment/>
    </xf>
    <xf numFmtId="0" fontId="7" fillId="0" borderId="0" xfId="0" applyFont="1" applyFill="1" applyAlignment="1">
      <alignment/>
    </xf>
    <xf numFmtId="4" fontId="9" fillId="0" borderId="17" xfId="0" applyNumberFormat="1" applyFont="1" applyFill="1" applyBorder="1" applyAlignment="1">
      <alignment/>
    </xf>
    <xf numFmtId="171" fontId="6" fillId="0" borderId="18" xfId="42" applyFont="1" applyFill="1" applyBorder="1" applyAlignment="1">
      <alignment/>
    </xf>
    <xf numFmtId="171" fontId="6" fillId="0" borderId="19" xfId="42" applyFont="1" applyFill="1" applyBorder="1" applyAlignment="1">
      <alignment/>
    </xf>
    <xf numFmtId="171" fontId="6" fillId="0" borderId="17" xfId="42" applyFont="1" applyFill="1" applyBorder="1" applyAlignment="1">
      <alignment/>
    </xf>
    <xf numFmtId="171" fontId="6" fillId="0" borderId="52" xfId="42" applyFont="1" applyFill="1" applyBorder="1" applyAlignment="1">
      <alignment/>
    </xf>
    <xf numFmtId="4" fontId="11" fillId="0" borderId="17" xfId="0" applyNumberFormat="1" applyFont="1" applyFill="1" applyBorder="1" applyAlignment="1">
      <alignment horizontal="left" indent="1"/>
    </xf>
    <xf numFmtId="171" fontId="11" fillId="0" borderId="18" xfId="42" applyFont="1" applyFill="1" applyBorder="1" applyAlignment="1">
      <alignment/>
    </xf>
    <xf numFmtId="171" fontId="11" fillId="0" borderId="19" xfId="42" applyFont="1" applyFill="1" applyBorder="1" applyAlignment="1">
      <alignment/>
    </xf>
    <xf numFmtId="171" fontId="7" fillId="0" borderId="16" xfId="42" applyFont="1" applyFill="1" applyBorder="1" applyAlignment="1">
      <alignment/>
    </xf>
    <xf numFmtId="171" fontId="11" fillId="0" borderId="17" xfId="42" applyFont="1" applyFill="1" applyBorder="1" applyAlignment="1">
      <alignment/>
    </xf>
    <xf numFmtId="171" fontId="11" fillId="0" borderId="52" xfId="42" applyFont="1" applyFill="1" applyBorder="1" applyAlignment="1">
      <alignment/>
    </xf>
    <xf numFmtId="171" fontId="9" fillId="0" borderId="18" xfId="42" applyFont="1" applyFill="1" applyBorder="1" applyAlignment="1">
      <alignment/>
    </xf>
    <xf numFmtId="171" fontId="9" fillId="0" borderId="19" xfId="42" applyFont="1" applyFill="1" applyBorder="1" applyAlignment="1">
      <alignment/>
    </xf>
    <xf numFmtId="171" fontId="9" fillId="0" borderId="17" xfId="42" applyFont="1" applyFill="1" applyBorder="1" applyAlignment="1">
      <alignment/>
    </xf>
    <xf numFmtId="171" fontId="9" fillId="0" borderId="52" xfId="42" applyFont="1" applyFill="1" applyBorder="1" applyAlignment="1">
      <alignment/>
    </xf>
    <xf numFmtId="4" fontId="11" fillId="0" borderId="17" xfId="0" applyNumberFormat="1" applyFont="1" applyFill="1" applyBorder="1" applyAlignment="1">
      <alignment horizontal="left"/>
    </xf>
    <xf numFmtId="4" fontId="9" fillId="0" borderId="17" xfId="0" applyNumberFormat="1" applyFont="1" applyFill="1" applyBorder="1" applyAlignment="1">
      <alignment horizontal="left"/>
    </xf>
    <xf numFmtId="171" fontId="7" fillId="0" borderId="53" xfId="42" applyFont="1" applyFill="1" applyBorder="1" applyAlignment="1">
      <alignment/>
    </xf>
    <xf numFmtId="171" fontId="9" fillId="0" borderId="25" xfId="42" applyFont="1" applyFill="1" applyBorder="1" applyAlignment="1">
      <alignment/>
    </xf>
    <xf numFmtId="171" fontId="9" fillId="0" borderId="26" xfId="42" applyFont="1" applyFill="1" applyBorder="1" applyAlignment="1">
      <alignment/>
    </xf>
    <xf numFmtId="171" fontId="11" fillId="0" borderId="25" xfId="42" applyFont="1" applyFill="1" applyBorder="1" applyAlignment="1">
      <alignment/>
    </xf>
    <xf numFmtId="171" fontId="11" fillId="0" borderId="26" xfId="42" applyFont="1" applyFill="1" applyBorder="1" applyAlignment="1">
      <alignment/>
    </xf>
    <xf numFmtId="171" fontId="9" fillId="0" borderId="24" xfId="42" applyFont="1" applyFill="1" applyBorder="1" applyAlignment="1">
      <alignment/>
    </xf>
    <xf numFmtId="171" fontId="9" fillId="0" borderId="54" xfId="42" applyFont="1" applyFill="1" applyBorder="1" applyAlignment="1">
      <alignment/>
    </xf>
    <xf numFmtId="171" fontId="6" fillId="0" borderId="25" xfId="42" applyFont="1" applyFill="1" applyBorder="1" applyAlignment="1">
      <alignment/>
    </xf>
    <xf numFmtId="171" fontId="6" fillId="0" borderId="26" xfId="42" applyFont="1" applyFill="1" applyBorder="1" applyAlignment="1">
      <alignment/>
    </xf>
    <xf numFmtId="4" fontId="12" fillId="0" borderId="20" xfId="0" applyNumberFormat="1" applyFont="1" applyFill="1" applyBorder="1" applyAlignment="1">
      <alignment horizontal="center"/>
    </xf>
    <xf numFmtId="171" fontId="9" fillId="0" borderId="21" xfId="42" applyFont="1" applyFill="1" applyBorder="1" applyAlignment="1">
      <alignment/>
    </xf>
    <xf numFmtId="171" fontId="9" fillId="0" borderId="22" xfId="42" applyFont="1" applyFill="1" applyBorder="1" applyAlignment="1">
      <alignment/>
    </xf>
    <xf numFmtId="171" fontId="6" fillId="0" borderId="23" xfId="42" applyFont="1" applyFill="1" applyBorder="1" applyAlignment="1">
      <alignment/>
    </xf>
    <xf numFmtId="171" fontId="9" fillId="0" borderId="20" xfId="42" applyFont="1" applyFill="1" applyBorder="1" applyAlignment="1">
      <alignment/>
    </xf>
    <xf numFmtId="171" fontId="9" fillId="0" borderId="55" xfId="42" applyFont="1" applyFill="1" applyBorder="1" applyAlignment="1">
      <alignment/>
    </xf>
    <xf numFmtId="4" fontId="9" fillId="0" borderId="24" xfId="0" applyNumberFormat="1" applyFont="1" applyFill="1" applyBorder="1" applyAlignment="1">
      <alignment horizontal="left"/>
    </xf>
    <xf numFmtId="171" fontId="9" fillId="0" borderId="56" xfId="42" applyFont="1" applyFill="1" applyBorder="1" applyAlignment="1">
      <alignment/>
    </xf>
    <xf numFmtId="171" fontId="9" fillId="0" borderId="57" xfId="42" applyFont="1" applyFill="1" applyBorder="1" applyAlignment="1">
      <alignment/>
    </xf>
    <xf numFmtId="4" fontId="12" fillId="0" borderId="27" xfId="0" applyNumberFormat="1" applyFont="1" applyFill="1" applyBorder="1" applyAlignment="1">
      <alignment horizontal="center"/>
    </xf>
    <xf numFmtId="171" fontId="9" fillId="0" borderId="28" xfId="42" applyFont="1" applyFill="1" applyBorder="1" applyAlignment="1">
      <alignment/>
    </xf>
    <xf numFmtId="171" fontId="9" fillId="0" borderId="29" xfId="42" applyFont="1" applyFill="1" applyBorder="1" applyAlignment="1">
      <alignment/>
    </xf>
    <xf numFmtId="171" fontId="6" fillId="0" borderId="30" xfId="42" applyFont="1" applyFill="1" applyBorder="1" applyAlignment="1">
      <alignment/>
    </xf>
    <xf numFmtId="171" fontId="9" fillId="0" borderId="27" xfId="42" applyFont="1" applyFill="1" applyBorder="1" applyAlignment="1">
      <alignment/>
    </xf>
    <xf numFmtId="171" fontId="9" fillId="0" borderId="58" xfId="42" applyFont="1" applyFill="1" applyBorder="1" applyAlignment="1">
      <alignment/>
    </xf>
    <xf numFmtId="0" fontId="4" fillId="0" borderId="0" xfId="0" applyFont="1" applyFill="1" applyAlignment="1">
      <alignment horizontal="left"/>
    </xf>
    <xf numFmtId="171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71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 vertical="top"/>
    </xf>
    <xf numFmtId="171" fontId="7" fillId="0" borderId="19" xfId="42" applyFont="1" applyFill="1" applyBorder="1" applyAlignment="1">
      <alignment/>
    </xf>
    <xf numFmtId="171" fontId="6" fillId="0" borderId="22" xfId="42" applyFont="1" applyFill="1" applyBorder="1" applyAlignment="1">
      <alignment/>
    </xf>
    <xf numFmtId="171" fontId="11" fillId="0" borderId="51" xfId="42" applyFont="1" applyFill="1" applyBorder="1" applyAlignment="1">
      <alignment/>
    </xf>
    <xf numFmtId="171" fontId="11" fillId="0" borderId="54" xfId="42" applyFont="1" applyFill="1" applyBorder="1" applyAlignment="1">
      <alignment/>
    </xf>
    <xf numFmtId="0" fontId="8" fillId="0" borderId="0" xfId="0" applyFont="1" applyFill="1" applyBorder="1" applyAlignment="1">
      <alignment horizontal="left" readingOrder="1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171" fontId="7" fillId="0" borderId="18" xfId="42" applyFont="1" applyFill="1" applyBorder="1" applyAlignment="1">
      <alignment/>
    </xf>
    <xf numFmtId="171" fontId="6" fillId="0" borderId="21" xfId="42" applyFont="1" applyFill="1" applyBorder="1" applyAlignment="1">
      <alignment/>
    </xf>
    <xf numFmtId="171" fontId="7" fillId="0" borderId="22" xfId="42" applyFont="1" applyFill="1" applyBorder="1" applyAlignment="1">
      <alignment/>
    </xf>
    <xf numFmtId="0" fontId="6" fillId="0" borderId="61" xfId="0" applyFont="1" applyFill="1" applyBorder="1" applyAlignment="1">
      <alignment horizontal="center" vertical="center"/>
    </xf>
    <xf numFmtId="171" fontId="6" fillId="0" borderId="62" xfId="42" applyFont="1" applyFill="1" applyBorder="1" applyAlignment="1">
      <alignment/>
    </xf>
    <xf numFmtId="171" fontId="6" fillId="0" borderId="63" xfId="42" applyFont="1" applyFill="1" applyBorder="1" applyAlignment="1">
      <alignment/>
    </xf>
    <xf numFmtId="171" fontId="11" fillId="0" borderId="63" xfId="42" applyFont="1" applyFill="1" applyBorder="1" applyAlignment="1">
      <alignment/>
    </xf>
    <xf numFmtId="171" fontId="9" fillId="0" borderId="63" xfId="42" applyFont="1" applyFill="1" applyBorder="1" applyAlignment="1">
      <alignment/>
    </xf>
    <xf numFmtId="171" fontId="9" fillId="0" borderId="64" xfId="42" applyFont="1" applyFill="1" applyBorder="1" applyAlignment="1">
      <alignment/>
    </xf>
    <xf numFmtId="171" fontId="9" fillId="0" borderId="65" xfId="42" applyFont="1" applyFill="1" applyBorder="1" applyAlignment="1">
      <alignment/>
    </xf>
    <xf numFmtId="171" fontId="11" fillId="0" borderId="66" xfId="42" applyFont="1" applyFill="1" applyBorder="1" applyAlignment="1">
      <alignment/>
    </xf>
    <xf numFmtId="171" fontId="11" fillId="0" borderId="64" xfId="42" applyFont="1" applyFill="1" applyBorder="1" applyAlignment="1">
      <alignment/>
    </xf>
    <xf numFmtId="171" fontId="9" fillId="0" borderId="67" xfId="42" applyFont="1" applyFill="1" applyBorder="1" applyAlignment="1">
      <alignment/>
    </xf>
    <xf numFmtId="171" fontId="11" fillId="0" borderId="62" xfId="42" applyFont="1" applyFill="1" applyBorder="1" applyAlignment="1">
      <alignment/>
    </xf>
    <xf numFmtId="171" fontId="6" fillId="0" borderId="68" xfId="42" applyFont="1" applyFill="1" applyBorder="1" applyAlignment="1">
      <alignment/>
    </xf>
    <xf numFmtId="171" fontId="6" fillId="0" borderId="69" xfId="42" applyFont="1" applyFill="1" applyBorder="1" applyAlignment="1">
      <alignment/>
    </xf>
    <xf numFmtId="171" fontId="11" fillId="0" borderId="69" xfId="42" applyFont="1" applyFill="1" applyBorder="1" applyAlignment="1">
      <alignment/>
    </xf>
    <xf numFmtId="171" fontId="9" fillId="0" borderId="69" xfId="42" applyFont="1" applyFill="1" applyBorder="1" applyAlignment="1">
      <alignment/>
    </xf>
    <xf numFmtId="171" fontId="6" fillId="0" borderId="70" xfId="42" applyFont="1" applyFill="1" applyBorder="1" applyAlignment="1">
      <alignment/>
    </xf>
    <xf numFmtId="171" fontId="9" fillId="0" borderId="71" xfId="42" applyFont="1" applyFill="1" applyBorder="1" applyAlignment="1">
      <alignment/>
    </xf>
    <xf numFmtId="171" fontId="6" fillId="0" borderId="65" xfId="42" applyFont="1" applyFill="1" applyBorder="1" applyAlignment="1">
      <alignment/>
    </xf>
    <xf numFmtId="0" fontId="6" fillId="0" borderId="72" xfId="0" applyFont="1" applyFill="1" applyBorder="1" applyAlignment="1">
      <alignment horizontal="center" vertical="center"/>
    </xf>
    <xf numFmtId="171" fontId="6" fillId="0" borderId="64" xfId="42" applyFont="1" applyFill="1" applyBorder="1" applyAlignment="1">
      <alignment/>
    </xf>
    <xf numFmtId="0" fontId="6" fillId="0" borderId="4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/>
    </xf>
    <xf numFmtId="0" fontId="60" fillId="0" borderId="40" xfId="0" applyFont="1" applyBorder="1" applyAlignment="1">
      <alignment horizontal="center"/>
    </xf>
    <xf numFmtId="0" fontId="8" fillId="0" borderId="0" xfId="0" applyFont="1" applyFill="1" applyBorder="1" applyAlignment="1">
      <alignment horizontal="right" readingOrder="1"/>
    </xf>
    <xf numFmtId="0" fontId="61" fillId="0" borderId="0" xfId="0" applyFont="1" applyAlignment="1">
      <alignment/>
    </xf>
    <xf numFmtId="0" fontId="59" fillId="2" borderId="40" xfId="61" applyFont="1" applyFill="1" applyBorder="1" applyAlignment="1">
      <alignment horizontal="center"/>
      <protection/>
    </xf>
    <xf numFmtId="0" fontId="59" fillId="2" borderId="40" xfId="61" applyFont="1" applyFill="1" applyBorder="1" applyAlignment="1">
      <alignment horizontal="left"/>
      <protection/>
    </xf>
    <xf numFmtId="0" fontId="59" fillId="6" borderId="40" xfId="61" applyFont="1" applyFill="1" applyBorder="1" applyAlignment="1">
      <alignment horizontal="left"/>
      <protection/>
    </xf>
    <xf numFmtId="0" fontId="59" fillId="5" borderId="40" xfId="61" applyFont="1" applyFill="1" applyBorder="1" applyAlignment="1">
      <alignment horizontal="center"/>
      <protection/>
    </xf>
    <xf numFmtId="0" fontId="59" fillId="5" borderId="40" xfId="61" applyFont="1" applyFill="1" applyBorder="1" applyAlignment="1">
      <alignment horizontal="left"/>
      <protection/>
    </xf>
    <xf numFmtId="0" fontId="59" fillId="7" borderId="40" xfId="61" applyFont="1" applyFill="1" applyBorder="1" applyAlignment="1">
      <alignment horizontal="center"/>
      <protection/>
    </xf>
    <xf numFmtId="0" fontId="59" fillId="7" borderId="40" xfId="61" applyFont="1" applyFill="1" applyBorder="1" applyAlignment="1">
      <alignment horizontal="left"/>
      <protection/>
    </xf>
    <xf numFmtId="0" fontId="59" fillId="6" borderId="40" xfId="61" applyFont="1" applyFill="1" applyBorder="1" applyAlignment="1">
      <alignment horizontal="center"/>
      <protection/>
    </xf>
    <xf numFmtId="0" fontId="59" fillId="3" borderId="40" xfId="61" applyFont="1" applyFill="1" applyBorder="1" applyAlignment="1">
      <alignment horizontal="center"/>
      <protection/>
    </xf>
    <xf numFmtId="0" fontId="59" fillId="3" borderId="40" xfId="61" applyFont="1" applyFill="1" applyBorder="1" applyAlignment="1">
      <alignment horizontal="left"/>
      <protection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171" fontId="9" fillId="0" borderId="0" xfId="42" applyFont="1" applyFill="1" applyBorder="1" applyAlignment="1">
      <alignment/>
    </xf>
    <xf numFmtId="171" fontId="6" fillId="0" borderId="0" xfId="42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171" fontId="9" fillId="0" borderId="17" xfId="42" applyFont="1" applyBorder="1" applyAlignment="1">
      <alignment/>
    </xf>
    <xf numFmtId="171" fontId="11" fillId="0" borderId="17" xfId="42" applyFont="1" applyBorder="1" applyAlignment="1">
      <alignment/>
    </xf>
    <xf numFmtId="171" fontId="6" fillId="33" borderId="73" xfId="42" applyFont="1" applyFill="1" applyBorder="1" applyAlignment="1">
      <alignment/>
    </xf>
    <xf numFmtId="171" fontId="6" fillId="33" borderId="74" xfId="42" applyFont="1" applyFill="1" applyBorder="1" applyAlignment="1">
      <alignment/>
    </xf>
    <xf numFmtId="171" fontId="7" fillId="33" borderId="74" xfId="42" applyFont="1" applyFill="1" applyBorder="1" applyAlignment="1">
      <alignment/>
    </xf>
    <xf numFmtId="171" fontId="6" fillId="33" borderId="26" xfId="42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0" borderId="0" xfId="0" applyFont="1" applyBorder="1" applyAlignment="1">
      <alignment horizontal="left" readingOrder="1"/>
    </xf>
    <xf numFmtId="0" fontId="19" fillId="33" borderId="0" xfId="0" applyFont="1" applyFill="1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4" fontId="18" fillId="33" borderId="15" xfId="0" applyNumberFormat="1" applyFont="1" applyFill="1" applyBorder="1" applyAlignment="1">
      <alignment/>
    </xf>
    <xf numFmtId="171" fontId="17" fillId="33" borderId="32" xfId="42" applyFont="1" applyFill="1" applyBorder="1" applyAlignment="1">
      <alignment/>
    </xf>
    <xf numFmtId="171" fontId="17" fillId="33" borderId="31" xfId="42" applyFont="1" applyFill="1" applyBorder="1" applyAlignment="1">
      <alignment/>
    </xf>
    <xf numFmtId="171" fontId="17" fillId="33" borderId="16" xfId="42" applyFont="1" applyFill="1" applyBorder="1" applyAlignment="1">
      <alignment/>
    </xf>
    <xf numFmtId="0" fontId="19" fillId="33" borderId="0" xfId="0" applyFont="1" applyFill="1" applyAlignment="1">
      <alignment/>
    </xf>
    <xf numFmtId="4" fontId="18" fillId="33" borderId="17" xfId="0" applyNumberFormat="1" applyFont="1" applyFill="1" applyBorder="1" applyAlignment="1">
      <alignment/>
    </xf>
    <xf numFmtId="171" fontId="17" fillId="33" borderId="18" xfId="42" applyFont="1" applyFill="1" applyBorder="1" applyAlignment="1">
      <alignment/>
    </xf>
    <xf numFmtId="171" fontId="17" fillId="33" borderId="19" xfId="42" applyFont="1" applyFill="1" applyBorder="1" applyAlignment="1">
      <alignment/>
    </xf>
    <xf numFmtId="4" fontId="21" fillId="33" borderId="17" xfId="0" applyNumberFormat="1" applyFont="1" applyFill="1" applyBorder="1" applyAlignment="1">
      <alignment horizontal="left" indent="1"/>
    </xf>
    <xf numFmtId="171" fontId="21" fillId="0" borderId="18" xfId="42" applyFont="1" applyBorder="1" applyAlignment="1">
      <alignment/>
    </xf>
    <xf numFmtId="171" fontId="21" fillId="0" borderId="19" xfId="42" applyFont="1" applyBorder="1" applyAlignment="1">
      <alignment/>
    </xf>
    <xf numFmtId="171" fontId="19" fillId="33" borderId="16" xfId="42" applyFont="1" applyFill="1" applyBorder="1" applyAlignment="1">
      <alignment/>
    </xf>
    <xf numFmtId="171" fontId="18" fillId="0" borderId="18" xfId="42" applyFont="1" applyBorder="1" applyAlignment="1">
      <alignment/>
    </xf>
    <xf numFmtId="171" fontId="18" fillId="0" borderId="19" xfId="42" applyFont="1" applyBorder="1" applyAlignment="1">
      <alignment/>
    </xf>
    <xf numFmtId="4" fontId="21" fillId="33" borderId="17" xfId="0" applyNumberFormat="1" applyFont="1" applyFill="1" applyBorder="1" applyAlignment="1">
      <alignment horizontal="left"/>
    </xf>
    <xf numFmtId="171" fontId="19" fillId="33" borderId="18" xfId="42" applyFont="1" applyFill="1" applyBorder="1" applyAlignment="1">
      <alignment/>
    </xf>
    <xf numFmtId="171" fontId="19" fillId="33" borderId="19" xfId="42" applyFont="1" applyFill="1" applyBorder="1" applyAlignment="1">
      <alignment/>
    </xf>
    <xf numFmtId="4" fontId="18" fillId="33" borderId="17" xfId="0" applyNumberFormat="1" applyFont="1" applyFill="1" applyBorder="1" applyAlignment="1">
      <alignment horizontal="left"/>
    </xf>
    <xf numFmtId="171" fontId="18" fillId="0" borderId="32" xfId="42" applyFont="1" applyBorder="1" applyAlignment="1">
      <alignment/>
    </xf>
    <xf numFmtId="171" fontId="18" fillId="0" borderId="31" xfId="42" applyFont="1" applyBorder="1" applyAlignment="1">
      <alignment/>
    </xf>
    <xf numFmtId="4" fontId="22" fillId="33" borderId="20" xfId="0" applyNumberFormat="1" applyFont="1" applyFill="1" applyBorder="1" applyAlignment="1">
      <alignment horizontal="center"/>
    </xf>
    <xf numFmtId="171" fontId="18" fillId="0" borderId="21" xfId="42" applyFont="1" applyBorder="1" applyAlignment="1">
      <alignment/>
    </xf>
    <xf numFmtId="171" fontId="18" fillId="0" borderId="22" xfId="42" applyFont="1" applyBorder="1" applyAlignment="1">
      <alignment/>
    </xf>
    <xf numFmtId="171" fontId="17" fillId="33" borderId="23" xfId="42" applyFont="1" applyFill="1" applyBorder="1" applyAlignment="1">
      <alignment/>
    </xf>
    <xf numFmtId="4" fontId="18" fillId="33" borderId="24" xfId="0" applyNumberFormat="1" applyFont="1" applyFill="1" applyBorder="1" applyAlignment="1">
      <alignment horizontal="left"/>
    </xf>
    <xf numFmtId="171" fontId="18" fillId="0" borderId="25" xfId="42" applyFont="1" applyBorder="1" applyAlignment="1">
      <alignment/>
    </xf>
    <xf numFmtId="171" fontId="18" fillId="0" borderId="26" xfId="42" applyFont="1" applyBorder="1" applyAlignment="1">
      <alignment/>
    </xf>
    <xf numFmtId="4" fontId="22" fillId="33" borderId="27" xfId="0" applyNumberFormat="1" applyFont="1" applyFill="1" applyBorder="1" applyAlignment="1">
      <alignment horizontal="center"/>
    </xf>
    <xf numFmtId="171" fontId="18" fillId="0" borderId="28" xfId="42" applyFont="1" applyBorder="1" applyAlignment="1">
      <alignment/>
    </xf>
    <xf numFmtId="171" fontId="18" fillId="0" borderId="29" xfId="42" applyFont="1" applyBorder="1" applyAlignment="1">
      <alignment/>
    </xf>
    <xf numFmtId="171" fontId="17" fillId="33" borderId="30" xfId="42" applyFont="1" applyFill="1" applyBorder="1" applyAlignment="1">
      <alignment/>
    </xf>
    <xf numFmtId="4" fontId="21" fillId="33" borderId="0" xfId="0" applyNumberFormat="1" applyFont="1" applyFill="1" applyBorder="1" applyAlignment="1">
      <alignment horizontal="left"/>
    </xf>
    <xf numFmtId="171" fontId="19" fillId="33" borderId="0" xfId="0" applyNumberFormat="1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3" borderId="0" xfId="0" applyFont="1" applyFill="1" applyAlignment="1">
      <alignment horizontal="left"/>
    </xf>
    <xf numFmtId="0" fontId="19" fillId="0" borderId="0" xfId="0" applyFont="1" applyFill="1" applyAlignment="1">
      <alignment horizontal="left" vertical="top"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17" fillId="34" borderId="10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readingOrder="1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right" readingOrder="1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left"/>
    </xf>
    <xf numFmtId="4" fontId="9" fillId="0" borderId="81" xfId="0" applyNumberFormat="1" applyFont="1" applyFill="1" applyBorder="1" applyAlignment="1">
      <alignment horizontal="center" vertical="center"/>
    </xf>
    <xf numFmtId="4" fontId="9" fillId="0" borderId="8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readingOrder="1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75" xfId="0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right" readingOrder="1"/>
    </xf>
    <xf numFmtId="0" fontId="8" fillId="33" borderId="0" xfId="0" applyFont="1" applyFill="1" applyAlignment="1">
      <alignment horizontal="left"/>
    </xf>
    <xf numFmtId="0" fontId="8" fillId="0" borderId="0" xfId="0" applyFont="1" applyBorder="1" applyAlignment="1">
      <alignment horizontal="left" readingOrder="1"/>
    </xf>
    <xf numFmtId="4" fontId="9" fillId="33" borderId="83" xfId="0" applyNumberFormat="1" applyFont="1" applyFill="1" applyBorder="1" applyAlignment="1">
      <alignment horizontal="center" vertical="center"/>
    </xf>
    <xf numFmtId="4" fontId="9" fillId="33" borderId="84" xfId="0" applyNumberFormat="1" applyFont="1" applyFill="1" applyBorder="1" applyAlignment="1">
      <alignment horizontal="center" vertical="center"/>
    </xf>
    <xf numFmtId="0" fontId="17" fillId="33" borderId="36" xfId="0" applyFont="1" applyFill="1" applyBorder="1" applyAlignment="1">
      <alignment horizontal="center" vertical="center"/>
    </xf>
    <xf numFmtId="0" fontId="17" fillId="33" borderId="37" xfId="0" applyFont="1" applyFill="1" applyBorder="1" applyAlignment="1">
      <alignment horizontal="center" vertical="center"/>
    </xf>
    <xf numFmtId="0" fontId="17" fillId="33" borderId="38" xfId="0" applyFont="1" applyFill="1" applyBorder="1" applyAlignment="1">
      <alignment horizontal="center" vertical="center"/>
    </xf>
    <xf numFmtId="0" fontId="17" fillId="33" borderId="72" xfId="0" applyFont="1" applyFill="1" applyBorder="1" applyAlignment="1">
      <alignment horizontal="right"/>
    </xf>
    <xf numFmtId="4" fontId="18" fillId="33" borderId="83" xfId="0" applyNumberFormat="1" applyFont="1" applyFill="1" applyBorder="1" applyAlignment="1">
      <alignment horizontal="center" vertical="center"/>
    </xf>
    <xf numFmtId="4" fontId="18" fillId="33" borderId="84" xfId="0" applyNumberFormat="1" applyFont="1" applyFill="1" applyBorder="1" applyAlignment="1">
      <alignment horizontal="center" vertical="center"/>
    </xf>
    <xf numFmtId="0" fontId="17" fillId="33" borderId="75" xfId="0" applyFont="1" applyFill="1" applyBorder="1" applyAlignment="1">
      <alignment horizontal="center" vertical="center"/>
    </xf>
    <xf numFmtId="0" fontId="17" fillId="33" borderId="76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left"/>
    </xf>
    <xf numFmtId="0" fontId="17" fillId="0" borderId="0" xfId="0" applyFont="1" applyBorder="1" applyAlignment="1">
      <alignment horizontal="left" readingOrder="1"/>
    </xf>
    <xf numFmtId="0" fontId="8" fillId="33" borderId="72" xfId="0" applyFont="1" applyFill="1" applyBorder="1" applyAlignment="1">
      <alignment horizontal="right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4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59" fillId="0" borderId="43" xfId="0" applyFont="1" applyBorder="1" applyAlignment="1">
      <alignment horizontal="center" vertical="center"/>
    </xf>
    <xf numFmtId="0" fontId="59" fillId="0" borderId="40" xfId="0" applyFont="1" applyBorder="1" applyAlignment="1">
      <alignment horizontal="left" vertical="center"/>
    </xf>
    <xf numFmtId="0" fontId="59" fillId="0" borderId="43" xfId="0" applyFont="1" applyBorder="1" applyAlignment="1">
      <alignment horizontal="left"/>
    </xf>
    <xf numFmtId="0" fontId="59" fillId="0" borderId="40" xfId="0" applyFont="1" applyBorder="1" applyAlignment="1">
      <alignment horizontal="left"/>
    </xf>
    <xf numFmtId="0" fontId="59" fillId="0" borderId="11" xfId="0" applyFont="1" applyBorder="1" applyAlignment="1">
      <alignment horizontal="left"/>
    </xf>
    <xf numFmtId="0" fontId="59" fillId="0" borderId="37" xfId="0" applyFont="1" applyBorder="1" applyAlignment="1">
      <alignment horizontal="left"/>
    </xf>
    <xf numFmtId="0" fontId="60" fillId="0" borderId="77" xfId="0" applyFont="1" applyBorder="1" applyAlignment="1">
      <alignment horizontal="center"/>
    </xf>
    <xf numFmtId="0" fontId="59" fillId="35" borderId="40" xfId="61" applyFont="1" applyFill="1" applyBorder="1" applyAlignment="1">
      <alignment horizontal="center" vertical="center"/>
      <protection/>
    </xf>
    <xf numFmtId="0" fontId="59" fillId="35" borderId="48" xfId="6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45</xdr:row>
      <xdr:rowOff>295275</xdr:rowOff>
    </xdr:from>
    <xdr:to>
      <xdr:col>0</xdr:col>
      <xdr:colOff>6505575</xdr:colOff>
      <xdr:row>51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15875"/>
          <a:ext cx="65055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304800</xdr:rowOff>
    </xdr:from>
    <xdr:to>
      <xdr:col>1</xdr:col>
      <xdr:colOff>114300</xdr:colOff>
      <xdr:row>59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249650"/>
          <a:ext cx="6800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19050</xdr:rowOff>
    </xdr:from>
    <xdr:to>
      <xdr:col>0</xdr:col>
      <xdr:colOff>6534150</xdr:colOff>
      <xdr:row>57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354300"/>
          <a:ext cx="6534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9525</xdr:rowOff>
    </xdr:from>
    <xdr:to>
      <xdr:col>7</xdr:col>
      <xdr:colOff>933450</xdr:colOff>
      <xdr:row>51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34925"/>
          <a:ext cx="64960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55</xdr:row>
      <xdr:rowOff>38100</xdr:rowOff>
    </xdr:from>
    <xdr:to>
      <xdr:col>7</xdr:col>
      <xdr:colOff>1000125</xdr:colOff>
      <xdr:row>57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5392400"/>
          <a:ext cx="6534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58</xdr:row>
      <xdr:rowOff>47625</xdr:rowOff>
    </xdr:from>
    <xdr:to>
      <xdr:col>7</xdr:col>
      <xdr:colOff>1257300</xdr:colOff>
      <xdr:row>60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6316325"/>
          <a:ext cx="6810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41</xdr:row>
      <xdr:rowOff>295275</xdr:rowOff>
    </xdr:from>
    <xdr:to>
      <xdr:col>0</xdr:col>
      <xdr:colOff>7439025</xdr:colOff>
      <xdr:row>48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515725"/>
          <a:ext cx="66484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51</xdr:row>
      <xdr:rowOff>9525</xdr:rowOff>
    </xdr:from>
    <xdr:to>
      <xdr:col>0</xdr:col>
      <xdr:colOff>7467600</xdr:colOff>
      <xdr:row>53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4144625"/>
          <a:ext cx="7429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54</xdr:row>
      <xdr:rowOff>38100</xdr:rowOff>
    </xdr:from>
    <xdr:to>
      <xdr:col>0</xdr:col>
      <xdr:colOff>6819900</xdr:colOff>
      <xdr:row>56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5087600"/>
          <a:ext cx="6800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I83"/>
  <sheetViews>
    <sheetView view="pageBreakPreview" zoomScale="85" zoomScaleSheetLayoutView="85" workbookViewId="0" topLeftCell="A40">
      <pane xSplit="1" topLeftCell="B1" activePane="topRight" state="frozen"/>
      <selection pane="topLeft" activeCell="A1" sqref="A1"/>
      <selection pane="topRight" activeCell="D61" sqref="D61"/>
    </sheetView>
  </sheetViews>
  <sheetFormatPr defaultColWidth="9.00390625" defaultRowHeight="15"/>
  <cols>
    <col min="1" max="1" width="100.28125" style="146" bestFit="1" customWidth="1"/>
    <col min="2" max="2" width="10.57421875" style="146" bestFit="1" customWidth="1"/>
    <col min="3" max="6" width="11.7109375" style="146" bestFit="1" customWidth="1"/>
    <col min="7" max="7" width="10.57421875" style="146" bestFit="1" customWidth="1"/>
    <col min="8" max="12" width="11.7109375" style="146" bestFit="1" customWidth="1"/>
    <col min="13" max="16" width="11.57421875" style="146" customWidth="1"/>
    <col min="17" max="17" width="10.421875" style="146" customWidth="1"/>
    <col min="18" max="31" width="11.57421875" style="146" customWidth="1"/>
    <col min="32" max="39" width="12.28125" style="146" bestFit="1" customWidth="1"/>
    <col min="40" max="45" width="12.28125" style="146" customWidth="1"/>
    <col min="46" max="46" width="13.7109375" style="146" customWidth="1"/>
    <col min="47" max="48" width="12.28125" style="146" customWidth="1"/>
    <col min="49" max="50" width="12.28125" style="146" bestFit="1" customWidth="1"/>
    <col min="51" max="51" width="13.7109375" style="146" bestFit="1" customWidth="1"/>
    <col min="52" max="55" width="11.7109375" style="146" bestFit="1" customWidth="1"/>
    <col min="56" max="56" width="12.8515625" style="146" bestFit="1" customWidth="1"/>
    <col min="57" max="59" width="11.7109375" style="146" bestFit="1" customWidth="1"/>
    <col min="60" max="61" width="14.28125" style="146" customWidth="1"/>
    <col min="62" max="16384" width="9.00390625" style="146" customWidth="1"/>
  </cols>
  <sheetData>
    <row r="1" spans="1:9" s="83" customFormat="1" ht="23.25">
      <c r="A1" s="82" t="s">
        <v>25</v>
      </c>
      <c r="B1" s="82"/>
      <c r="C1" s="82"/>
      <c r="D1" s="82"/>
      <c r="E1" s="82"/>
      <c r="F1" s="82"/>
      <c r="G1" s="82"/>
      <c r="H1" s="82"/>
      <c r="I1" s="82"/>
    </row>
    <row r="2" spans="1:9" s="83" customFormat="1" ht="23.25">
      <c r="A2" s="82" t="s">
        <v>329</v>
      </c>
      <c r="B2" s="84"/>
      <c r="C2" s="84"/>
      <c r="D2" s="84"/>
      <c r="E2" s="84"/>
      <c r="F2" s="84"/>
      <c r="G2" s="84"/>
      <c r="H2" s="84"/>
      <c r="I2" s="84"/>
    </row>
    <row r="3" spans="1:9" s="83" customFormat="1" ht="23.25">
      <c r="A3" s="82" t="s">
        <v>327</v>
      </c>
      <c r="B3" s="84"/>
      <c r="C3" s="84"/>
      <c r="D3" s="84"/>
      <c r="E3" s="84"/>
      <c r="F3" s="84"/>
      <c r="G3" s="84"/>
      <c r="H3" s="84"/>
      <c r="I3" s="84"/>
    </row>
    <row r="4" spans="1:9" s="83" customFormat="1" ht="23.25">
      <c r="A4" s="82" t="s">
        <v>328</v>
      </c>
      <c r="B4" s="84"/>
      <c r="C4" s="84"/>
      <c r="D4" s="84"/>
      <c r="E4" s="84"/>
      <c r="F4" s="84"/>
      <c r="G4" s="84"/>
      <c r="H4" s="84"/>
      <c r="I4" s="84"/>
    </row>
    <row r="5" spans="1:9" s="83" customFormat="1" ht="23.25">
      <c r="A5" s="82" t="s">
        <v>567</v>
      </c>
      <c r="B5" s="84"/>
      <c r="C5" s="84"/>
      <c r="D5" s="84"/>
      <c r="E5" s="84"/>
      <c r="F5" s="84"/>
      <c r="G5" s="84"/>
      <c r="H5" s="84"/>
      <c r="I5" s="84"/>
    </row>
    <row r="6" spans="1:9" s="83" customFormat="1" ht="23.25">
      <c r="A6" s="82" t="s">
        <v>681</v>
      </c>
      <c r="B6" s="84"/>
      <c r="C6" s="84"/>
      <c r="D6" s="84"/>
      <c r="E6" s="84"/>
      <c r="F6" s="84"/>
      <c r="G6" s="84"/>
      <c r="H6" s="84"/>
      <c r="I6" s="84"/>
    </row>
    <row r="7" spans="1:9" s="83" customFormat="1" ht="23.25">
      <c r="A7" s="82" t="s">
        <v>698</v>
      </c>
      <c r="B7" s="84"/>
      <c r="C7" s="84"/>
      <c r="D7" s="84"/>
      <c r="E7" s="84"/>
      <c r="F7" s="84"/>
      <c r="G7" s="84"/>
      <c r="H7" s="84"/>
      <c r="I7" s="84"/>
    </row>
    <row r="8" spans="1:9" s="83" customFormat="1" ht="23.25">
      <c r="A8" s="82" t="s">
        <v>700</v>
      </c>
      <c r="B8" s="84"/>
      <c r="C8" s="84"/>
      <c r="D8" s="84"/>
      <c r="E8" s="84"/>
      <c r="F8" s="84"/>
      <c r="G8" s="84"/>
      <c r="H8" s="84"/>
      <c r="I8" s="84"/>
    </row>
    <row r="9" spans="1:61" s="87" customFormat="1" ht="21" customHeight="1" thickBot="1">
      <c r="A9" s="82" t="s">
        <v>713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BH9" s="260" t="s">
        <v>569</v>
      </c>
      <c r="BI9" s="260"/>
    </row>
    <row r="10" spans="1:61" s="88" customFormat="1" ht="21">
      <c r="A10" s="265" t="s">
        <v>0</v>
      </c>
      <c r="B10" s="255" t="s">
        <v>27</v>
      </c>
      <c r="C10" s="256"/>
      <c r="D10" s="256"/>
      <c r="E10" s="256"/>
      <c r="F10" s="257"/>
      <c r="G10" s="258" t="s">
        <v>28</v>
      </c>
      <c r="H10" s="256"/>
      <c r="I10" s="256"/>
      <c r="J10" s="256"/>
      <c r="K10" s="259"/>
      <c r="L10" s="255" t="s">
        <v>29</v>
      </c>
      <c r="M10" s="256"/>
      <c r="N10" s="256"/>
      <c r="O10" s="256"/>
      <c r="P10" s="257"/>
      <c r="Q10" s="258" t="s">
        <v>30</v>
      </c>
      <c r="R10" s="256"/>
      <c r="S10" s="256"/>
      <c r="T10" s="256"/>
      <c r="U10" s="259"/>
      <c r="V10" s="255" t="s">
        <v>31</v>
      </c>
      <c r="W10" s="256"/>
      <c r="X10" s="256"/>
      <c r="Y10" s="256"/>
      <c r="Z10" s="257"/>
      <c r="AA10" s="255" t="s">
        <v>56</v>
      </c>
      <c r="AB10" s="256"/>
      <c r="AC10" s="256"/>
      <c r="AD10" s="256"/>
      <c r="AE10" s="257"/>
      <c r="AF10" s="261" t="s">
        <v>235</v>
      </c>
      <c r="AG10" s="262"/>
      <c r="AH10" s="262"/>
      <c r="AI10" s="262"/>
      <c r="AJ10" s="263"/>
      <c r="AK10" s="261" t="s">
        <v>355</v>
      </c>
      <c r="AL10" s="262"/>
      <c r="AM10" s="262"/>
      <c r="AN10" s="262"/>
      <c r="AO10" s="263"/>
      <c r="AP10" s="261" t="s">
        <v>568</v>
      </c>
      <c r="AQ10" s="262"/>
      <c r="AR10" s="262"/>
      <c r="AS10" s="262"/>
      <c r="AT10" s="263"/>
      <c r="AU10" s="261" t="s">
        <v>699</v>
      </c>
      <c r="AV10" s="262"/>
      <c r="AW10" s="262"/>
      <c r="AX10" s="262"/>
      <c r="AY10" s="263"/>
      <c r="AZ10" s="261" t="s">
        <v>701</v>
      </c>
      <c r="BA10" s="262"/>
      <c r="BB10" s="262"/>
      <c r="BC10" s="262"/>
      <c r="BD10" s="263"/>
      <c r="BE10" s="261" t="s">
        <v>712</v>
      </c>
      <c r="BF10" s="262"/>
      <c r="BG10" s="262"/>
      <c r="BH10" s="262"/>
      <c r="BI10" s="263"/>
    </row>
    <row r="11" spans="1:61" s="88" customFormat="1" ht="21" thickBot="1">
      <c r="A11" s="266"/>
      <c r="B11" s="89" t="s">
        <v>1</v>
      </c>
      <c r="C11" s="90" t="s">
        <v>2</v>
      </c>
      <c r="D11" s="90" t="s">
        <v>3</v>
      </c>
      <c r="E11" s="90" t="s">
        <v>4</v>
      </c>
      <c r="F11" s="91" t="s">
        <v>5</v>
      </c>
      <c r="G11" s="92" t="s">
        <v>1</v>
      </c>
      <c r="H11" s="90" t="s">
        <v>2</v>
      </c>
      <c r="I11" s="90" t="s">
        <v>3</v>
      </c>
      <c r="J11" s="90" t="s">
        <v>4</v>
      </c>
      <c r="K11" s="93" t="s">
        <v>5</v>
      </c>
      <c r="L11" s="89" t="s">
        <v>1</v>
      </c>
      <c r="M11" s="90" t="s">
        <v>2</v>
      </c>
      <c r="N11" s="90" t="s">
        <v>3</v>
      </c>
      <c r="O11" s="90" t="s">
        <v>4</v>
      </c>
      <c r="P11" s="91" t="s">
        <v>5</v>
      </c>
      <c r="Q11" s="92" t="s">
        <v>1</v>
      </c>
      <c r="R11" s="90" t="s">
        <v>2</v>
      </c>
      <c r="S11" s="90" t="s">
        <v>3</v>
      </c>
      <c r="T11" s="90" t="s">
        <v>4</v>
      </c>
      <c r="U11" s="93" t="s">
        <v>5</v>
      </c>
      <c r="V11" s="89" t="s">
        <v>1</v>
      </c>
      <c r="W11" s="90" t="s">
        <v>2</v>
      </c>
      <c r="X11" s="90" t="s">
        <v>3</v>
      </c>
      <c r="Y11" s="90" t="s">
        <v>4</v>
      </c>
      <c r="Z11" s="91" t="s">
        <v>5</v>
      </c>
      <c r="AA11" s="89" t="s">
        <v>1</v>
      </c>
      <c r="AB11" s="90" t="s">
        <v>2</v>
      </c>
      <c r="AC11" s="90" t="s">
        <v>3</v>
      </c>
      <c r="AD11" s="90" t="s">
        <v>4</v>
      </c>
      <c r="AE11" s="91" t="s">
        <v>5</v>
      </c>
      <c r="AF11" s="158" t="s">
        <v>1</v>
      </c>
      <c r="AG11" s="158" t="s">
        <v>2</v>
      </c>
      <c r="AH11" s="158" t="s">
        <v>3</v>
      </c>
      <c r="AI11" s="92" t="s">
        <v>4</v>
      </c>
      <c r="AJ11" s="91" t="s">
        <v>5</v>
      </c>
      <c r="AK11" s="158" t="s">
        <v>1</v>
      </c>
      <c r="AL11" s="158" t="s">
        <v>2</v>
      </c>
      <c r="AM11" s="158" t="s">
        <v>3</v>
      </c>
      <c r="AN11" s="92" t="s">
        <v>4</v>
      </c>
      <c r="AO11" s="91" t="s">
        <v>5</v>
      </c>
      <c r="AP11" s="158" t="s">
        <v>1</v>
      </c>
      <c r="AQ11" s="158" t="s">
        <v>2</v>
      </c>
      <c r="AR11" s="158" t="s">
        <v>3</v>
      </c>
      <c r="AS11" s="92" t="s">
        <v>4</v>
      </c>
      <c r="AT11" s="91" t="s">
        <v>5</v>
      </c>
      <c r="AU11" s="158" t="s">
        <v>1</v>
      </c>
      <c r="AV11" s="158" t="s">
        <v>2</v>
      </c>
      <c r="AW11" s="158" t="s">
        <v>3</v>
      </c>
      <c r="AX11" s="92" t="s">
        <v>4</v>
      </c>
      <c r="AY11" s="91" t="s">
        <v>5</v>
      </c>
      <c r="AZ11" s="158" t="s">
        <v>1</v>
      </c>
      <c r="BA11" s="158" t="s">
        <v>2</v>
      </c>
      <c r="BB11" s="158" t="s">
        <v>3</v>
      </c>
      <c r="BC11" s="92" t="s">
        <v>4</v>
      </c>
      <c r="BD11" s="91" t="s">
        <v>5</v>
      </c>
      <c r="BE11" s="158" t="s">
        <v>1</v>
      </c>
      <c r="BF11" s="158" t="s">
        <v>2</v>
      </c>
      <c r="BG11" s="158" t="s">
        <v>3</v>
      </c>
      <c r="BH11" s="92" t="s">
        <v>4</v>
      </c>
      <c r="BI11" s="91" t="s">
        <v>5</v>
      </c>
    </row>
    <row r="12" spans="1:61" s="100" customFormat="1" ht="24">
      <c r="A12" s="94" t="s">
        <v>46</v>
      </c>
      <c r="B12" s="95">
        <f>B13+B19</f>
        <v>815.6199999999999</v>
      </c>
      <c r="C12" s="96">
        <f>C13+C19</f>
        <v>2717.82</v>
      </c>
      <c r="D12" s="96">
        <f>D13+D19</f>
        <v>2235.6400000000003</v>
      </c>
      <c r="E12" s="96">
        <f>E13+E19</f>
        <v>1915.04</v>
      </c>
      <c r="F12" s="97">
        <f>SUM(B12:E12)</f>
        <v>7684.12</v>
      </c>
      <c r="G12" s="95">
        <f>G13+G19</f>
        <v>816.0529140040001</v>
      </c>
      <c r="H12" s="96">
        <f>H13+H19</f>
        <v>2990.22425254388</v>
      </c>
      <c r="I12" s="96">
        <f>I13+I19</f>
        <v>2318.97864818</v>
      </c>
      <c r="J12" s="96">
        <f>J13+J19</f>
        <v>2271.242330333995</v>
      </c>
      <c r="K12" s="97">
        <f>SUM(G12:J12)</f>
        <v>8396.498145061876</v>
      </c>
      <c r="L12" s="95">
        <f>L13+L19</f>
        <v>728.6337517999999</v>
      </c>
      <c r="M12" s="96">
        <f>M13+M19</f>
        <v>2859.2043659399997</v>
      </c>
      <c r="N12" s="96">
        <f>N13+N19</f>
        <v>1892.294820913</v>
      </c>
      <c r="O12" s="96">
        <f>O13+O19</f>
        <v>2232.4005262419996</v>
      </c>
      <c r="P12" s="97">
        <f>SUM(L12:O12)</f>
        <v>7712.533464894999</v>
      </c>
      <c r="Q12" s="95">
        <f>Q13+Q19</f>
        <v>885.9882965039999</v>
      </c>
      <c r="R12" s="96">
        <f>R13+R19</f>
        <v>2987.72992934</v>
      </c>
      <c r="S12" s="96">
        <f>S13+S19</f>
        <v>2239.8018037600004</v>
      </c>
      <c r="T12" s="96">
        <f>T13+T19</f>
        <v>6004.24032991</v>
      </c>
      <c r="U12" s="97">
        <f>SUM(Q12:T12)</f>
        <v>12117.760359513999</v>
      </c>
      <c r="V12" s="95">
        <f>V13+V19</f>
        <v>879.4187731519999</v>
      </c>
      <c r="W12" s="96">
        <f>W13+W19</f>
        <v>3238.8228073450005</v>
      </c>
      <c r="X12" s="96">
        <f>X13+X19</f>
        <v>2563.5417973299996</v>
      </c>
      <c r="Y12" s="96">
        <f>Y13+Y19</f>
        <v>2533.519493021332</v>
      </c>
      <c r="Z12" s="97">
        <f>SUM(V12:Y12)</f>
        <v>9215.302870848333</v>
      </c>
      <c r="AA12" s="98">
        <f>AA13+AA19</f>
        <v>1146.848547823</v>
      </c>
      <c r="AB12" s="96">
        <f>AB13+AB19</f>
        <v>4141.720563193834</v>
      </c>
      <c r="AC12" s="96">
        <f>AC13+AC19</f>
        <v>3512.4818713859995</v>
      </c>
      <c r="AD12" s="99">
        <f>AD13+AD19</f>
        <v>3241.132164276</v>
      </c>
      <c r="AE12" s="97">
        <f>SUM(AA12:AD12)</f>
        <v>12042.183146678834</v>
      </c>
      <c r="AF12" s="159">
        <f>AF13+AF19</f>
        <v>1278.8433274674999</v>
      </c>
      <c r="AG12" s="159">
        <f>AG13+AG19</f>
        <v>4519.8219184695</v>
      </c>
      <c r="AH12" s="159">
        <f>AH13+AH19</f>
        <v>3909.0906476025</v>
      </c>
      <c r="AI12" s="99">
        <f>AI13+AI19</f>
        <v>3670.2904550395</v>
      </c>
      <c r="AJ12" s="97">
        <f>SUM(AF12:AI12)</f>
        <v>13378.046348578999</v>
      </c>
      <c r="AK12" s="159">
        <f>AK13+AK19</f>
        <v>1498.5896549325</v>
      </c>
      <c r="AL12" s="159">
        <f>AL13+AL19</f>
        <v>5100.415142831777</v>
      </c>
      <c r="AM12" s="159">
        <f>AM13+AM19</f>
        <v>3850.67643126</v>
      </c>
      <c r="AN12" s="99">
        <f>AN13+AN19</f>
        <v>3842.2776460219998</v>
      </c>
      <c r="AO12" s="97">
        <f>SUM(AK12:AN12)</f>
        <v>14291.958875046277</v>
      </c>
      <c r="AP12" s="159">
        <f>AP13+AP19</f>
        <v>1660.5476996850002</v>
      </c>
      <c r="AQ12" s="159">
        <f>AQ13+AQ19</f>
        <v>5825.734044807</v>
      </c>
      <c r="AR12" s="159">
        <f>AR13+AR19</f>
        <v>4576.51407087674</v>
      </c>
      <c r="AS12" s="99">
        <f>AS13+AS19</f>
        <v>3993.1713017032203</v>
      </c>
      <c r="AT12" s="97">
        <f>SUM(AP12:AS12)</f>
        <v>16055.96711707196</v>
      </c>
      <c r="AU12" s="159">
        <f>AU13+AU19</f>
        <v>1789.0254087460003</v>
      </c>
      <c r="AV12" s="159">
        <f>AV13+AV19</f>
        <v>6263.8653502021025</v>
      </c>
      <c r="AW12" s="159">
        <f>AW13+AW19</f>
        <v>5113.522057321</v>
      </c>
      <c r="AX12" s="99">
        <f>AX13+AX19</f>
        <v>4290.453934937056</v>
      </c>
      <c r="AY12" s="97">
        <f>SUM(AU12:AX12)</f>
        <v>17456.86675120616</v>
      </c>
      <c r="AZ12" s="159">
        <f>AZ13+AZ19</f>
        <v>1909.303220059</v>
      </c>
      <c r="BA12" s="159">
        <f>BA13+BA19</f>
        <v>6352.056658503</v>
      </c>
      <c r="BB12" s="159">
        <f>BB13+BB19</f>
        <v>5236.476163606</v>
      </c>
      <c r="BC12" s="99">
        <f>BC13+BC19</f>
        <v>4343.431164046</v>
      </c>
      <c r="BD12" s="97">
        <f>SUM(AZ12:BC12)</f>
        <v>17841.267206214</v>
      </c>
      <c r="BE12" s="159">
        <f>BE13+BE19</f>
        <v>2936.716567501112</v>
      </c>
      <c r="BF12" s="159">
        <f>BF13+BF19</f>
        <v>12323.13384596452</v>
      </c>
      <c r="BG12" s="159">
        <f>BG13+BG19</f>
        <v>9191.287708342692</v>
      </c>
      <c r="BH12" s="99">
        <f>BH13+BH19</f>
        <v>7424.620634292452</v>
      </c>
      <c r="BI12" s="97">
        <f>SUM(BE12:BH12)</f>
        <v>31875.75875610078</v>
      </c>
    </row>
    <row r="13" spans="1:61" s="100" customFormat="1" ht="21">
      <c r="A13" s="101" t="s">
        <v>330</v>
      </c>
      <c r="B13" s="102">
        <f>SUM(B14:B18)</f>
        <v>161.57</v>
      </c>
      <c r="C13" s="103">
        <f>SUM(C14:C18)</f>
        <v>1938.2500000000002</v>
      </c>
      <c r="D13" s="103">
        <f>SUM(D14:D18)</f>
        <v>1430.0500000000002</v>
      </c>
      <c r="E13" s="103">
        <f>SUM(E14:E18)</f>
        <v>936.1</v>
      </c>
      <c r="F13" s="97">
        <f aca="true" t="shared" si="0" ref="F13:F31">SUM(B13:E13)</f>
        <v>4465.97</v>
      </c>
      <c r="G13" s="102">
        <f>SUM(G14:G18)</f>
        <v>145.40028393400002</v>
      </c>
      <c r="H13" s="103">
        <f>SUM(H14:H18)</f>
        <v>2154.72234216</v>
      </c>
      <c r="I13" s="103">
        <f>SUM(I14:I18)</f>
        <v>1526.03128654</v>
      </c>
      <c r="J13" s="103">
        <f>SUM(J14:J18)</f>
        <v>991.3309745299999</v>
      </c>
      <c r="K13" s="97">
        <f aca="true" t="shared" si="1" ref="K13:K31">SUM(G13:J13)</f>
        <v>4817.484887164001</v>
      </c>
      <c r="L13" s="102">
        <f>SUM(L14:L18)</f>
        <v>132.06143433</v>
      </c>
      <c r="M13" s="103">
        <f>SUM(M14:M18)</f>
        <v>2129.89981413</v>
      </c>
      <c r="N13" s="103">
        <f>SUM(N14:N18)</f>
        <v>1292.52743967</v>
      </c>
      <c r="O13" s="103">
        <f>SUM(O14:O18)</f>
        <v>972.7463765</v>
      </c>
      <c r="P13" s="97">
        <f aca="true" t="shared" si="2" ref="P13:P31">SUM(L13:O13)</f>
        <v>4527.23506463</v>
      </c>
      <c r="Q13" s="102">
        <f>SUM(Q14:Q18)</f>
        <v>282.159003664</v>
      </c>
      <c r="R13" s="103">
        <f>SUM(R14:R18)</f>
        <v>2295.04900653</v>
      </c>
      <c r="S13" s="103">
        <f>SUM(S14:S18)</f>
        <v>1578.0303233000004</v>
      </c>
      <c r="T13" s="103">
        <f>SUM(T14:T18)</f>
        <v>3513.78321114</v>
      </c>
      <c r="U13" s="97">
        <f aca="true" t="shared" si="3" ref="U13:U31">SUM(Q13:T13)</f>
        <v>7669.021544634001</v>
      </c>
      <c r="V13" s="102">
        <f>SUM(V14:V18)</f>
        <v>230.07299056999997</v>
      </c>
      <c r="W13" s="103">
        <f>SUM(W14:W18)</f>
        <v>2345.9095588600003</v>
      </c>
      <c r="X13" s="103">
        <f>SUM(X14:X18)</f>
        <v>1858.4380118199997</v>
      </c>
      <c r="Y13" s="103">
        <f>SUM(Y14:Y18)</f>
        <v>1328.7838529700002</v>
      </c>
      <c r="Z13" s="97">
        <f aca="true" t="shared" si="4" ref="Z13:Z31">SUM(V13:Y13)</f>
        <v>5763.20441422</v>
      </c>
      <c r="AA13" s="104">
        <f>SUM(AA14:AA18)</f>
        <v>273.911036431</v>
      </c>
      <c r="AB13" s="103">
        <f>SUM(AB14:AB18)</f>
        <v>2953.2010193218343</v>
      </c>
      <c r="AC13" s="103">
        <f>SUM(AC14:AC18)</f>
        <v>2458.8879990339997</v>
      </c>
      <c r="AD13" s="105">
        <f>SUM(AD14:AD18)</f>
        <v>1660.871848021</v>
      </c>
      <c r="AE13" s="97">
        <f aca="true" t="shared" si="5" ref="AE13:AE31">SUM(AA13:AD13)</f>
        <v>7346.871902807834</v>
      </c>
      <c r="AF13" s="160">
        <f>SUM(AF14:AF18)</f>
        <v>340.330607</v>
      </c>
      <c r="AG13" s="160">
        <f>SUM(AG14:AG18)</f>
        <v>3197.7950149599997</v>
      </c>
      <c r="AH13" s="160">
        <f>SUM(AH14:AH18)</f>
        <v>2701.4481591400004</v>
      </c>
      <c r="AI13" s="105">
        <f>SUM(AI14:AI18)</f>
        <v>1747.371894</v>
      </c>
      <c r="AJ13" s="97">
        <f>SUM(AF13:AI13)</f>
        <v>7986.9456751</v>
      </c>
      <c r="AK13" s="160">
        <f>SUM(AK14:AK18)</f>
        <v>413.80589856999995</v>
      </c>
      <c r="AL13" s="160">
        <f>SUM(AL14:AL18)</f>
        <v>3720.790733504278</v>
      </c>
      <c r="AM13" s="160">
        <f>SUM(AM14:AM18)</f>
        <v>2604.45203697</v>
      </c>
      <c r="AN13" s="105">
        <f>SUM(AN14:AN18)</f>
        <v>1978.3406305899998</v>
      </c>
      <c r="AO13" s="97">
        <f>SUM(AK13:AN13)</f>
        <v>8717.389299634277</v>
      </c>
      <c r="AP13" s="160">
        <f>SUM(AP14:AP18)</f>
        <v>323.12174062</v>
      </c>
      <c r="AQ13" s="160">
        <f>SUM(AQ14:AQ18)</f>
        <v>4193.6109432250005</v>
      </c>
      <c r="AR13" s="160">
        <f>SUM(AR14:AR18)</f>
        <v>3242.5867268547404</v>
      </c>
      <c r="AS13" s="105">
        <f>SUM(AS14:AS18)</f>
        <v>1983.9123195705001</v>
      </c>
      <c r="AT13" s="97">
        <f>SUM(AP13:AS13)</f>
        <v>9743.231730270241</v>
      </c>
      <c r="AU13" s="160">
        <f>SUM(AU14:AU18)</f>
        <v>466.02778737999995</v>
      </c>
      <c r="AV13" s="160">
        <f>SUM(AV14:AV18)</f>
        <v>4597.758602279</v>
      </c>
      <c r="AW13" s="160">
        <f>SUM(AW14:AW18)</f>
        <v>3598.5047090349995</v>
      </c>
      <c r="AX13" s="105">
        <f>SUM(AX14:AX18)</f>
        <v>1976.394972107056</v>
      </c>
      <c r="AY13" s="97">
        <f>SUM(AU13:AX13)</f>
        <v>10638.686070801055</v>
      </c>
      <c r="AZ13" s="160">
        <f>SUM(AZ14:AZ18)</f>
        <v>696.3989673499998</v>
      </c>
      <c r="BA13" s="160">
        <f>SUM(BA14:BA18)</f>
        <v>4706.316747748</v>
      </c>
      <c r="BB13" s="160">
        <f>SUM(BB14:BB18)</f>
        <v>3789.796694255</v>
      </c>
      <c r="BC13" s="105">
        <f>SUM(BC14:BC18)</f>
        <v>2028.309578716</v>
      </c>
      <c r="BD13" s="97">
        <f>SUM(AZ13:BC13)</f>
        <v>11220.821988069</v>
      </c>
      <c r="BE13" s="160">
        <f>SUM(BE14:BE18)</f>
        <v>800.7571162424</v>
      </c>
      <c r="BF13" s="160">
        <f>SUM(BF14:BF18)</f>
        <v>9337.100805111839</v>
      </c>
      <c r="BG13" s="160">
        <f>SUM(BG14:BG18)</f>
        <v>6552.5131844035595</v>
      </c>
      <c r="BH13" s="105">
        <f>SUM(BH14:BH18)</f>
        <v>3421.0580164803846</v>
      </c>
      <c r="BI13" s="97">
        <f>SUM(BE13:BH13)</f>
        <v>20111.42912223818</v>
      </c>
    </row>
    <row r="14" spans="1:61" s="100" customFormat="1" ht="21">
      <c r="A14" s="106" t="s">
        <v>331</v>
      </c>
      <c r="B14" s="107">
        <f>เทศบาลนคร!B8+เทศบาลเมือง!B8</f>
        <v>106.09</v>
      </c>
      <c r="C14" s="108">
        <f>เทศบาลนคร!C8+เทศบาลเมือง!C8</f>
        <v>1566.5900000000001</v>
      </c>
      <c r="D14" s="108">
        <f>เทศบาลนคร!D8+เทศบาลเมือง!D8</f>
        <v>1220.44</v>
      </c>
      <c r="E14" s="108">
        <f>เทศบาลนคร!E8+เทศบาลเมือง!E8</f>
        <v>840.3299999999999</v>
      </c>
      <c r="F14" s="109">
        <f t="shared" si="0"/>
        <v>3733.45</v>
      </c>
      <c r="G14" s="107">
        <f>เทศบาลนคร!G8+เทศบาลเมือง!G8</f>
        <v>90.70845861000001</v>
      </c>
      <c r="H14" s="108">
        <f>เทศบาลนคร!H8+เทศบาลเมือง!H8</f>
        <v>1693.35735122</v>
      </c>
      <c r="I14" s="108">
        <f>เทศบาลนคร!I8+เทศบาลเมือง!I8</f>
        <v>1307.73779375</v>
      </c>
      <c r="J14" s="108">
        <f>เทศบาลนคร!J8+เทศบาลเมือง!J8</f>
        <v>895.88975278</v>
      </c>
      <c r="K14" s="109">
        <f t="shared" si="1"/>
        <v>3987.69335636</v>
      </c>
      <c r="L14" s="107">
        <f>เทศบาลนคร!L8+เทศบาลเมือง!L8</f>
        <v>93.07643383</v>
      </c>
      <c r="M14" s="108">
        <f>เทศบาลนคร!M8+เทศบาลเมือง!M8</f>
        <v>1723.49030395</v>
      </c>
      <c r="N14" s="108">
        <f>เทศบาลนคร!N8+เทศบาลเมือง!N8</f>
        <v>1101.54637716</v>
      </c>
      <c r="O14" s="108">
        <f>เทศบาลนคร!O8+เทศบาลเมือง!O8</f>
        <v>869.43506883</v>
      </c>
      <c r="P14" s="109">
        <f t="shared" si="2"/>
        <v>3787.54818377</v>
      </c>
      <c r="Q14" s="107">
        <f>เทศบาลนคร!Q8+เทศบาลเมือง!Q8</f>
        <v>242.77266044</v>
      </c>
      <c r="R14" s="108">
        <f>เทศบาลนคร!R8+เทศบาลเมือง!R8</f>
        <v>1877.10335079</v>
      </c>
      <c r="S14" s="108">
        <f>เทศบาลนคร!S8+เทศบาลเมือง!S8</f>
        <v>1350.6326131500002</v>
      </c>
      <c r="T14" s="108">
        <f>เทศบาลนคร!T8+เทศบาลเมือง!T8</f>
        <v>2180.12873343</v>
      </c>
      <c r="U14" s="109">
        <f t="shared" si="3"/>
        <v>5650.637357810001</v>
      </c>
      <c r="V14" s="107">
        <f>เทศบาลนคร!V8+เทศบาลเมือง!V8</f>
        <v>202.20036087</v>
      </c>
      <c r="W14" s="108">
        <f>เทศบาลนคร!W8+เทศบาลเมือง!W8</f>
        <v>1837.8963559600002</v>
      </c>
      <c r="X14" s="108">
        <f>เทศบาลนคร!X8+เทศบาลเมือง!X8</f>
        <v>1533.8204816499997</v>
      </c>
      <c r="Y14" s="108">
        <f>เทศบาลนคร!Y8+เทศบาลเมือง!Y8</f>
        <v>1191.4536650500002</v>
      </c>
      <c r="Z14" s="109">
        <f t="shared" si="4"/>
        <v>4765.37086353</v>
      </c>
      <c r="AA14" s="110">
        <f>เทศบาลนคร!AA8+เทศบาลเมือง!AA8+เทศบาลตำบล!AA8</f>
        <v>232.87701507</v>
      </c>
      <c r="AB14" s="108">
        <f>เทศบาลนคร!AB8+เทศบาลเมือง!AB8+เทศบาลตำบล!AB8</f>
        <v>2405.14631902</v>
      </c>
      <c r="AC14" s="108">
        <f>เทศบาลนคร!AC8+เทศบาลเมือง!AC8+เทศบาลตำบล!AC8</f>
        <v>2073.68667225</v>
      </c>
      <c r="AD14" s="111">
        <f>เทศบาลนคร!AD8+เทศบาลเมือง!AD8+เทศบาลตำบล!AD8</f>
        <v>1479.95058878</v>
      </c>
      <c r="AE14" s="109">
        <f>SUM(AA14:AD14)</f>
        <v>6191.66059512</v>
      </c>
      <c r="AF14" s="161">
        <f>เทศบาลนคร!AF8+เทศบาลเมือง!AF8+เทศบาลตำบล!AF8</f>
        <v>294.19661401999997</v>
      </c>
      <c r="AG14" s="161">
        <f>เทศบาลนคร!AG8+เทศบาลเมือง!AG8+เทศบาลตำบล!AG8</f>
        <v>2620.5602827</v>
      </c>
      <c r="AH14" s="161">
        <f>เทศบาลนคร!AH8+เทศบาลเมือง!AH8+เทศบาลตำบล!AH8</f>
        <v>2353.27989205</v>
      </c>
      <c r="AI14" s="111">
        <f>เทศบาลนคร!AI8+เทศบาลเมือง!AI8+เทศบาลตำบล!AI8</f>
        <v>1575.1911364733335</v>
      </c>
      <c r="AJ14" s="109">
        <f>SUM(AF14:AI14)</f>
        <v>6843.227925243333</v>
      </c>
      <c r="AK14" s="161">
        <f>เทศบาลนคร!AK8+เทศบาลเมือง!AK8+เทศบาลตำบล!AK8</f>
        <v>364.06876230999995</v>
      </c>
      <c r="AL14" s="161">
        <f>เทศบาลนคร!AL8+เทศบาลเมือง!AL8+เทศบาลตำบล!AL8</f>
        <v>3101.696628813333</v>
      </c>
      <c r="AM14" s="161">
        <f>เทศบาลนคร!AM8+เทศบาลเมือง!AM8+เทศบาลตำบล!AM8</f>
        <v>2263.270055666667</v>
      </c>
      <c r="AN14" s="111">
        <f>เทศบาลนคร!AN8+เทศบาลเมือง!AN8+เทศบาลตำบล!AN8</f>
        <v>1760.9508099399998</v>
      </c>
      <c r="AO14" s="109">
        <f>SUM(AK14:AN14)</f>
        <v>7489.98625673</v>
      </c>
      <c r="AP14" s="161">
        <f>เทศบาลนคร!AP8+เทศบาลเมือง!AP8+เทศบาลตำบล!AP8</f>
        <v>266.62317580999996</v>
      </c>
      <c r="AQ14" s="161">
        <f>เทศบาลนคร!AQ8+เทศบาลเมือง!AQ8+เทศบาลตำบล!AQ8</f>
        <v>3479.58449587</v>
      </c>
      <c r="AR14" s="161">
        <f>เทศบาลนคร!AR8+เทศบาลเมือง!AR8+เทศบาลตำบล!AR8</f>
        <v>2812.2130636439997</v>
      </c>
      <c r="AS14" s="111">
        <f>เทศบาลนคร!AS8+เทศบาลเมือง!AS8+เทศบาลตำบล!AS8</f>
        <v>1797.0493389800001</v>
      </c>
      <c r="AT14" s="109">
        <f>SUM(AP14:AS14)</f>
        <v>8355.470074304</v>
      </c>
      <c r="AU14" s="161">
        <f>เทศบาลนคร!AU8+เทศบาลเมือง!AU8+เทศบาลตำบล!AU8</f>
        <v>406.15330825</v>
      </c>
      <c r="AV14" s="161">
        <f>เทศบาลนคร!AV8+เทศบาลเมือง!AV8+เทศบาลตำบล!AV8</f>
        <v>3822.3705924640008</v>
      </c>
      <c r="AW14" s="161">
        <f>เทศบาลนคร!AW8+เทศบาลเมือง!AW8+เทศบาลตำบล!AW8</f>
        <v>3153.235470023</v>
      </c>
      <c r="AX14" s="111">
        <f>เทศบาลนคร!AX8+เทศบาลเมือง!AX8+เทศบาลตำบล!AX8</f>
        <v>1744.628558071</v>
      </c>
      <c r="AY14" s="109">
        <f>SUM(AU14:AX14)</f>
        <v>9126.387928808</v>
      </c>
      <c r="AZ14" s="161">
        <f>เทศบาลนคร!AZ8+เทศบาลเมือง!AZ8+เทศบาลตำบล!AZ8</f>
        <v>640.5688807799999</v>
      </c>
      <c r="BA14" s="161">
        <f>เทศบาลนคร!BA8+เทศบาลเมือง!BA8+เทศบาลตำบล!BA8</f>
        <v>3875.084523728</v>
      </c>
      <c r="BB14" s="161">
        <f>เทศบาลนคร!BB8+เทศบาลเมือง!BB8+เทศบาลตำบล!BB8</f>
        <v>3313.072600775</v>
      </c>
      <c r="BC14" s="111">
        <f>เทศบาลนคร!BC8+เทศบาลเมือง!BC8+เทศบาลตำบล!BC8</f>
        <v>1778.25189317</v>
      </c>
      <c r="BD14" s="109">
        <f>SUM(AZ14:BC14)</f>
        <v>9606.977898453</v>
      </c>
      <c r="BE14" s="161">
        <f>เทศบาลนคร!BE8+เทศบาลเมือง!BE8+เทศบาลตำบล!BE8</f>
        <v>686.75206818548</v>
      </c>
      <c r="BF14" s="161">
        <f>เทศบาลนคร!BF8+เทศบาลเมือง!BF8+เทศบาลตำบล!BF8</f>
        <v>7727.229302876873</v>
      </c>
      <c r="BG14" s="161">
        <f>เทศบาลนคร!BG8+เทศบาลเมือง!BG8+เทศบาลตำบล!BG8</f>
        <v>5654.65150274816</v>
      </c>
      <c r="BH14" s="111">
        <f>เทศบาลนคร!BH8+เทศบาลเมือง!BH8+เทศบาลตำบล!BH8</f>
        <v>2849.2229953772803</v>
      </c>
      <c r="BI14" s="109">
        <f>SUM(BE14:BH14)</f>
        <v>16917.85586918779</v>
      </c>
    </row>
    <row r="15" spans="1:61" s="100" customFormat="1" ht="21">
      <c r="A15" s="106" t="s">
        <v>332</v>
      </c>
      <c r="B15" s="107">
        <f>เทศบาลนคร!B9+เทศบาลเมือง!B9</f>
        <v>5.61</v>
      </c>
      <c r="C15" s="108">
        <f>เทศบาลนคร!C9+เทศบาลเมือง!C9</f>
        <v>50.459999999999994</v>
      </c>
      <c r="D15" s="108">
        <f>เทศบาลนคร!D9+เทศบาลเมือง!D9</f>
        <v>39.46</v>
      </c>
      <c r="E15" s="108">
        <f>เทศบาลนคร!E9+เทศบาลเมือง!E9</f>
        <v>15.940000000000001</v>
      </c>
      <c r="F15" s="109">
        <f t="shared" si="0"/>
        <v>111.47</v>
      </c>
      <c r="G15" s="107">
        <f>เทศบาลนคร!G9+เทศบาลเมือง!G9</f>
        <v>4.71625255</v>
      </c>
      <c r="H15" s="108">
        <f>เทศบาลนคร!H9+เทศบาลเมือง!H9</f>
        <v>52.98587577000001</v>
      </c>
      <c r="I15" s="108">
        <f>เทศบาลนคร!I9+เทศบาลเมือง!I9</f>
        <v>38.293148849999994</v>
      </c>
      <c r="J15" s="108">
        <f>เทศบาลนคร!J9+เทศบาลเมือง!J9</f>
        <v>14.998709300000002</v>
      </c>
      <c r="K15" s="109">
        <f t="shared" si="1"/>
        <v>110.99398647000001</v>
      </c>
      <c r="L15" s="107">
        <f>เทศบาลนคร!L9+เทศบาลเมือง!L9</f>
        <v>5.63734529</v>
      </c>
      <c r="M15" s="108">
        <f>เทศบาลนคร!M9+เทศบาลเมือง!M9</f>
        <v>58.62726279</v>
      </c>
      <c r="N15" s="108">
        <f>เทศบาลนคร!N9+เทศบาลเมือง!N9</f>
        <v>29.350174170000003</v>
      </c>
      <c r="O15" s="108">
        <f>เทศบาลนคร!O9+เทศบาลเมือง!O9</f>
        <v>10.66800024</v>
      </c>
      <c r="P15" s="109">
        <f t="shared" si="2"/>
        <v>104.28278249</v>
      </c>
      <c r="Q15" s="107">
        <f>เทศบาลนคร!Q9+เทศบาลเมือง!Q9</f>
        <v>5.320774174</v>
      </c>
      <c r="R15" s="108">
        <f>เทศบาลนคร!R9+เทศบาลเมือง!R9</f>
        <v>50.930606069999996</v>
      </c>
      <c r="S15" s="108">
        <f>เทศบาลนคร!S9+เทศบาลเมือง!S9</f>
        <v>35.81746270000001</v>
      </c>
      <c r="T15" s="108">
        <f>เทศบาลนคร!T9+เทศบาลเมือง!T9</f>
        <v>1273.64089212</v>
      </c>
      <c r="U15" s="109">
        <f t="shared" si="3"/>
        <v>1365.709735064</v>
      </c>
      <c r="V15" s="107">
        <f>เทศบาลนคร!V9+เทศบาลเมือง!V9</f>
        <v>5.1263213400000005</v>
      </c>
      <c r="W15" s="108">
        <f>เทศบาลนคร!W9+เทศบาลเมือง!W9</f>
        <v>125.76904790000006</v>
      </c>
      <c r="X15" s="108">
        <f>เทศบาลนคร!X9+เทศบาลเมือง!X9</f>
        <v>110.83040644000002</v>
      </c>
      <c r="Y15" s="108">
        <f>เทศบาลนคร!Y9+เทศบาลเมือง!Y9</f>
        <v>18.006426689999998</v>
      </c>
      <c r="Z15" s="109">
        <f t="shared" si="4"/>
        <v>259.7322023700001</v>
      </c>
      <c r="AA15" s="110">
        <f>เทศบาลนคร!AA9+เทศบาลเมือง!AA9+เทศบาลตำบล!AA9</f>
        <v>9.876086310999998</v>
      </c>
      <c r="AB15" s="108">
        <f>เทศบาลนคร!AB9+เทศบาลเมือง!AB9+เทศบาลตำบล!AB9</f>
        <v>72.56809382183425</v>
      </c>
      <c r="AC15" s="108">
        <f>เทศบาลนคร!AC9+เทศบาลเมือง!AC9+เทศบาลตำบล!AC9</f>
        <v>93.723310144</v>
      </c>
      <c r="AD15" s="111">
        <f>เทศบาลนคร!AD9+เทศบาลเมือง!AD9+เทศบาลตำบล!AD9</f>
        <v>26.422180781</v>
      </c>
      <c r="AE15" s="109">
        <f t="shared" si="5"/>
        <v>202.58967105783427</v>
      </c>
      <c r="AF15" s="161">
        <f>เทศบาลนคร!AF9+เทศบาลเมือง!AF9+เทศบาลตำบล!AF9</f>
        <v>6.52643676</v>
      </c>
      <c r="AG15" s="161">
        <f>เทศบาลนคร!AG9+เทศบาลเมือง!AG9+เทศบาลตำบล!AG9</f>
        <v>73.50774371</v>
      </c>
      <c r="AH15" s="161">
        <f>เทศบาลนคร!AH9+เทศบาลเมือง!AH9+เทศบาลตำบล!AH9</f>
        <v>40.773607940000005</v>
      </c>
      <c r="AI15" s="111">
        <f>เทศบาลนคร!AI9+เทศบาลเมือง!AI9+เทศบาลตำบล!AI9</f>
        <v>20.464029633333332</v>
      </c>
      <c r="AJ15" s="109">
        <f aca="true" t="shared" si="6" ref="AJ15:AJ31">SUM(AF15:AI15)</f>
        <v>141.27181804333333</v>
      </c>
      <c r="AK15" s="161">
        <f>เทศบาลนคร!AK9+เทศบาลเมือง!AK9+เทศบาลตำบล!AK9</f>
        <v>6.958976565</v>
      </c>
      <c r="AL15" s="161">
        <f>เทศบาลนคร!AL9+เทศบาลเมือง!AL9+เทศบาลตำบล!AL9</f>
        <v>74.45531297261135</v>
      </c>
      <c r="AM15" s="161">
        <f>เทศบาลนคร!AM9+เทศบาลเมือง!AM9+เทศบาลตำบล!AM9</f>
        <v>47.07686381666666</v>
      </c>
      <c r="AN15" s="111">
        <f>เทศบาลนคร!AN9+เทศบาลเมือง!AN9+เทศบาลตำบล!AN9</f>
        <v>27.39195501</v>
      </c>
      <c r="AO15" s="109">
        <f aca="true" t="shared" si="7" ref="AO15:AO31">SUM(AK15:AN15)</f>
        <v>155.88310836427803</v>
      </c>
      <c r="AP15" s="161">
        <f>เทศบาลนคร!AP9+เทศบาลเมือง!AP9+เทศบาลตำบล!AP9</f>
        <v>8.338169610000001</v>
      </c>
      <c r="AQ15" s="161">
        <f>เทศบาลนคร!AQ9+เทศบาลเมือง!AQ9+เทศบาลตำบล!AQ9</f>
        <v>83.78953792499999</v>
      </c>
      <c r="AR15" s="161">
        <f>เทศบาลนคร!AR9+เทศบาลเมือง!AR9+เทศบาลตำบล!AR9</f>
        <v>54.21470961074077</v>
      </c>
      <c r="AS15" s="111">
        <f>เทศบาลนคร!AS9+เทศบาลเมือง!AS9+เทศบาลตำบล!AS9</f>
        <v>23.8711757305</v>
      </c>
      <c r="AT15" s="109">
        <f aca="true" t="shared" si="8" ref="AT15:AT31">SUM(AP15:AS15)</f>
        <v>170.21359287624074</v>
      </c>
      <c r="AU15" s="161">
        <f>เทศบาลนคร!AU9+เทศบาลเมือง!AU9+เทศบาลตำบล!AU9</f>
        <v>9.98546243</v>
      </c>
      <c r="AV15" s="161">
        <f>เทศบาลนคร!AV9+เทศบาลเมือง!AV9+เทศบาลตำบล!AV9</f>
        <v>93.86487907499998</v>
      </c>
      <c r="AW15" s="161">
        <f>เทศบาลนคร!AW9+เทศบาลเมือง!AW9+เทศบาลตำบล!AW9</f>
        <v>57.977189162</v>
      </c>
      <c r="AX15" s="111">
        <f>เทศบาลนคร!AX9+เทศบาลเมือง!AX9+เทศบาลตำบล!AX9</f>
        <v>31.009325246055997</v>
      </c>
      <c r="AY15" s="109">
        <f aca="true" t="shared" si="9" ref="AY15:AY31">SUM(AU15:AX15)</f>
        <v>192.83685591305596</v>
      </c>
      <c r="AZ15" s="161">
        <f>เทศบาลนคร!AZ9+เทศบาลเมือง!AZ9+เทศบาลตำบล!AZ9</f>
        <v>7.656536269999999</v>
      </c>
      <c r="BA15" s="161">
        <f>เทศบาลนคร!BA9+เทศบาลเมือง!BA9+เทศบาลตำบล!BA9</f>
        <v>107.23408499</v>
      </c>
      <c r="BB15" s="161">
        <f>เทศบาลนคร!BB9+เทศบาลเมือง!BB9+เทศบาลตำบล!BB9</f>
        <v>76.12839424</v>
      </c>
      <c r="BC15" s="111">
        <f>เทศบาลนคร!BC9+เทศบาลเมือง!BC9+เทศบาลตำบล!BC9</f>
        <v>45.134741526</v>
      </c>
      <c r="BD15" s="109">
        <f aca="true" t="shared" si="10" ref="BD15:BD31">SUM(AZ15:BC15)</f>
        <v>236.15375702600002</v>
      </c>
      <c r="BE15" s="161">
        <f>เทศบาลนคร!BE9+เทศบาลเมือง!BE9+เทศบาลตำบล!BE9</f>
        <v>13.622844943679999</v>
      </c>
      <c r="BF15" s="161">
        <f>เทศบาลนคร!BF9+เทศบาลเมือง!BF9+เทศบาลตำบล!BF9</f>
        <v>257.437979125164</v>
      </c>
      <c r="BG15" s="161">
        <f>เทศบาลนคร!BG9+เทศบาลเมือง!BG9+เทศบาลตำบล!BG9</f>
        <v>199.64826733620004</v>
      </c>
      <c r="BH15" s="111">
        <f>เทศบาลนคร!BH9+เทศบาลเมือง!BH9+เทศบาลตำบล!BH9</f>
        <v>161.06262183970395</v>
      </c>
      <c r="BI15" s="109">
        <f aca="true" t="shared" si="11" ref="BI15:BI31">SUM(BE15:BH15)</f>
        <v>631.771713244748</v>
      </c>
    </row>
    <row r="16" spans="1:61" s="100" customFormat="1" ht="21">
      <c r="A16" s="106" t="s">
        <v>333</v>
      </c>
      <c r="B16" s="107">
        <f>เทศบาลนคร!B10+เทศบาลเมือง!B10</f>
        <v>16.69</v>
      </c>
      <c r="C16" s="108">
        <f>เทศบาลนคร!C10+เทศบาลเมือง!C10</f>
        <v>288.05</v>
      </c>
      <c r="D16" s="108">
        <f>เทศบาลนคร!D10+เทศบาลเมือง!D10</f>
        <v>150.66</v>
      </c>
      <c r="E16" s="108">
        <f>เทศบาลนคร!E10+เทศบาลเมือง!E10</f>
        <v>50.83</v>
      </c>
      <c r="F16" s="109">
        <f t="shared" si="0"/>
        <v>506.22999999999996</v>
      </c>
      <c r="G16" s="107">
        <f>เทศบาลนคร!G10+เทศบาลเมือง!G10</f>
        <v>14.659013664</v>
      </c>
      <c r="H16" s="108">
        <f>เทศบาลนคร!H10+เทศบาลเมือง!H10</f>
        <v>381.25094855</v>
      </c>
      <c r="I16" s="108">
        <f>เทศบาลนคร!I10+เทศบาลเมือง!I10</f>
        <v>149.53658642</v>
      </c>
      <c r="J16" s="108">
        <f>เทศบาลนคร!J10+เทศบาลเมือง!J10</f>
        <v>59.877843170000006</v>
      </c>
      <c r="K16" s="109">
        <f t="shared" si="1"/>
        <v>605.324391804</v>
      </c>
      <c r="L16" s="107">
        <f>เทศบาลนคร!L10+เทศบาลเมือง!L10</f>
        <v>14.07956951</v>
      </c>
      <c r="M16" s="108">
        <f>เทศบาลนคร!M10+เทศบาลเมือง!M10</f>
        <v>341.73553834999996</v>
      </c>
      <c r="N16" s="108">
        <f>เทศบาลนคร!N10+เทศบาลเมือง!N10</f>
        <v>156.24883151999998</v>
      </c>
      <c r="O16" s="108">
        <f>เทศบาลนคร!O10+เทศบาลเมือง!O10</f>
        <v>57.799981460000005</v>
      </c>
      <c r="P16" s="109">
        <f t="shared" si="2"/>
        <v>569.86392084</v>
      </c>
      <c r="Q16" s="107">
        <f>เทศบาลนคร!Q10+เทศบาลเมือง!Q10</f>
        <v>15.06102022</v>
      </c>
      <c r="R16" s="108">
        <f>เทศบาลนคร!R10+เทศบาลเมือง!R10</f>
        <v>361.78444757</v>
      </c>
      <c r="S16" s="108">
        <f>เทศบาลนคร!S10+เทศบาลเมือง!S10</f>
        <v>170.6834558</v>
      </c>
      <c r="T16" s="108">
        <f>เทศบาลนคร!T10+เทศบาลเมือง!T10</f>
        <v>27.637301040000004</v>
      </c>
      <c r="U16" s="109">
        <f t="shared" si="3"/>
        <v>575.16622463</v>
      </c>
      <c r="V16" s="107">
        <f>เทศบาลนคร!V10+เทศบาลเมือง!V10</f>
        <v>17.40351151</v>
      </c>
      <c r="W16" s="108">
        <f>เทศบาลนคร!W10+เทศบาลเมือง!W10</f>
        <v>376.58780127</v>
      </c>
      <c r="X16" s="108">
        <f>เทศบาลนคร!X10+เทศบาลเมือง!X10</f>
        <v>202.68032669999997</v>
      </c>
      <c r="Y16" s="108">
        <f>เทศบาลนคร!Y10+เทศบาลเมือง!Y10</f>
        <v>113.60203960999999</v>
      </c>
      <c r="Z16" s="109">
        <f t="shared" si="4"/>
        <v>710.27367909</v>
      </c>
      <c r="AA16" s="110">
        <f>เทศบาลนคร!AA10+เทศบาลเมือง!AA10+เทศบาลตำบล!AA10</f>
        <v>22.943715329999996</v>
      </c>
      <c r="AB16" s="108">
        <f>เทศบาลนคร!AB10+เทศบาลเมือง!AB10+เทศบาลตำบล!AB10</f>
        <v>443.70959455</v>
      </c>
      <c r="AC16" s="108">
        <f>เทศบาลนคร!AC10+เทศบาลเมือง!AC10+เทศบาลตำบล!AC10</f>
        <v>258.60709392</v>
      </c>
      <c r="AD16" s="111">
        <f>เทศบาลนคร!AD10+เทศบาลเมือง!AD10+เทศบาลตำบล!AD10</f>
        <v>144.80931003</v>
      </c>
      <c r="AE16" s="109">
        <f t="shared" si="5"/>
        <v>870.06971383</v>
      </c>
      <c r="AF16" s="161">
        <f>เทศบาลนคร!AF10+เทศบาลเมือง!AF10+เทศบาลตำบล!AF10</f>
        <v>30.64262723</v>
      </c>
      <c r="AG16" s="161">
        <f>เทศบาลนคร!AG10+เทศบาลเมือง!AG10+เทศบาลตำบล!AG10</f>
        <v>485.42835614</v>
      </c>
      <c r="AH16" s="161">
        <f>เทศบาลนคร!AH10+เทศบาลเมือง!AH10+เทศบาลตำบล!AH10</f>
        <v>283.75770288999996</v>
      </c>
      <c r="AI16" s="111">
        <f>เทศบาลนคร!AI10+เทศบาลเมือง!AI10+เทศบาลตำบล!AI10</f>
        <v>142.68544299333334</v>
      </c>
      <c r="AJ16" s="109">
        <f t="shared" si="6"/>
        <v>942.5141292533334</v>
      </c>
      <c r="AK16" s="161">
        <f>เทศบาลนคร!AK10+เทศบาลเมือง!AK10+เทศบาลตำบล!AK10</f>
        <v>33.434471155000004</v>
      </c>
      <c r="AL16" s="161">
        <f>เทศบาลนคร!AL10+เทศบาลเมือง!AL10+เทศบาลตำบล!AL10</f>
        <v>528.9857281983333</v>
      </c>
      <c r="AM16" s="161">
        <f>เทศบาลนคร!AM10+เทศบาลเมือง!AM10+เทศบาลตำบล!AM10</f>
        <v>271.2298027966666</v>
      </c>
      <c r="AN16" s="111">
        <f>เทศบาลนคร!AN10+เทศบาลเมือง!AN10+เทศบาลตำบล!AN10</f>
        <v>164.90748174</v>
      </c>
      <c r="AO16" s="109">
        <f t="shared" si="7"/>
        <v>998.5574838899998</v>
      </c>
      <c r="AP16" s="161">
        <f>เทศบาลนคร!AP10+เทศบาลเมือง!AP10+เทศบาลตำบล!AP10</f>
        <v>34.21134339</v>
      </c>
      <c r="AQ16" s="161">
        <f>เทศบาลนคร!AQ10+เทศบาลเมือง!AQ10+เทศบาลตำบล!AQ10</f>
        <v>605.22245924</v>
      </c>
      <c r="AR16" s="161">
        <f>เทศบาลนคร!AR10+เทศบาลเมือง!AR10+เทศบาลตำบล!AR10</f>
        <v>349.92700507</v>
      </c>
      <c r="AS16" s="111">
        <f>เทศบาลนคร!AS10+เทศบาลเมือง!AS10+เทศบาลตำบล!AS10</f>
        <v>145.26280991</v>
      </c>
      <c r="AT16" s="109">
        <f t="shared" si="8"/>
        <v>1134.62361761</v>
      </c>
      <c r="AU16" s="161">
        <f>เทศบาลนคร!AU10+เทศบาลเมือง!AU10+เทศบาลตำบล!AU10</f>
        <v>36.84139279</v>
      </c>
      <c r="AV16" s="161">
        <f>เทศบาลนคร!AV10+เทศบาลเมือง!AV10+เทศบาลตำบล!AV10</f>
        <v>657.6431062</v>
      </c>
      <c r="AW16" s="161">
        <f>เทศบาลนคร!AW10+เทศบาลเมือง!AW10+เทศบาลตำบล!AW10</f>
        <v>359.93922125999995</v>
      </c>
      <c r="AX16" s="111">
        <f>เทศบาลนคร!AX10+เทศบาลเมือง!AX10+เทศบาลตำบล!AX10</f>
        <v>168.73798795</v>
      </c>
      <c r="AY16" s="109">
        <f t="shared" si="9"/>
        <v>1223.1617081999998</v>
      </c>
      <c r="AZ16" s="161">
        <f>เทศบาลนคร!AZ10+เทศบาลเมือง!AZ10+เทศบาลตำบล!AZ10</f>
        <v>33.96578198</v>
      </c>
      <c r="BA16" s="161">
        <f>เทศบาลนคร!BA10+เทศบาลเมือง!BA10+เทศบาลตำบล!BA10</f>
        <v>696.1043822199999</v>
      </c>
      <c r="BB16" s="161">
        <f>เทศบาลนคร!BB10+เทศบาลเมือง!BB10+เทศบาลตำบล!BB10</f>
        <v>368.59316168</v>
      </c>
      <c r="BC16" s="111">
        <f>เทศบาลนคร!BC10+เทศบาลเมือง!BC10+เทศบาลตำบล!BC10</f>
        <v>170.78985568000002</v>
      </c>
      <c r="BD16" s="109">
        <f t="shared" si="10"/>
        <v>1269.4531815599998</v>
      </c>
      <c r="BE16" s="161">
        <f>เทศบาลนคร!BE10+เทศบาลเมือง!BE10+เทศบาลตำบล!BE10</f>
        <v>60.429617789160005</v>
      </c>
      <c r="BF16" s="161">
        <f>เทศบาลนคร!BF10+เทศบาลเมือง!BF10+เทศบาลตำบล!BF10</f>
        <v>1305.7619718808</v>
      </c>
      <c r="BG16" s="161">
        <f>เทศบาลนคร!BG10+เทศบาลเมือง!BG10+เทศบาลตำบล!BG10</f>
        <v>639.70307665508</v>
      </c>
      <c r="BH16" s="111">
        <f>เทศบาลนคร!BH10+เทศบาลเมือง!BH10+เทศบาลตำบล!BH10</f>
        <v>289.2395436942</v>
      </c>
      <c r="BI16" s="109">
        <f t="shared" si="11"/>
        <v>2295.13421001924</v>
      </c>
    </row>
    <row r="17" spans="1:61" s="100" customFormat="1" ht="21">
      <c r="A17" s="106" t="s">
        <v>334</v>
      </c>
      <c r="B17" s="107">
        <f>เทศบาลนคร!B11+เทศบาลเมือง!B11</f>
        <v>17.07</v>
      </c>
      <c r="C17" s="108">
        <f>เทศบาลนคร!C11+เทศบาลเมือง!C11</f>
        <v>23.96</v>
      </c>
      <c r="D17" s="108">
        <f>เทศบาลนคร!D11+เทศบาลเมือง!D11</f>
        <v>18.68</v>
      </c>
      <c r="E17" s="108">
        <f>เทศบาลนคร!E11+เทศบาลเมือง!E11</f>
        <v>18.55</v>
      </c>
      <c r="F17" s="109">
        <f t="shared" si="0"/>
        <v>78.26</v>
      </c>
      <c r="G17" s="107">
        <f>เทศบาลนคร!G11+เทศบาลเมือง!G11</f>
        <v>5.923572</v>
      </c>
      <c r="H17" s="108">
        <f>เทศบาลนคร!H11+เทศบาลเมือง!H11</f>
        <v>25.717863320000003</v>
      </c>
      <c r="I17" s="108">
        <f>เทศบาลนคร!I11+เทศบาลเมือง!I11</f>
        <v>5.6836962</v>
      </c>
      <c r="J17" s="108">
        <f>เทศบาลนคร!J11+เทศบาลเมือง!J11</f>
        <v>5.8630189999999995</v>
      </c>
      <c r="K17" s="109">
        <f t="shared" si="1"/>
        <v>43.18815052</v>
      </c>
      <c r="L17" s="107">
        <f>เทศบาลนคร!L11+เทศบาลเมือง!L11</f>
        <v>5.3652481000000005</v>
      </c>
      <c r="M17" s="108">
        <f>เทศบาลนคร!M11+เทศบาลเมือง!M11</f>
        <v>5.137473</v>
      </c>
      <c r="N17" s="108">
        <f>เทศบาลนคร!N11+เทศบาลเมือง!N11</f>
        <v>5.223699</v>
      </c>
      <c r="O17" s="108">
        <f>เทศบาลนคร!O11+เทศบาลเมือง!O11</f>
        <v>5.32039954</v>
      </c>
      <c r="P17" s="109">
        <f t="shared" si="2"/>
        <v>21.046819640000002</v>
      </c>
      <c r="Q17" s="107">
        <f>เทศบาลนคร!Q11+เทศบาลเมือง!Q11</f>
        <v>5.1624273</v>
      </c>
      <c r="R17" s="108">
        <f>เทศบาลนคร!R11+เทศบาลเมือง!R11</f>
        <v>5.030709</v>
      </c>
      <c r="S17" s="108">
        <f>เทศบาลนคร!S11+เทศบาลเมือง!S11</f>
        <v>5.216525</v>
      </c>
      <c r="T17" s="108">
        <f>เทศบาลนคร!T11+เทศบาลเมือง!T11</f>
        <v>3.9218159999999997</v>
      </c>
      <c r="U17" s="109">
        <f t="shared" si="3"/>
        <v>19.3314773</v>
      </c>
      <c r="V17" s="107">
        <f>เทศบาลนคร!V11+เทศบาลเมือง!V11</f>
        <v>5.259326</v>
      </c>
      <c r="W17" s="108">
        <f>เทศบาลนคร!W11+เทศบาลเมือง!W11</f>
        <v>5.126378</v>
      </c>
      <c r="X17" s="108">
        <f>เทศบาลนคร!X11+เทศบาลเมือง!X11</f>
        <v>10.59145853</v>
      </c>
      <c r="Y17" s="108">
        <f>เทศบาลนคร!Y11+เทศบาลเมือง!Y11</f>
        <v>5.318455</v>
      </c>
      <c r="Z17" s="109">
        <f t="shared" si="4"/>
        <v>26.29561753</v>
      </c>
      <c r="AA17" s="110">
        <f>เทศบาลนคร!AA11+เทศบาลเมือง!AA11+เทศบาลตำบล!AA11</f>
        <v>7.78723946</v>
      </c>
      <c r="AB17" s="108">
        <f>เทศบาลนคร!AB11+เทศบาลเมือง!AB11+เทศบาลตำบล!AB11</f>
        <v>18.1438988</v>
      </c>
      <c r="AC17" s="108">
        <f>เทศบาลนคร!AC11+เทศบาลเมือง!AC11+เทศบาลตำบล!AC11</f>
        <v>15.60060103</v>
      </c>
      <c r="AD17" s="111">
        <f>เทศบาลนคร!AD11+เทศบาลเมือง!AD11+เทศบาลตำบล!AD11</f>
        <v>7.86186339</v>
      </c>
      <c r="AE17" s="109">
        <f t="shared" si="5"/>
        <v>49.39360268</v>
      </c>
      <c r="AF17" s="161">
        <f>เทศบาลนคร!AF11+เทศบาลเมือง!AF11+เทศบาลตำบล!AF11</f>
        <v>7.866463750000001</v>
      </c>
      <c r="AG17" s="161">
        <f>เทศบาลนคร!AG11+เทศบาลเมือง!AG11+เทศบาลตำบล!AG11</f>
        <v>17.27549375</v>
      </c>
      <c r="AH17" s="161">
        <f>เทศบาลนคร!AH11+เทศบาลเมือง!AH11+เทศบาลตำบล!AH11</f>
        <v>8.563562359999999</v>
      </c>
      <c r="AI17" s="111">
        <f>เทศบาลนคร!AI11+เทศบาลเมือง!AI11+เทศบาลตำบล!AI11</f>
        <v>7.769722060000001</v>
      </c>
      <c r="AJ17" s="109">
        <f t="shared" si="6"/>
        <v>41.475241919999995</v>
      </c>
      <c r="AK17" s="161">
        <f>เทศบาลนคร!AK11+เทศบาลเมือง!AK11+เทศบาลตำบล!AK11</f>
        <v>8.75533</v>
      </c>
      <c r="AL17" s="161">
        <f>เทศบาลนคร!AL11+เทศบาลเมือง!AL11+เทศบาลตำบล!AL11</f>
        <v>9.1467329</v>
      </c>
      <c r="AM17" s="161">
        <f>เทศบาลนคร!AM11+เทศบาลเมือง!AM11+เทศบาลตำบล!AM11</f>
        <v>9.40839402</v>
      </c>
      <c r="AN17" s="111">
        <f>เทศบาลนคร!AN11+เทศบาลเมือง!AN11+เทศบาลตำบล!AN11</f>
        <v>10.1126367</v>
      </c>
      <c r="AO17" s="109">
        <f t="shared" si="7"/>
        <v>37.42309362</v>
      </c>
      <c r="AP17" s="161">
        <f>เทศบาลนคร!AP11+เทศบาลเมือง!AP11+เทศบาลตำบล!AP11</f>
        <v>10.419158020000001</v>
      </c>
      <c r="AQ17" s="161">
        <f>เทศบาลนคร!AQ11+เทศบาลเมือง!AQ11+เทศบาลตำบล!AQ11</f>
        <v>11.781448999999999</v>
      </c>
      <c r="AR17" s="161">
        <f>เทศบาลนคร!AR11+เทศบาลเมือง!AR11+เทศบาลตำบล!AR11</f>
        <v>10.59308357</v>
      </c>
      <c r="AS17" s="111">
        <f>เทศบาลนคร!AS11+เทศบาลเมือง!AS11+เทศบาลตำบล!AS11</f>
        <v>10.61041367</v>
      </c>
      <c r="AT17" s="109">
        <f t="shared" si="8"/>
        <v>43.40410426</v>
      </c>
      <c r="AU17" s="161">
        <f>เทศบาลนคร!AU11+เทศบาลเมือง!AU11+เทศบาลตำบล!AU11</f>
        <v>11.418073</v>
      </c>
      <c r="AV17" s="161">
        <f>เทศบาลนคร!AV11+เทศบาลเมือง!AV11+เทศบาลตำบล!AV11</f>
        <v>13.231508419999999</v>
      </c>
      <c r="AW17" s="161">
        <f>เทศบาลนคร!AW11+เทศบาลเมือง!AW11+เทศบาลตำบล!AW11</f>
        <v>12.82748138</v>
      </c>
      <c r="AX17" s="111">
        <f>เทศบาลนคร!AX11+เทศบาลเมือง!AX11+เทศบาลตำบล!AX11</f>
        <v>13.21267696</v>
      </c>
      <c r="AY17" s="109">
        <f t="shared" si="9"/>
        <v>50.689739759999995</v>
      </c>
      <c r="AZ17" s="161">
        <f>เทศบาลนคร!AZ11+เทศบาลเมือง!AZ11+เทศบาลตำบล!AZ11</f>
        <v>12.814333300000001</v>
      </c>
      <c r="BA17" s="161">
        <f>เทศบาลนคร!BA11+เทศบาลเมือง!BA11+เทศบาลตำบล!BA11</f>
        <v>16.32145807</v>
      </c>
      <c r="BB17" s="161">
        <f>เทศบาลนคร!BB11+เทศบาลเมือง!BB11+เทศบาลตำบล!BB11</f>
        <v>18.02972497</v>
      </c>
      <c r="BC17" s="111">
        <f>เทศบาลนคร!BC11+เทศบาลเมือง!BC11+เทศบาลตำบล!BC11</f>
        <v>16.19073823</v>
      </c>
      <c r="BD17" s="109">
        <f t="shared" si="10"/>
        <v>63.35625457</v>
      </c>
      <c r="BE17" s="161">
        <f>เทศบาลนคร!BE11+เทศบาลเมือง!BE11+เทศบาลตำบล!BE11</f>
        <v>36.05258073</v>
      </c>
      <c r="BF17" s="161">
        <f>เทศบาลนคร!BF11+เทศบาลเมือง!BF11+เทศบาลตำบล!BF11</f>
        <v>42.04863083760001</v>
      </c>
      <c r="BG17" s="161">
        <f>เทศบาลนคร!BG11+เทศบาลเมือง!BG11+เทศบาลตำบล!BG11</f>
        <v>41.9821485018</v>
      </c>
      <c r="BH17" s="111">
        <f>เทศบาลนคร!BH11+เทศบาลเมือง!BH11+เทศบาลตำบล!BH11</f>
        <v>42.944514290680004</v>
      </c>
      <c r="BI17" s="109">
        <f t="shared" si="11"/>
        <v>163.02787436008003</v>
      </c>
    </row>
    <row r="18" spans="1:61" s="100" customFormat="1" ht="21">
      <c r="A18" s="106" t="s">
        <v>335</v>
      </c>
      <c r="B18" s="107">
        <f>เทศบาลนคร!B12+เทศบาลเมือง!B12</f>
        <v>16.11</v>
      </c>
      <c r="C18" s="108">
        <f>เทศบาลนคร!C12+เทศบาลเมือง!C12</f>
        <v>9.19</v>
      </c>
      <c r="D18" s="108">
        <f>เทศบาลนคร!D12+เทศบาลเมือง!D12</f>
        <v>0.8099999999999999</v>
      </c>
      <c r="E18" s="108">
        <f>เทศบาลนคร!E12+เทศบาลเมือง!E12</f>
        <v>10.45</v>
      </c>
      <c r="F18" s="109">
        <f t="shared" si="0"/>
        <v>36.559999999999995</v>
      </c>
      <c r="G18" s="107">
        <f>เทศบาลนคร!G12+เทศบาลเมือง!G12</f>
        <v>29.39298711</v>
      </c>
      <c r="H18" s="108">
        <f>เทศบาลนคร!H12+เทศบาลเมือง!H12</f>
        <v>1.4103033000000003</v>
      </c>
      <c r="I18" s="108">
        <f>เทศบาลนคร!I12+เทศบาลเมือง!I12</f>
        <v>24.78006132</v>
      </c>
      <c r="J18" s="108">
        <f>เทศบาลนคร!J12+เทศบาลเมือง!J12</f>
        <v>14.701650280000003</v>
      </c>
      <c r="K18" s="109">
        <f t="shared" si="1"/>
        <v>70.28500201</v>
      </c>
      <c r="L18" s="107">
        <f>เทศบาลนคร!L12+เทศบาลเมือง!L12</f>
        <v>13.902837600000002</v>
      </c>
      <c r="M18" s="108">
        <f>เทศบาลนคร!M12+เทศบาลเมือง!M12</f>
        <v>0.9092360400000001</v>
      </c>
      <c r="N18" s="108">
        <f>เทศบาลนคร!N12+เทศบาลเมือง!N12</f>
        <v>0.15835781999999998</v>
      </c>
      <c r="O18" s="108">
        <f>เทศบาลนคร!O12+เทศบาลเมือง!O12</f>
        <v>29.52292643</v>
      </c>
      <c r="P18" s="109">
        <f t="shared" si="2"/>
        <v>44.49335789</v>
      </c>
      <c r="Q18" s="107">
        <f>เทศบาลนคร!Q12+เทศบาลเมือง!Q12</f>
        <v>13.842121530000002</v>
      </c>
      <c r="R18" s="108">
        <f>เทศบาลนคร!R12+เทศบาลเมือง!R12</f>
        <v>0.19989310000000002</v>
      </c>
      <c r="S18" s="108">
        <f>เทศบาลนคร!S12+เทศบาลเมือง!S12</f>
        <v>15.68026665</v>
      </c>
      <c r="T18" s="108">
        <f>เทศบาลนคร!T12+เทศบาลเมือง!T12</f>
        <v>28.45446855</v>
      </c>
      <c r="U18" s="109">
        <f t="shared" si="3"/>
        <v>58.176749830000006</v>
      </c>
      <c r="V18" s="107">
        <f>เทศบาลนคร!V12+เทศบาลเมือง!V12</f>
        <v>0.08347085</v>
      </c>
      <c r="W18" s="108">
        <f>เทศบาลนคร!W12+เทศบาลเมือง!W12</f>
        <v>0.5299757300000001</v>
      </c>
      <c r="X18" s="108">
        <f>เทศบาลนคร!X12+เทศบาลเมือง!X12</f>
        <v>0.5153385</v>
      </c>
      <c r="Y18" s="108">
        <f>เทศบาลนคร!Y12+เทศบาลเมือง!Y12</f>
        <v>0.4032666200000001</v>
      </c>
      <c r="Z18" s="109">
        <f t="shared" si="4"/>
        <v>1.5320517000000002</v>
      </c>
      <c r="AA18" s="110">
        <f>เทศบาลนคร!AA12+เทศบาลเมือง!AA12+เทศบาลตำบล!AA12</f>
        <v>0.42698026</v>
      </c>
      <c r="AB18" s="108">
        <f>เทศบาลนคร!AB12+เทศบาลเมือง!AB12+เทศบาลตำบล!AB12</f>
        <v>13.633113129999998</v>
      </c>
      <c r="AC18" s="108">
        <f>เทศบาลนคร!AC12+เทศบาลเมือง!AC12+เทศบาลตำบล!AC12</f>
        <v>17.270321690000003</v>
      </c>
      <c r="AD18" s="111">
        <f>เทศบาลนคร!AD12+เทศบาลเมือง!AD12+เทศบาลตำบล!AD12</f>
        <v>1.82790504</v>
      </c>
      <c r="AE18" s="109">
        <f t="shared" si="5"/>
        <v>33.15832012</v>
      </c>
      <c r="AF18" s="161">
        <f>เทศบาลนคร!AF12+เทศบาลเมือง!AF12+เทศบาลตำบล!AF12</f>
        <v>1.0984652400000001</v>
      </c>
      <c r="AG18" s="161">
        <f>เทศบาลนคร!AG12+เทศบาลเมือง!AG12+เทศบาลตำบล!AG12</f>
        <v>1.02313866</v>
      </c>
      <c r="AH18" s="161">
        <f>เทศบาลนคร!AH12+เทศบาลเมือง!AH12+เทศบาลตำบล!AH12</f>
        <v>15.073393900000001</v>
      </c>
      <c r="AI18" s="111">
        <f>เทศบาลนคร!AI12+เทศบาลเมือง!AI12+เทศบาลตำบล!AI12</f>
        <v>1.2615628399999999</v>
      </c>
      <c r="AJ18" s="109">
        <f t="shared" si="6"/>
        <v>18.456560640000003</v>
      </c>
      <c r="AK18" s="161">
        <f>เทศบาลนคร!AK12+เทศบาลเมือง!AK12+เทศบาลตำบล!AK12</f>
        <v>0.58835854</v>
      </c>
      <c r="AL18" s="161">
        <f>เทศบาลนคร!AL12+เทศบาลเมือง!AL12+เทศบาลตำบล!AL12</f>
        <v>6.506330620000001</v>
      </c>
      <c r="AM18" s="161">
        <f>เทศบาลนคร!AM12+เทศบาลเมือง!AM12+เทศบาลตำบล!AM12</f>
        <v>13.46692067</v>
      </c>
      <c r="AN18" s="111">
        <f>เทศบาลนคร!AN12+เทศบาลเมือง!AN12+เทศบาลตำบล!AN12</f>
        <v>14.9777472</v>
      </c>
      <c r="AO18" s="109">
        <f t="shared" si="7"/>
        <v>35.539357030000005</v>
      </c>
      <c r="AP18" s="161">
        <f>เทศบาลนคร!AP12+เทศบาลเมือง!AP12+เทศบาลตำบล!AP12</f>
        <v>3.52989379</v>
      </c>
      <c r="AQ18" s="161">
        <f>เทศบาลนคร!AQ12+เทศบาลเมือง!AQ12+เทศบาลตำบล!AQ12</f>
        <v>13.23300119</v>
      </c>
      <c r="AR18" s="161">
        <f>เทศบาลนคร!AR12+เทศบาลเมือง!AR12+เทศบาลตำบล!AR12</f>
        <v>15.63886496</v>
      </c>
      <c r="AS18" s="111">
        <f>เทศบาลนคร!AS12+เทศบาลเมือง!AS12+เทศบาลตำบล!AS12</f>
        <v>7.118581280000001</v>
      </c>
      <c r="AT18" s="109">
        <f t="shared" si="8"/>
        <v>39.52034122</v>
      </c>
      <c r="AU18" s="161">
        <f>เทศบาลนคร!AU12+เทศบาลเมือง!AU12+เทศบาลตำบล!AU12</f>
        <v>1.62955091</v>
      </c>
      <c r="AV18" s="161">
        <f>เทศบาลนคร!AV12+เทศบาลเมือง!AV12+เทศบาลตำบล!AV12</f>
        <v>10.648516119999998</v>
      </c>
      <c r="AW18" s="161">
        <f>เทศบาลนคร!AW12+เทศบาลเมือง!AW12+เทศบาลตำบล!AW12</f>
        <v>14.52534721</v>
      </c>
      <c r="AX18" s="111">
        <f>เทศบาลนคร!AX12+เทศบาลเมือง!AX12+เทศบาลตำบล!AX12</f>
        <v>18.806423880000004</v>
      </c>
      <c r="AY18" s="109">
        <f t="shared" si="9"/>
        <v>45.609838120000006</v>
      </c>
      <c r="AZ18" s="161">
        <f>เทศบาลนคร!AZ12+เทศบาลเมือง!AZ12+เทศบาลตำบล!AZ12</f>
        <v>1.3934350199999996</v>
      </c>
      <c r="BA18" s="161">
        <f>เทศบาลนคร!BA12+เทศบาลเมือง!BA12+เทศบาลตำบล!BA12</f>
        <v>11.572298739999999</v>
      </c>
      <c r="BB18" s="161">
        <f>เทศบาลนคร!BB12+เทศบาลเมือง!BB12+เทศบาลตำบล!BB12</f>
        <v>13.97281259</v>
      </c>
      <c r="BC18" s="111">
        <f>เทศบาลนคร!BC12+เทศบาลเมือง!BC12+เทศบาลตำบล!BC12</f>
        <v>17.94235011</v>
      </c>
      <c r="BD18" s="109">
        <f t="shared" si="10"/>
        <v>44.88089646</v>
      </c>
      <c r="BE18" s="161">
        <f>เทศบาลนคร!BE12+เทศบาลเมือง!BE12+เทศบาลตำบล!BE12</f>
        <v>3.9000045940800003</v>
      </c>
      <c r="BF18" s="161">
        <f>เทศบาลนคร!BF12+เทศบาลเมือง!BF12+เทศบาลตำบล!BF12</f>
        <v>4.622920391399999</v>
      </c>
      <c r="BG18" s="161">
        <f>เทศบาลนคร!BG12+เทศบาลเมือง!BG12+เทศบาลตำบล!BG12</f>
        <v>16.52818916232</v>
      </c>
      <c r="BH18" s="111">
        <f>เทศบาลนคร!BH12+เทศบาลเมือง!BH12+เทศบาลตำบล!BH12</f>
        <v>78.58834127851999</v>
      </c>
      <c r="BI18" s="109">
        <f t="shared" si="11"/>
        <v>103.63945542631998</v>
      </c>
    </row>
    <row r="19" spans="1:61" s="100" customFormat="1" ht="21">
      <c r="A19" s="101" t="s">
        <v>336</v>
      </c>
      <c r="B19" s="112">
        <f>SUM(B20:B24)</f>
        <v>654.05</v>
      </c>
      <c r="C19" s="113">
        <f>SUM(C20:C24)</f>
        <v>779.57</v>
      </c>
      <c r="D19" s="113">
        <f>SUM(D20:D24)</f>
        <v>805.59</v>
      </c>
      <c r="E19" s="113">
        <f>SUM(E20:E24)</f>
        <v>978.94</v>
      </c>
      <c r="F19" s="97">
        <f t="shared" si="0"/>
        <v>3218.15</v>
      </c>
      <c r="G19" s="112">
        <f>SUM(G20:G24)</f>
        <v>670.65263007</v>
      </c>
      <c r="H19" s="113">
        <f>SUM(H20:H24)</f>
        <v>835.5019103838798</v>
      </c>
      <c r="I19" s="113">
        <f>SUM(I20:I24)</f>
        <v>792.9473616399999</v>
      </c>
      <c r="J19" s="113">
        <f>SUM(J20:J24)</f>
        <v>1279.911355803995</v>
      </c>
      <c r="K19" s="97">
        <f t="shared" si="1"/>
        <v>3579.0132578978746</v>
      </c>
      <c r="L19" s="112">
        <f>SUM(L20:L24)</f>
        <v>596.5723174699999</v>
      </c>
      <c r="M19" s="113">
        <f>SUM(M20:M24)</f>
        <v>729.30455181</v>
      </c>
      <c r="N19" s="113">
        <f>SUM(N20:N24)</f>
        <v>599.767381243</v>
      </c>
      <c r="O19" s="113">
        <f>SUM(O20:O24)</f>
        <v>1259.6541497419998</v>
      </c>
      <c r="P19" s="97">
        <f t="shared" si="2"/>
        <v>3185.298400265</v>
      </c>
      <c r="Q19" s="112">
        <f>SUM(Q20:Q24)</f>
        <v>603.8292928399999</v>
      </c>
      <c r="R19" s="113">
        <f>SUM(R20:R24)</f>
        <v>692.68092281</v>
      </c>
      <c r="S19" s="113">
        <f>SUM(S20:S24)</f>
        <v>661.7714804599999</v>
      </c>
      <c r="T19" s="113">
        <f>SUM(T20:T24)</f>
        <v>2490.45711877</v>
      </c>
      <c r="U19" s="97">
        <f t="shared" si="3"/>
        <v>4448.73881488</v>
      </c>
      <c r="V19" s="112">
        <f>SUM(V20:V24)</f>
        <v>649.3457825819999</v>
      </c>
      <c r="W19" s="113">
        <f>SUM(W20:W24)</f>
        <v>892.913248485</v>
      </c>
      <c r="X19" s="113">
        <f>SUM(X20:X24)</f>
        <v>705.10378551</v>
      </c>
      <c r="Y19" s="113">
        <f>SUM(Y20:Y24)</f>
        <v>1204.7356400513318</v>
      </c>
      <c r="Z19" s="97">
        <f t="shared" si="4"/>
        <v>3452.0984566283314</v>
      </c>
      <c r="AA19" s="114">
        <f>SUM(AA20:AA24)</f>
        <v>872.937511392</v>
      </c>
      <c r="AB19" s="113">
        <f>SUM(AB20:AB24)</f>
        <v>1188.5195438720002</v>
      </c>
      <c r="AC19" s="113">
        <f>SUM(AC20:AC24)</f>
        <v>1053.593872352</v>
      </c>
      <c r="AD19" s="115">
        <f>SUM(AD20:AD24)</f>
        <v>1580.260316255</v>
      </c>
      <c r="AE19" s="97">
        <f t="shared" si="5"/>
        <v>4695.3112438709995</v>
      </c>
      <c r="AF19" s="162">
        <f>SUM(AF20:AF24)</f>
        <v>938.5127204674999</v>
      </c>
      <c r="AG19" s="162">
        <f>SUM(AG20:AG24)</f>
        <v>1322.0269035095</v>
      </c>
      <c r="AH19" s="162">
        <f>SUM(AH20:AH24)</f>
        <v>1207.6424884624998</v>
      </c>
      <c r="AI19" s="115">
        <f>SUM(AI20:AI24)</f>
        <v>1922.9185610395</v>
      </c>
      <c r="AJ19" s="97">
        <f t="shared" si="6"/>
        <v>5391.100673479</v>
      </c>
      <c r="AK19" s="162">
        <f>SUM(AK20:AK24)</f>
        <v>1084.7837563625</v>
      </c>
      <c r="AL19" s="162">
        <f>SUM(AL20:AL24)</f>
        <v>1379.6244093274997</v>
      </c>
      <c r="AM19" s="162">
        <f>SUM(AM20:AM24)</f>
        <v>1246.2243942899997</v>
      </c>
      <c r="AN19" s="115">
        <f>SUM(AN20:AN24)</f>
        <v>1863.937015432</v>
      </c>
      <c r="AO19" s="97">
        <f t="shared" si="7"/>
        <v>5574.569575411999</v>
      </c>
      <c r="AP19" s="162">
        <f>SUM(AP20:AP24)</f>
        <v>1337.4259590650001</v>
      </c>
      <c r="AQ19" s="162">
        <f>SUM(AQ20:AQ24)</f>
        <v>1632.1231015819997</v>
      </c>
      <c r="AR19" s="162">
        <f>SUM(AR20:AR24)</f>
        <v>1333.927344022</v>
      </c>
      <c r="AS19" s="115">
        <f>SUM(AS20:AS24)</f>
        <v>2009.2589821327201</v>
      </c>
      <c r="AT19" s="97">
        <f t="shared" si="8"/>
        <v>6312.73538680172</v>
      </c>
      <c r="AU19" s="162">
        <f>SUM(AU20:AU24)</f>
        <v>1322.9976213660002</v>
      </c>
      <c r="AV19" s="162">
        <f>SUM(AV20:AV24)</f>
        <v>1666.106747923102</v>
      </c>
      <c r="AW19" s="162">
        <f>SUM(AW20:AW24)</f>
        <v>1515.0173482860002</v>
      </c>
      <c r="AX19" s="115">
        <f>SUM(AX20:AX24)</f>
        <v>2314.05896283</v>
      </c>
      <c r="AY19" s="97">
        <f t="shared" si="9"/>
        <v>6818.180680405103</v>
      </c>
      <c r="AZ19" s="162">
        <f>SUM(AZ20:AZ24)</f>
        <v>1212.9042527090003</v>
      </c>
      <c r="BA19" s="162">
        <f>SUM(BA20:BA24)</f>
        <v>1645.739910755</v>
      </c>
      <c r="BB19" s="162">
        <f>SUM(BB20:BB24)</f>
        <v>1446.679469351</v>
      </c>
      <c r="BC19" s="115">
        <f>SUM(BC20:BC24)</f>
        <v>2315.1215853299996</v>
      </c>
      <c r="BD19" s="97">
        <f t="shared" si="10"/>
        <v>6620.445218145</v>
      </c>
      <c r="BE19" s="162">
        <f>SUM(BE20:BE24)</f>
        <v>2135.959451258712</v>
      </c>
      <c r="BF19" s="162">
        <f>SUM(BF20:BF24)</f>
        <v>2986.03304085268</v>
      </c>
      <c r="BG19" s="162">
        <f>SUM(BG20:BG24)</f>
        <v>2638.774523939132</v>
      </c>
      <c r="BH19" s="115">
        <f>SUM(BH20:BH24)</f>
        <v>4003.562617812068</v>
      </c>
      <c r="BI19" s="97">
        <f t="shared" si="11"/>
        <v>11764.329633862591</v>
      </c>
    </row>
    <row r="20" spans="1:61" s="100" customFormat="1" ht="21">
      <c r="A20" s="116" t="s">
        <v>337</v>
      </c>
      <c r="B20" s="107">
        <f>เทศบาลนคร!B14+เทศบาลเมือง!B14</f>
        <v>251.44</v>
      </c>
      <c r="C20" s="108">
        <f>เทศบาลนคร!C14+เทศบาลเมือง!C14</f>
        <v>306.26</v>
      </c>
      <c r="D20" s="108">
        <f>เทศบาลนคร!D14+เทศบาลเมือง!D14</f>
        <v>276.88</v>
      </c>
      <c r="E20" s="108">
        <f>เทศบาลนคร!E14+เทศบาลเมือง!E14</f>
        <v>290.02</v>
      </c>
      <c r="F20" s="109">
        <f t="shared" si="0"/>
        <v>1124.6</v>
      </c>
      <c r="G20" s="107">
        <f>เทศบาลนคร!G14+เทศบาลเมือง!G14</f>
        <v>320.74630511</v>
      </c>
      <c r="H20" s="108">
        <f>เทศบาลนคร!H14+เทศบาลเมือง!H14</f>
        <v>407.63653594387984</v>
      </c>
      <c r="I20" s="108">
        <f>เทศบาลนคร!I14+เทศบาลเมือง!I14</f>
        <v>423.72747303999995</v>
      </c>
      <c r="J20" s="108">
        <f>เทศบาลนคร!J14+เทศบาลเมือง!J14</f>
        <v>577.6284503500001</v>
      </c>
      <c r="K20" s="109">
        <f t="shared" si="1"/>
        <v>1729.73876444388</v>
      </c>
      <c r="L20" s="107">
        <f>เทศบาลนคร!L14+เทศบาลเมือง!L14</f>
        <v>300.2452816</v>
      </c>
      <c r="M20" s="108">
        <f>เทศบาลนคร!M14+เทศบาลเมือง!M14</f>
        <v>355.86858527000004</v>
      </c>
      <c r="N20" s="108">
        <f>เทศบาลนคร!N14+เทศบาลเมือง!N14</f>
        <v>287.313131953</v>
      </c>
      <c r="O20" s="108">
        <f>เทศบาลนคร!O14+เทศบาลเมือง!O14</f>
        <v>354.531276522</v>
      </c>
      <c r="P20" s="109">
        <f t="shared" si="2"/>
        <v>1297.958275345</v>
      </c>
      <c r="Q20" s="107">
        <f>เทศบาลนคร!Q14+เทศบาลเมือง!Q14</f>
        <v>315.86834197999997</v>
      </c>
      <c r="R20" s="108">
        <f>เทศบาลนคร!R14+เทศบาลเมือง!R14</f>
        <v>350.47899279</v>
      </c>
      <c r="S20" s="108">
        <f>เทศบาลนคร!S14+เทศบาลเมือง!S14</f>
        <v>337.86332917000004</v>
      </c>
      <c r="T20" s="108">
        <f>เทศบาลนคร!T14+เทศบาลเมือง!T14</f>
        <v>804.33266829</v>
      </c>
      <c r="U20" s="109">
        <f t="shared" si="3"/>
        <v>1808.54333223</v>
      </c>
      <c r="V20" s="107">
        <f>เทศบาลนคร!V14+เทศบาลเมือง!V14</f>
        <v>325.45853544199997</v>
      </c>
      <c r="W20" s="108">
        <f>เทศบาลนคร!W14+เทศบาลเมือง!W14</f>
        <v>392.13020776</v>
      </c>
      <c r="X20" s="108">
        <f>เทศบาลนคร!X14+เทศบาลเมือง!X14</f>
        <v>341.99990396</v>
      </c>
      <c r="Y20" s="108">
        <f>เทศบาลนคร!Y14+เทศบาลเมือง!Y14</f>
        <v>390.6292723213317</v>
      </c>
      <c r="Z20" s="109">
        <f t="shared" si="4"/>
        <v>1450.2179194833316</v>
      </c>
      <c r="AA20" s="110">
        <f>เทศบาลนคร!AA14+เทศบาลเมือง!AA14+เทศบาลตำบล!AA14</f>
        <v>411.813477652</v>
      </c>
      <c r="AB20" s="108">
        <f>เทศบาลนคร!AB14+เทศบาลเมือง!AB14+เทศบาลตำบล!AB14</f>
        <v>528.1232792720001</v>
      </c>
      <c r="AC20" s="108">
        <f>เทศบาลนคร!AC14+เทศบาลเมือง!AC14+เทศบาลตำบล!AC14</f>
        <v>469.29230349200003</v>
      </c>
      <c r="AD20" s="111">
        <f>เทศบาลนคร!AD14+เทศบาลเมือง!AD14+เทศบาลตำบล!AD14</f>
        <v>578.859873465</v>
      </c>
      <c r="AE20" s="109">
        <f t="shared" si="5"/>
        <v>1988.088933881</v>
      </c>
      <c r="AF20" s="161">
        <f>เทศบาลนคร!AF14+เทศบาลเมือง!AF14+เทศบาลตำบล!AF14</f>
        <v>444.66682337749995</v>
      </c>
      <c r="AG20" s="161">
        <f>เทศบาลนคร!AG14+เทศบาลเมือง!AG14+เทศบาลตำบล!AG14</f>
        <v>534.7023748695</v>
      </c>
      <c r="AH20" s="161">
        <f>เทศบาลนคร!AH14+เทศบาลเมือง!AH14+เทศบาลตำบล!AH14</f>
        <v>489.5850917695</v>
      </c>
      <c r="AI20" s="111">
        <f>เทศบาลนคร!AI14+เทศบาลเมือง!AI14+เทศบาลตำบล!AI14</f>
        <v>561.0029336695001</v>
      </c>
      <c r="AJ20" s="109">
        <f t="shared" si="6"/>
        <v>2029.957223686</v>
      </c>
      <c r="AK20" s="161">
        <f>เทศบาลนคร!AK14+เทศบาลเมือง!AK14+เทศบาลตำบล!AK14</f>
        <v>488.710490655</v>
      </c>
      <c r="AL20" s="161">
        <f>เทศบาลนคร!AL14+เทศบาลเมือง!AL14+เทศบาลตำบล!AL14</f>
        <v>566.308278965</v>
      </c>
      <c r="AM20" s="161">
        <f>เทศบาลนคร!AM14+เทศบาลเมือง!AM14+เทศบาลตำบล!AM14</f>
        <v>479.331267002</v>
      </c>
      <c r="AN20" s="111">
        <f>เทศบาลนคร!AN14+เทศบาลเมือง!AN14+เทศบาลตำบล!AN14</f>
        <v>601.0318722119999</v>
      </c>
      <c r="AO20" s="109">
        <f t="shared" si="7"/>
        <v>2135.381908834</v>
      </c>
      <c r="AP20" s="161">
        <f>เทศบาลนคร!AP14+เทศบาลเมือง!AP14+เทศบาลตำบล!AP14</f>
        <v>600.9825145750001</v>
      </c>
      <c r="AQ20" s="161">
        <f>เทศบาลนคร!AQ14+เทศบาลเมือง!AQ14+เทศบาลตำบล!AQ14</f>
        <v>795.15379612</v>
      </c>
      <c r="AR20" s="161">
        <f>เทศบาลนคร!AR14+เทศบาลเมือง!AR14+เทศบาลตำบล!AR14</f>
        <v>603.570066172</v>
      </c>
      <c r="AS20" s="111">
        <f>เทศบาลนคร!AS14+เทศบาลเมือง!AS14+เทศบาลตำบล!AS14</f>
        <v>659.11936794572</v>
      </c>
      <c r="AT20" s="109">
        <f t="shared" si="8"/>
        <v>2658.82574481272</v>
      </c>
      <c r="AU20" s="161">
        <f>เทศบาลนคร!AU14+เทศบาลเมือง!AU14+เทศบาลตำบล!AU14</f>
        <v>637.98872554</v>
      </c>
      <c r="AV20" s="161">
        <f>เทศบาลนคร!AV14+เทศบาลเมือง!AV14+เทศบาลตำบล!AV14</f>
        <v>784.808255953102</v>
      </c>
      <c r="AW20" s="161">
        <f>เทศบาลนคร!AW14+เทศบาลเมือง!AW14+เทศบาลตำบล!AW14</f>
        <v>695.022320882</v>
      </c>
      <c r="AX20" s="111">
        <f>เทศบาลนคร!AX14+เทศบาลเมือง!AX14+เทศบาลตำบล!AX14</f>
        <v>818.1026408820001</v>
      </c>
      <c r="AY20" s="109">
        <f t="shared" si="9"/>
        <v>2935.9219432571017</v>
      </c>
      <c r="AZ20" s="161">
        <f>เทศบาลนคร!AZ14+เทศบาลเมือง!AZ14+เทศบาลตำบล!AZ14</f>
        <v>599.553185661</v>
      </c>
      <c r="BA20" s="161">
        <f>เทศบาลนคร!BA14+เทศบาลเมือง!BA14+เทศบาลตำบล!BA14</f>
        <v>780.482324822</v>
      </c>
      <c r="BB20" s="161">
        <f>เทศบาลนคร!BB14+เทศบาลเมือง!BB14+เทศบาลตำบล!BB14</f>
        <v>671.364491992</v>
      </c>
      <c r="BC20" s="111">
        <f>เทศบาลนคร!BC14+เทศบาลเมือง!BC14+เทศบาลตำบล!BC14</f>
        <v>793.941328912</v>
      </c>
      <c r="BD20" s="109">
        <f t="shared" si="10"/>
        <v>2845.3413313870005</v>
      </c>
      <c r="BE20" s="161">
        <f>เทศบาลนคร!BE14+เทศบาลเมือง!BE14+เทศบาลตำบล!BE14</f>
        <v>1103.4703098604</v>
      </c>
      <c r="BF20" s="161">
        <f>เทศบาลนคร!BF14+เทศบาลเมือง!BF14+เทศบาลตำบล!BF14</f>
        <v>1348.9510449002</v>
      </c>
      <c r="BG20" s="161">
        <f>เทศบาลนคร!BG14+เทศบาลเมือง!BG14+เทศบาลตำบล!BG14</f>
        <v>1137.87367716404</v>
      </c>
      <c r="BH20" s="111">
        <f>เทศบาลนคร!BH14+เทศบาลเมือง!BH14+เทศบาลตำบล!BH14</f>
        <v>1327.42956415432</v>
      </c>
      <c r="BI20" s="109">
        <f t="shared" si="11"/>
        <v>4917.7245960789605</v>
      </c>
    </row>
    <row r="21" spans="1:61" s="100" customFormat="1" ht="21">
      <c r="A21" s="116" t="s">
        <v>338</v>
      </c>
      <c r="B21" s="107">
        <f>เทศบาลนคร!B15+เทศบาลเมือง!B15</f>
        <v>284.81</v>
      </c>
      <c r="C21" s="108">
        <f>เทศบาลนคร!C15+เทศบาลเมือง!C15</f>
        <v>309.82</v>
      </c>
      <c r="D21" s="108">
        <f>เทศบาลนคร!D15+เทศบาลเมือง!D15</f>
        <v>304.5</v>
      </c>
      <c r="E21" s="108">
        <f>เทศบาลนคร!E15+เทศบาลเมือง!E15</f>
        <v>384.59000000000003</v>
      </c>
      <c r="F21" s="109">
        <f t="shared" si="0"/>
        <v>1283.72</v>
      </c>
      <c r="G21" s="107">
        <f>เทศบาลนคร!G15+เทศบาลเมือง!G15</f>
        <v>254.28651213999999</v>
      </c>
      <c r="H21" s="108">
        <f>เทศบาลนคร!H15+เทศบาลเมือง!H15</f>
        <v>311.62769615</v>
      </c>
      <c r="I21" s="108">
        <f>เทศบาลนคร!I15+เทศบาลเมือง!I15</f>
        <v>259.50066644000003</v>
      </c>
      <c r="J21" s="108">
        <f>เทศบาลนคร!J15+เทศบาลเมือง!J15</f>
        <v>374.26197966</v>
      </c>
      <c r="K21" s="109">
        <f t="shared" si="1"/>
        <v>1199.67685439</v>
      </c>
      <c r="L21" s="107">
        <f>เทศบาลนคร!L15+เทศบาลเมือง!L15</f>
        <v>213.44972164</v>
      </c>
      <c r="M21" s="108">
        <f>เทศบาลนคร!M15+เทศบาลเมือง!M15</f>
        <v>246.81885499999999</v>
      </c>
      <c r="N21" s="108">
        <f>เทศบาลนคร!N15+เทศบาลเมือง!N15</f>
        <v>217.99387056</v>
      </c>
      <c r="O21" s="108">
        <f>เทศบาลนคร!O15+เทศบาลเมือง!O15</f>
        <v>398.81363095</v>
      </c>
      <c r="P21" s="109">
        <f t="shared" si="2"/>
        <v>1077.07607815</v>
      </c>
      <c r="Q21" s="107">
        <f>เทศบาลนคร!Q15+เทศบาลเมือง!Q15</f>
        <v>204.62881705</v>
      </c>
      <c r="R21" s="108">
        <f>เทศบาลนคร!R15+เทศบาลเมือง!R15</f>
        <v>233.80625406000001</v>
      </c>
      <c r="S21" s="108">
        <f>เทศบาลนคร!S15+เทศบาลเมือง!S15</f>
        <v>217.26378384999998</v>
      </c>
      <c r="T21" s="108">
        <f>เทศบาลนคร!T15+เทศบาลเมือง!T15</f>
        <v>776.12789425</v>
      </c>
      <c r="U21" s="109">
        <f t="shared" si="3"/>
        <v>1431.8267492100001</v>
      </c>
      <c r="V21" s="107">
        <f>เทศบาลนคร!V15+เทศบาลเมือง!V15</f>
        <v>241.10066303999997</v>
      </c>
      <c r="W21" s="108">
        <f>เทศบาลนคร!W15+เทศบาลเมือง!W15</f>
        <v>342.84356252500004</v>
      </c>
      <c r="X21" s="108">
        <f>เทศบาลนคร!X15+เทศบาลเมือง!X15</f>
        <v>271.63438093999997</v>
      </c>
      <c r="Y21" s="108">
        <f>เทศบาลนคร!Y15+เทศบาลเมือง!Y15</f>
        <v>434.62555375</v>
      </c>
      <c r="Z21" s="109">
        <f t="shared" si="4"/>
        <v>1290.2041602549998</v>
      </c>
      <c r="AA21" s="110">
        <f>เทศบาลนคร!AA15+เทศบาลเมือง!AA15+เทศบาลตำบล!AA15</f>
        <v>333.07311477</v>
      </c>
      <c r="AB21" s="108">
        <f>เทศบาลนคร!AB15+เทศบาลเมือง!AB15+เทศบาลตำบล!AB15</f>
        <v>480.89763021999994</v>
      </c>
      <c r="AC21" s="108">
        <f>เทศบาลนคร!AC15+เทศบาลเมือง!AC15+เทศบาลตำบล!AC15</f>
        <v>442.85149264</v>
      </c>
      <c r="AD21" s="111">
        <f>เทศบาลนคร!AD15+เทศบาลเมือง!AD15+เทศบาลตำบล!AD15</f>
        <v>614.18547315</v>
      </c>
      <c r="AE21" s="109">
        <f t="shared" si="5"/>
        <v>1871.00771078</v>
      </c>
      <c r="AF21" s="161">
        <f>เทศบาลนคร!AF15+เทศบาลเมือง!AF15+เทศบาลตำบล!AF15</f>
        <v>350.44811968</v>
      </c>
      <c r="AG21" s="161">
        <f>เทศบาลนคร!AG15+เทศบาลเมือง!AG15+เทศบาลตำบล!AG15</f>
        <v>582.0921564099999</v>
      </c>
      <c r="AH21" s="161">
        <f>เทศบาลนคร!AH15+เทศบาลเมือง!AH15+เทศบาลตำบล!AH15</f>
        <v>514.436119173</v>
      </c>
      <c r="AI21" s="111">
        <f>เทศบาลนคร!AI15+เทศบาลเมือง!AI15+เทศบาลตำบล!AI15</f>
        <v>708.5366707800001</v>
      </c>
      <c r="AJ21" s="109">
        <f t="shared" si="6"/>
        <v>2155.513066043</v>
      </c>
      <c r="AK21" s="161">
        <f>เทศบาลนคร!AK15+เทศบาลเมือง!AK15+เทศบาลตำบล!AK15</f>
        <v>433.4421022275</v>
      </c>
      <c r="AL21" s="161">
        <f>เทศบาลนคร!AL15+เทศบาลเมือง!AL15+เทศบาลตำบล!AL15</f>
        <v>578.0223626224999</v>
      </c>
      <c r="AM21" s="161">
        <f>เทศบาลนคร!AM15+เทศบาลเมือง!AM15+เทศบาลตำบล!AM15</f>
        <v>558.039023158</v>
      </c>
      <c r="AN21" s="111">
        <f>เทศบาลนคร!AN15+เทศบาลเมือง!AN15+เทศบาลตำบล!AN15</f>
        <v>757.39673385</v>
      </c>
      <c r="AO21" s="109">
        <f t="shared" si="7"/>
        <v>2326.900221858</v>
      </c>
      <c r="AP21" s="161">
        <f>เทศบาลนคร!AP15+เทศบาลเมือง!AP15+เทศบาลตำบล!AP15</f>
        <v>578.90304928</v>
      </c>
      <c r="AQ21" s="161">
        <f>เทศบาลนคร!AQ15+เทศบาลเมือง!AQ15+เทศบาลตำบล!AQ15</f>
        <v>589.1670139119999</v>
      </c>
      <c r="AR21" s="161">
        <f>เทศบาลนคร!AR15+เทศบาลเมือง!AR15+เทศบาลตำบล!AR15</f>
        <v>558.61506821</v>
      </c>
      <c r="AS21" s="111">
        <f>เทศบาลนคร!AS15+เทศบาลเมือง!AS15+เทศบาลตำบล!AS15</f>
        <v>769.113447657</v>
      </c>
      <c r="AT21" s="109">
        <f t="shared" si="8"/>
        <v>2495.798579059</v>
      </c>
      <c r="AU21" s="161">
        <f>เทศบาลนคร!AU15+เทศบาลเมือง!AU15+เทศบาลตำบล!AU15</f>
        <v>435.80560683600004</v>
      </c>
      <c r="AV21" s="161">
        <f>เทศบาลนคร!AV15+เทศบาลเมือง!AV15+เทศบาลตำบล!AV15</f>
        <v>628.0060041799999</v>
      </c>
      <c r="AW21" s="161">
        <f>เทศบาลนคร!AW15+เทศบาลเมือง!AW15+เทศบาลตำบล!AW15</f>
        <v>563.8894916539999</v>
      </c>
      <c r="AX21" s="111">
        <f>เทศบาลนคร!AX15+เทศบาลเมือง!AX15+เทศบาลตำบล!AX15</f>
        <v>825.8265102480001</v>
      </c>
      <c r="AY21" s="109">
        <f t="shared" si="9"/>
        <v>2453.5276129179997</v>
      </c>
      <c r="AZ21" s="161">
        <f>เทศบาลนคร!AZ15+เทศบาลเมือง!AZ15+เทศบาลตำบล!AZ15</f>
        <v>418.94439231</v>
      </c>
      <c r="BA21" s="161">
        <f>เทศบาลนคร!BA15+เทศบาลเมือง!BA15+เทศบาลตำบล!BA15</f>
        <v>611.664263293</v>
      </c>
      <c r="BB21" s="161">
        <f>เทศบาลนคร!BB15+เทศบาลเมือง!BB15+เทศบาลตำบล!BB15</f>
        <v>541.887735689</v>
      </c>
      <c r="BC21" s="111">
        <f>เทศบาลนคร!BC15+เทศบาลเมือง!BC15+เทศบาลตำบล!BC15</f>
        <v>788.815765448</v>
      </c>
      <c r="BD21" s="109">
        <f t="shared" si="10"/>
        <v>2361.31215674</v>
      </c>
      <c r="BE21" s="161">
        <f>เทศบาลนคร!BE15+เทศบาลเมือง!BE15+เทศบาลตำบล!BE15</f>
        <v>684.602485057272</v>
      </c>
      <c r="BF21" s="161">
        <f>เทศบาลนคร!BF15+เทศบาลเมือง!BF15+เทศบาลตำบล!BF15</f>
        <v>1244.81927784688</v>
      </c>
      <c r="BG21" s="161">
        <f>เทศบาลนคร!BG15+เทศบาลเมือง!BG15+เทศบาลตำบล!BG15</f>
        <v>837.731072724132</v>
      </c>
      <c r="BH21" s="111">
        <f>เทศบาลนคร!BH15+เทศบาลเมือง!BH15+เทศบาลตำบล!BH15</f>
        <v>1635.525723101468</v>
      </c>
      <c r="BI21" s="109">
        <f t="shared" si="11"/>
        <v>4402.678558729752</v>
      </c>
    </row>
    <row r="22" spans="1:61" s="100" customFormat="1" ht="21">
      <c r="A22" s="116" t="s">
        <v>339</v>
      </c>
      <c r="B22" s="107">
        <f>เทศบาลนคร!B16+เทศบาลเมือง!B16</f>
        <v>10.350000000000001</v>
      </c>
      <c r="C22" s="108">
        <f>เทศบาลนคร!C16+เทศบาลเมือง!C16</f>
        <v>19.939999999999998</v>
      </c>
      <c r="D22" s="108">
        <f>เทศบาลนคร!D16+เทศบาลเมือง!D16</f>
        <v>21.259999999999998</v>
      </c>
      <c r="E22" s="108">
        <f>เทศบาลนคร!E16+เทศบาลเมือง!E16</f>
        <v>169.7</v>
      </c>
      <c r="F22" s="109">
        <f t="shared" si="0"/>
        <v>221.25</v>
      </c>
      <c r="G22" s="107">
        <f>เทศบาลนคร!G16+เทศบาลเมือง!G16</f>
        <v>11.67781418</v>
      </c>
      <c r="H22" s="108">
        <f>เทศบาลนคร!H16+เทศบาลเมือง!H16</f>
        <v>23.97336103</v>
      </c>
      <c r="I22" s="108">
        <f>เทศบาลนคร!I16+เทศบาลเมือง!I16</f>
        <v>15.26513456</v>
      </c>
      <c r="J22" s="108">
        <f>เทศบาลนคร!J16+เทศบาลเมือง!J16</f>
        <v>207.82269134999999</v>
      </c>
      <c r="K22" s="109">
        <f t="shared" si="1"/>
        <v>258.73900112</v>
      </c>
      <c r="L22" s="107">
        <f>เทศบาลนคร!L16+เทศบาลเมือง!L16</f>
        <v>8.276648089999998</v>
      </c>
      <c r="M22" s="108">
        <f>เทศบาลนคร!M16+เทศบาลเมือง!M16</f>
        <v>32.84272425</v>
      </c>
      <c r="N22" s="108">
        <f>เทศบาลนคร!N16+เทศบาลเมือง!N16</f>
        <v>24.1165992</v>
      </c>
      <c r="O22" s="108">
        <f>เทศบาลนคร!O16+เทศบาลเมือง!O16</f>
        <v>237.27998173</v>
      </c>
      <c r="P22" s="109">
        <f t="shared" si="2"/>
        <v>302.51595327</v>
      </c>
      <c r="Q22" s="107">
        <f>เทศบาลนคร!Q16+เทศบาลเมือง!Q16</f>
        <v>5.94570057</v>
      </c>
      <c r="R22" s="108">
        <f>เทศบาลนคร!R16+เทศบาลเมือง!R16</f>
        <v>27.93883047</v>
      </c>
      <c r="S22" s="108">
        <f>เทศบาลนคร!S16+เทศบาลเมือง!S16</f>
        <v>24.615651610000004</v>
      </c>
      <c r="T22" s="108">
        <f>เทศบาลนคร!T16+เทศบาลเมือง!T16</f>
        <v>452.25756022</v>
      </c>
      <c r="U22" s="109">
        <f t="shared" si="3"/>
        <v>510.75774287</v>
      </c>
      <c r="V22" s="107">
        <f>เทศบาลนคร!V16+เทศบาลเมือง!V16</f>
        <v>4.70063969</v>
      </c>
      <c r="W22" s="108">
        <f>เทศบาลนคร!W16+เทศบาลเมือง!W16</f>
        <v>68.21214117</v>
      </c>
      <c r="X22" s="108">
        <f>เทศบาลนคร!X16+เทศบาลเมือง!X16</f>
        <v>16.17104442</v>
      </c>
      <c r="Y22" s="108">
        <f>เทศบาลนคร!Y16+เทศบาลเมือง!Y16</f>
        <v>286.02774036</v>
      </c>
      <c r="Z22" s="109">
        <f t="shared" si="4"/>
        <v>375.11156564</v>
      </c>
      <c r="AA22" s="110">
        <f>เทศบาลนคร!AA16+เทศบาลเมือง!AA16+เทศบาลตำบล!AA16</f>
        <v>41.47718793999999</v>
      </c>
      <c r="AB22" s="108">
        <f>เทศบาลนคร!AB16+เทศบาลเมือง!AB16+เทศบาลตำบล!AB16</f>
        <v>57.08757271</v>
      </c>
      <c r="AC22" s="108">
        <f>เทศบาลนคร!AC16+เทศบาลเมือง!AC16+เทศบาลตำบล!AC16</f>
        <v>54.281654939999996</v>
      </c>
      <c r="AD22" s="111">
        <f>เทศบาลนคร!AD16+เทศบาลเมือง!AD16+เทศบาลตำบล!AD16</f>
        <v>283.77393947</v>
      </c>
      <c r="AE22" s="109">
        <f t="shared" si="5"/>
        <v>436.62035506</v>
      </c>
      <c r="AF22" s="161">
        <f>เทศบาลนคร!AF16+เทศบาลเมือง!AF16+เทศบาลตำบล!AF16</f>
        <v>17.143115899999998</v>
      </c>
      <c r="AG22" s="161">
        <f>เทศบาลนคร!AG16+เทศบาลเมือง!AG16+เทศบาลตำบล!AG16</f>
        <v>40.29800186</v>
      </c>
      <c r="AH22" s="161">
        <f>เทศบาลนคร!AH16+เทศบาลเมือง!AH16+เทศบาลตำบล!AH16</f>
        <v>68.41250483</v>
      </c>
      <c r="AI22" s="111">
        <f>เทศบาลนคร!AI16+เทศบาลเมือง!AI16+เทศบาลตำบล!AI16</f>
        <v>479.27016285</v>
      </c>
      <c r="AJ22" s="109">
        <f t="shared" si="6"/>
        <v>605.12378544</v>
      </c>
      <c r="AK22" s="161">
        <f>เทศบาลนคร!AK16+เทศบาลเมือง!AK16+เทศบาลตำบล!AK16</f>
        <v>22.550508219999998</v>
      </c>
      <c r="AL22" s="161">
        <f>เทศบาลนคร!AL16+เทศบาลเมือง!AL16+เทศบาลตำบล!AL16</f>
        <v>74.78151932</v>
      </c>
      <c r="AM22" s="161">
        <f>เทศบาลนคร!AM16+เทศบาลเมือง!AM16+เทศบาลตำบล!AM16</f>
        <v>48.90780432</v>
      </c>
      <c r="AN22" s="111">
        <f>เทศบาลนคร!AN16+เทศบาลเมือง!AN16+เทศบาลตำบล!AN16</f>
        <v>338.10168766</v>
      </c>
      <c r="AO22" s="109">
        <f t="shared" si="7"/>
        <v>484.34151951999996</v>
      </c>
      <c r="AP22" s="161">
        <f>เทศบาลนคร!AP16+เทศบาลเมือง!AP16+เทศบาลตำบล!AP16</f>
        <v>25.006397649999997</v>
      </c>
      <c r="AQ22" s="161">
        <f>เทศบาลนคร!AQ16+เทศบาลเมือง!AQ16+เทศบาลตำบล!AQ16</f>
        <v>83.0808865</v>
      </c>
      <c r="AR22" s="161">
        <f>เทศบาลนคร!AR16+เทศบาลเมือง!AR16+เทศบาลตำบล!AR16</f>
        <v>46.78777293</v>
      </c>
      <c r="AS22" s="111">
        <f>เทศบาลนคร!AS16+เทศบาลเมือง!AS16+เทศบาลตำบล!AS16</f>
        <v>427.51077623000003</v>
      </c>
      <c r="AT22" s="109">
        <f t="shared" si="8"/>
        <v>582.3858333100001</v>
      </c>
      <c r="AU22" s="161">
        <f>เทศบาลนคร!AU16+เทศบาลเมือง!AU16+เทศบาลตำบล!AU16</f>
        <v>31.720296660000002</v>
      </c>
      <c r="AV22" s="161">
        <f>เทศบาลนคร!AV16+เทศบาลเมือง!AV16+เทศบาลตำบล!AV16</f>
        <v>103.31228133</v>
      </c>
      <c r="AW22" s="161">
        <f>เทศบาลนคร!AW16+เทศบาลเมือง!AW16+เทศบาลตำบล!AW16</f>
        <v>68.54548735</v>
      </c>
      <c r="AX22" s="111">
        <f>เทศบาลนคร!AX16+เทศบาลเมือง!AX16+เทศบาลตำบล!AX16</f>
        <v>484.85746919</v>
      </c>
      <c r="AY22" s="109">
        <f t="shared" si="9"/>
        <v>688.43553453</v>
      </c>
      <c r="AZ22" s="161">
        <f>เทศบาลนคร!AZ16+เทศบาลเมือง!AZ16+เทศบาลตำบล!AZ16</f>
        <v>35.366586389999995</v>
      </c>
      <c r="BA22" s="161">
        <f>เทศบาลนคร!BA16+เทศบาลเมือง!BA16+เทศบาลตำบล!BA16</f>
        <v>103.49952377000001</v>
      </c>
      <c r="BB22" s="161">
        <f>เทศบาลนคร!BB16+เทศบาลเมือง!BB16+เทศบาลตำบล!BB16</f>
        <v>64.29421184</v>
      </c>
      <c r="BC22" s="111">
        <f>เทศบาลนคร!BC16+เทศบาลเมือง!BC16+เทศบาลตำบล!BC16</f>
        <v>487.80663221</v>
      </c>
      <c r="BD22" s="109">
        <f t="shared" si="10"/>
        <v>690.96695421</v>
      </c>
      <c r="BE22" s="161">
        <f>เทศบาลนคร!BE16+เทศบาลเมือง!BE16+เทศบาลตำบล!BE16</f>
        <v>124.02137220192</v>
      </c>
      <c r="BF22" s="161">
        <f>เทศบาลนคร!BF16+เทศบาลเมือง!BF16+เทศบาลตำบล!BF16</f>
        <v>191.34363701044</v>
      </c>
      <c r="BG22" s="161">
        <f>เทศบาลนคร!BG16+เทศบาลเมือง!BG16+เทศบาลตำบล!BG16</f>
        <v>191.17984711128003</v>
      </c>
      <c r="BH22" s="111">
        <f>เทศบาลนคร!BH16+เทศบาลเมือง!BH16+เทศบาลตำบล!BH16</f>
        <v>736.42603818028</v>
      </c>
      <c r="BI22" s="109">
        <f t="shared" si="11"/>
        <v>1242.9708945039201</v>
      </c>
    </row>
    <row r="23" spans="1:61" s="100" customFormat="1" ht="21">
      <c r="A23" s="116" t="s">
        <v>340</v>
      </c>
      <c r="B23" s="107">
        <f>เทศบาลนคร!B17+เทศบาลเมือง!B17</f>
        <v>106.43</v>
      </c>
      <c r="C23" s="108">
        <f>เทศบาลนคร!C17+เทศบาลเมือง!C17</f>
        <v>142.72</v>
      </c>
      <c r="D23" s="108">
        <f>เทศบาลนคร!D17+เทศบาลเมือง!D17</f>
        <v>201.74</v>
      </c>
      <c r="E23" s="108">
        <f>เทศบาลนคร!E17+เทศบาลเมือง!E17</f>
        <v>128.68</v>
      </c>
      <c r="F23" s="109">
        <f t="shared" si="0"/>
        <v>579.5699999999999</v>
      </c>
      <c r="G23" s="107">
        <f>เทศบาลนคร!G17+เทศบาลเมือง!G17</f>
        <v>74.2682811</v>
      </c>
      <c r="H23" s="108">
        <f>เทศบาลนคร!H17+เทศบาลเมือง!H17</f>
        <v>85.55405926</v>
      </c>
      <c r="I23" s="108">
        <f>เทศบาลนคร!I17+เทศบาลเมือง!I17</f>
        <v>91.6207486</v>
      </c>
      <c r="J23" s="108">
        <f>เทศบาลนคร!J17+เทศบาลเมือง!J17</f>
        <v>115.08754039</v>
      </c>
      <c r="K23" s="109">
        <f t="shared" si="1"/>
        <v>366.53062935</v>
      </c>
      <c r="L23" s="107">
        <f>เทศบาลนคร!L17+เทศบาลเมือง!L17</f>
        <v>71.29432514</v>
      </c>
      <c r="M23" s="108">
        <f>เทศบาลนคร!M17+เทศบาลเมือง!M17</f>
        <v>91.26136979</v>
      </c>
      <c r="N23" s="108">
        <f>เทศบาลนคร!N17+เทศบาลเมือง!N17</f>
        <v>67.32201378</v>
      </c>
      <c r="O23" s="108">
        <f>เทศบาลนคร!O17+เทศบาลเมือง!O17</f>
        <v>263.86595764000003</v>
      </c>
      <c r="P23" s="109">
        <f t="shared" si="2"/>
        <v>493.74366635000007</v>
      </c>
      <c r="Q23" s="107">
        <f>เทศบาลนคร!Q17+เทศบาลเมือง!Q17</f>
        <v>74.80883023999999</v>
      </c>
      <c r="R23" s="108">
        <f>เทศบาลนคร!R17+เทศบาลเมือง!R17</f>
        <v>76.68272199</v>
      </c>
      <c r="S23" s="108">
        <f>เทศบาลนคร!S17+เทศบาลเมือง!S17</f>
        <v>80.25064383</v>
      </c>
      <c r="T23" s="108">
        <f>เทศบาลนคร!T17+เทศบาลเมือง!T17</f>
        <v>241.46355060000002</v>
      </c>
      <c r="U23" s="109">
        <f t="shared" si="3"/>
        <v>473.20574666000005</v>
      </c>
      <c r="V23" s="107">
        <f>เทศบาลนคร!V17+เทศบาลเมือง!V17</f>
        <v>71.40594441</v>
      </c>
      <c r="W23" s="108">
        <f>เทศบาลนคร!W17+เทศบาลเมือง!W17</f>
        <v>86.15733703</v>
      </c>
      <c r="X23" s="108">
        <f>เทศบาลนคร!X17+เทศบาลเมือง!X17</f>
        <v>70.12845619000001</v>
      </c>
      <c r="Y23" s="108">
        <f>เทศบาลนคร!Y17+เทศบาลเมือง!Y17</f>
        <v>86.12307361999999</v>
      </c>
      <c r="Z23" s="109">
        <f t="shared" si="4"/>
        <v>313.81481125</v>
      </c>
      <c r="AA23" s="110">
        <f>เทศบาลนคร!AA17+เทศบาลเมือง!AA17+เทศบาลตำบล!AA17</f>
        <v>80.43613035999999</v>
      </c>
      <c r="AB23" s="108">
        <f>เทศบาลนคร!AB17+เทศบาลเมือง!AB17+เทศบาลตำบล!AB17</f>
        <v>104.27720486999999</v>
      </c>
      <c r="AC23" s="108">
        <f>เทศบาลนคร!AC17+เทศบาลเมือง!AC17+เทศบาลตำบล!AC17</f>
        <v>83.05836126</v>
      </c>
      <c r="AD23" s="111">
        <f>เทศบาลนคร!AD17+เทศบาลเมือง!AD17+เทศบาลตำบล!AD17</f>
        <v>98.32959984</v>
      </c>
      <c r="AE23" s="109">
        <f t="shared" si="5"/>
        <v>366.10129632999997</v>
      </c>
      <c r="AF23" s="161">
        <f>เทศบาลนคร!AF17+เทศบาลเมือง!AF17+เทศบาลตำบล!AF17</f>
        <v>122.81422950999999</v>
      </c>
      <c r="AG23" s="161">
        <f>เทศบาลนคร!AG17+เทศบาลเมือง!AG17+เทศบาลตำบล!AG17</f>
        <v>138.63538737</v>
      </c>
      <c r="AH23" s="161">
        <f>เทศบาลนคร!AH17+เทศบาลเมือง!AH17+เทศบาลตำบล!AH17</f>
        <v>126.66303269</v>
      </c>
      <c r="AI23" s="111">
        <f>เทศบาลนคร!AI17+เทศบาลเมือง!AI17+เทศบาลตำบล!AI17</f>
        <v>159.98863491</v>
      </c>
      <c r="AJ23" s="109">
        <f t="shared" si="6"/>
        <v>548.10128448</v>
      </c>
      <c r="AK23" s="161">
        <f>เทศบาลนคร!AK17+เทศบาลเมือง!AK17+เทศบาลตำบล!AK17</f>
        <v>132.52527515</v>
      </c>
      <c r="AL23" s="161">
        <f>เทศบาลนคร!AL17+เทศบาลเมือง!AL17+เทศบาลตำบล!AL17</f>
        <v>145.57917623999998</v>
      </c>
      <c r="AM23" s="161">
        <f>เทศบาลนคร!AM17+เทศบาลเมือง!AM17+เทศบาลตำบล!AM17</f>
        <v>149.64736914</v>
      </c>
      <c r="AN23" s="111">
        <f>เทศบาลนคร!AN17+เทศบาลเมือง!AN17+เทศบาลตำบล!AN17</f>
        <v>156.47001152</v>
      </c>
      <c r="AO23" s="109">
        <f t="shared" si="7"/>
        <v>584.2218320500001</v>
      </c>
      <c r="AP23" s="161">
        <f>เทศบาลนคร!AP17+เทศบาลเมือง!AP17+เทศบาลตำบล!AP17</f>
        <v>111.09980461</v>
      </c>
      <c r="AQ23" s="161">
        <f>เทศบาลนคร!AQ17+เทศบาลเมือง!AQ17+เทศบาลตำบล!AQ17</f>
        <v>142.35950899</v>
      </c>
      <c r="AR23" s="161">
        <f>เทศบาลนคร!AR17+เทศบาลเมือง!AR17+เทศบาลตำบล!AR17</f>
        <v>113.52168084</v>
      </c>
      <c r="AS23" s="111">
        <f>เทศบาลนคร!AS17+เทศบาลเมือง!AS17+เทศบาลตำบล!AS17</f>
        <v>132.05187516</v>
      </c>
      <c r="AT23" s="109">
        <f t="shared" si="8"/>
        <v>499.0328696</v>
      </c>
      <c r="AU23" s="161">
        <f>เทศบาลนคร!AU17+เทศบาลเมือง!AU17+เทศบาลตำบล!AU17</f>
        <v>202.80990283</v>
      </c>
      <c r="AV23" s="161">
        <f>เทศบาลนคร!AV17+เทศบาลเมือง!AV17+เทศบาลตำบล!AV17</f>
        <v>131.82310698999999</v>
      </c>
      <c r="AW23" s="161">
        <f>เทศบาลนคร!AW17+เทศบาลเมือง!AW17+เทศบาลตำบล!AW17</f>
        <v>165.97761224</v>
      </c>
      <c r="AX23" s="111">
        <f>เทศบาลนคร!AX17+เทศบาลเมือง!AX17+เทศบาลตำบล!AX17</f>
        <v>151.39502538</v>
      </c>
      <c r="AY23" s="109">
        <f t="shared" si="9"/>
        <v>652.00564744</v>
      </c>
      <c r="AZ23" s="161">
        <f>เทศบาลนคร!AZ17+เทศบาลเมือง!AZ17+เทศบาลตำบล!AZ17</f>
        <v>148.843360128</v>
      </c>
      <c r="BA23" s="161">
        <f>เทศบาลนคร!BA17+เทศบาลเมือง!BA17+เทศบาลตำบล!BA17</f>
        <v>113.66324857</v>
      </c>
      <c r="BB23" s="161">
        <f>เทศบาลนคร!BB17+เทศบาลเมือง!BB17+เทศบาลตำบล!BB17</f>
        <v>135.94190232</v>
      </c>
      <c r="BC23" s="111">
        <f>เทศบาลนคร!BC17+เทศบาลเมือง!BC17+เทศบาลตำบล!BC17</f>
        <v>186.91141024</v>
      </c>
      <c r="BD23" s="109">
        <f t="shared" si="10"/>
        <v>585.359921258</v>
      </c>
      <c r="BE23" s="161">
        <f>เทศบาลนคร!BE17+เทศบาลเมือง!BE17+เทศบาลตำบล!BE17</f>
        <v>213.33876527036</v>
      </c>
      <c r="BF23" s="161">
        <f>เทศบาลนคร!BF17+เทศบาลเมือง!BF17+เทศบาลตำบล!BF17</f>
        <v>191.13110256967997</v>
      </c>
      <c r="BG23" s="161">
        <f>เทศบาลนคร!BG17+เทศบาลเมือง!BG17+เทศบาลตำบล!BG17</f>
        <v>460.80934838071994</v>
      </c>
      <c r="BH23" s="111">
        <f>เทศบาลนคร!BH17+เทศบาลเมือง!BH17+เทศบาลตำบล!BH17</f>
        <v>272.43420960208</v>
      </c>
      <c r="BI23" s="109">
        <f t="shared" si="11"/>
        <v>1137.71342582284</v>
      </c>
    </row>
    <row r="24" spans="1:61" s="100" customFormat="1" ht="21">
      <c r="A24" s="116" t="s">
        <v>341</v>
      </c>
      <c r="B24" s="107">
        <f>เทศบาลนคร!B18+เทศบาลเมือง!B18</f>
        <v>1.02</v>
      </c>
      <c r="C24" s="108">
        <f>เทศบาลนคร!C18+เทศบาลเมือง!C18</f>
        <v>0.83</v>
      </c>
      <c r="D24" s="108">
        <f>เทศบาลนคร!D18+เทศบาลเมือง!D18</f>
        <v>1.21</v>
      </c>
      <c r="E24" s="108">
        <f>เทศบาลนคร!E18+เทศบาลเมือง!E18</f>
        <v>5.949999999999999</v>
      </c>
      <c r="F24" s="109">
        <f t="shared" si="0"/>
        <v>9.01</v>
      </c>
      <c r="G24" s="107">
        <f>เทศบาลนคร!G18+เทศบาลเมือง!G18</f>
        <v>9.67371754</v>
      </c>
      <c r="H24" s="108">
        <f>เทศบาลนคร!H18+เทศบาลเมือง!H18</f>
        <v>6.7102580000000005</v>
      </c>
      <c r="I24" s="108">
        <f>เทศบาลนคร!I18+เทศบาลเมือง!I18</f>
        <v>2.8333389999999996</v>
      </c>
      <c r="J24" s="108">
        <f>เทศบาลนคร!J18+เทศบาลเมือง!J18</f>
        <v>5.110694053995</v>
      </c>
      <c r="K24" s="109">
        <f t="shared" si="1"/>
        <v>24.328008593995</v>
      </c>
      <c r="L24" s="107">
        <f>เทศบาลนคร!L18+เทศบาลเมือง!L18</f>
        <v>3.3063409999999998</v>
      </c>
      <c r="M24" s="108">
        <f>เทศบาลนคร!M18+เทศบาลเมือง!M18</f>
        <v>2.5130175</v>
      </c>
      <c r="N24" s="108">
        <f>เทศบาลนคร!N18+เทศบาลเมือง!N18</f>
        <v>3.02176575</v>
      </c>
      <c r="O24" s="108">
        <f>เทศบาลนคร!O18+เทศบาลเมือง!O18</f>
        <v>5.1633029</v>
      </c>
      <c r="P24" s="109">
        <f t="shared" si="2"/>
        <v>14.00442715</v>
      </c>
      <c r="Q24" s="107">
        <f>เทศบาลนคร!Q18+เทศบาลเมือง!Q18</f>
        <v>2.5776030000000003</v>
      </c>
      <c r="R24" s="108">
        <f>เทศบาลนคร!R18+เทศบาลเมือง!R18</f>
        <v>3.7741235</v>
      </c>
      <c r="S24" s="108">
        <f>เทศบาลนคร!S18+เทศบาลเมือง!S18</f>
        <v>1.7780719999999999</v>
      </c>
      <c r="T24" s="108">
        <f>เทศบาลนคร!T18+เทศบาลเมือง!T18</f>
        <v>216.27544541</v>
      </c>
      <c r="U24" s="109">
        <f t="shared" si="3"/>
        <v>224.40524391</v>
      </c>
      <c r="V24" s="107">
        <f>เทศบาลนคร!V18+เทศบาลเมือง!V18</f>
        <v>6.68</v>
      </c>
      <c r="W24" s="108">
        <f>เทศบาลนคร!W18+เทศบาลเมือง!W18</f>
        <v>3.57</v>
      </c>
      <c r="X24" s="108">
        <f>เทศบาลนคร!X18+เทศบาลเมือง!X18</f>
        <v>5.17</v>
      </c>
      <c r="Y24" s="108">
        <f>เทศบาลนคร!Y18+เทศบาลเมือง!Y18</f>
        <v>7.33</v>
      </c>
      <c r="Z24" s="109">
        <f t="shared" si="4"/>
        <v>22.75</v>
      </c>
      <c r="AA24" s="110">
        <f>เทศบาลนคร!AA18+เทศบาลเมือง!AA18+เทศบาลตำบล!AA18</f>
        <v>6.137600669999999</v>
      </c>
      <c r="AB24" s="108">
        <f>เทศบาลนคร!AB18+เทศบาลเมือง!AB18+เทศบาลตำบล!AB18</f>
        <v>18.1338568</v>
      </c>
      <c r="AC24" s="108">
        <f>เทศบาลนคร!AC18+เทศบาลเมือง!AC18+เทศบาลตำบล!AC18</f>
        <v>4.11006002</v>
      </c>
      <c r="AD24" s="111">
        <f>เทศบาลนคร!AD18+เทศบาลเมือง!AD18+เทศบาลตำบล!AD18</f>
        <v>5.111430329999999</v>
      </c>
      <c r="AE24" s="109">
        <f t="shared" si="5"/>
        <v>33.49294782</v>
      </c>
      <c r="AF24" s="161">
        <f>เทศบาลนคร!AF18+เทศบาลเมือง!AF18+เทศบาลตำบล!AF18</f>
        <v>3.4404320000000004</v>
      </c>
      <c r="AG24" s="161">
        <f>เทศบาลนคร!AG18+เทศบาลเมือง!AG18+เทศบาลตำบล!AG18</f>
        <v>26.298983</v>
      </c>
      <c r="AH24" s="161">
        <f>เทศบาลนคร!AH18+เทศบาลเมือง!AH18+เทศบาลตำบล!AH18</f>
        <v>8.545739999999999</v>
      </c>
      <c r="AI24" s="111">
        <f>เทศบาลนคร!AI18+เทศบาลเมือง!AI18+เทศบาลตำบล!AI18</f>
        <v>14.12015883</v>
      </c>
      <c r="AJ24" s="109">
        <f t="shared" si="6"/>
        <v>52.405313830000004</v>
      </c>
      <c r="AK24" s="161">
        <f>เทศบาลนคร!AK18+เทศบาลเมือง!AK18+เทศบาลตำบล!AK18</f>
        <v>7.55538011</v>
      </c>
      <c r="AL24" s="161">
        <f>เทศบาลนคร!AL18+เทศบาลเมือง!AL18+เทศบาลตำบล!AL18</f>
        <v>14.93307218</v>
      </c>
      <c r="AM24" s="161">
        <f>เทศบาลนคร!AM18+เทศบาลเมือง!AM18+เทศบาลตำบล!AM18</f>
        <v>10.29893067</v>
      </c>
      <c r="AN24" s="111">
        <f>เทศบาลนคร!AN18+เทศบาลเมือง!AN18+เทศบาลตำบล!AN18</f>
        <v>10.93671019</v>
      </c>
      <c r="AO24" s="109">
        <f t="shared" si="7"/>
        <v>43.72409315</v>
      </c>
      <c r="AP24" s="161">
        <f>เทศบาลนคร!AP18+เทศบาลเมือง!AP18+เทศบาลตำบล!AP18</f>
        <v>21.434192950000003</v>
      </c>
      <c r="AQ24" s="161">
        <f>เทศบาลนคร!AQ18+เทศบาลเมือง!AQ18+เทศบาลตำบล!AQ18</f>
        <v>22.36189606</v>
      </c>
      <c r="AR24" s="161">
        <f>เทศบาลนคร!AR18+เทศบาลเมือง!AR18+เทศบาลตำบล!AR18</f>
        <v>11.432755870000001</v>
      </c>
      <c r="AS24" s="111">
        <f>เทศบาลนคร!AS18+เทศบาลเมือง!AS18+เทศบาลตำบล!AS18</f>
        <v>21.46351514</v>
      </c>
      <c r="AT24" s="109">
        <f t="shared" si="8"/>
        <v>76.69236002</v>
      </c>
      <c r="AU24" s="161">
        <f>เทศบาลนคร!AU18+เทศบาลเมือง!AU18+เทศบาลตำบล!AU18</f>
        <v>14.6730895</v>
      </c>
      <c r="AV24" s="161">
        <f>เทศบาลนคร!AV18+เทศบาลเมือง!AV18+เทศบาลตำบล!AV18</f>
        <v>18.15709947</v>
      </c>
      <c r="AW24" s="161">
        <f>เทศบาลนคร!AW18+เทศบาลเมือง!AW18+เทศบาลตำบล!AW18</f>
        <v>21.58243616</v>
      </c>
      <c r="AX24" s="111">
        <f>เทศบาลนคร!AX18+เทศบาลเมือง!AX18+เทศบาลตำบล!AX18</f>
        <v>33.877317129999994</v>
      </c>
      <c r="AY24" s="109">
        <f t="shared" si="9"/>
        <v>88.28994225999999</v>
      </c>
      <c r="AZ24" s="161">
        <f>เทศบาลนคร!AZ18+เทศบาลเมือง!AZ18+เทศบาลตำบล!AZ18</f>
        <v>10.19672822</v>
      </c>
      <c r="BA24" s="161">
        <f>เทศบาลนคร!BA18+เทศบาลเมือง!BA18+เทศบาลตำบล!BA18</f>
        <v>36.4305503</v>
      </c>
      <c r="BB24" s="161">
        <f>เทศบาลนคร!BB18+เทศบาลเมือง!BB18+เทศบาลตำบล!BB18</f>
        <v>33.19112751</v>
      </c>
      <c r="BC24" s="111">
        <f>เทศบาลนคร!BC18+เทศบาลเมือง!BC18+เทศบาลตำบล!BC18</f>
        <v>57.64644852000001</v>
      </c>
      <c r="BD24" s="109">
        <f t="shared" si="10"/>
        <v>137.46485455</v>
      </c>
      <c r="BE24" s="161">
        <f>เทศบาลนคร!BE18+เทศบาลเมือง!BE18+เทศบาลตำบล!BE18</f>
        <v>10.52651886876</v>
      </c>
      <c r="BF24" s="161">
        <f>เทศบาลนคร!BF18+เทศบาลเมือง!BF18+เทศบาลตำบล!BF18</f>
        <v>9.78797852548</v>
      </c>
      <c r="BG24" s="161">
        <f>เทศบาลนคร!BG18+เทศบาลเมือง!BG18+เทศบาลตำบล!BG18</f>
        <v>11.18057855896</v>
      </c>
      <c r="BH24" s="111">
        <f>เทศบาลนคร!BH18+เทศบาลเมือง!BH18+เทศบาลตำบล!BH18</f>
        <v>31.74708277392</v>
      </c>
      <c r="BI24" s="109">
        <f t="shared" si="11"/>
        <v>63.24215872712</v>
      </c>
    </row>
    <row r="25" spans="1:61" s="100" customFormat="1" ht="24">
      <c r="A25" s="117" t="s">
        <v>47</v>
      </c>
      <c r="B25" s="102">
        <f>SUM(B26:B31)</f>
        <v>2127.59</v>
      </c>
      <c r="C25" s="103">
        <f>SUM(C26:C31)</f>
        <v>2663.01</v>
      </c>
      <c r="D25" s="103">
        <f>SUM(D26:D31)</f>
        <v>3365.2899999999995</v>
      </c>
      <c r="E25" s="103">
        <f>SUM(E26:E31)</f>
        <v>3312.4400000000005</v>
      </c>
      <c r="F25" s="97">
        <f t="shared" si="0"/>
        <v>11468.33</v>
      </c>
      <c r="G25" s="102">
        <f>SUM(G26:G31)</f>
        <v>2752.4279672374996</v>
      </c>
      <c r="H25" s="103">
        <f>SUM(H26:H31)</f>
        <v>1754.7466783414998</v>
      </c>
      <c r="I25" s="103">
        <f>SUM(I26:I31)</f>
        <v>3140.9184964874994</v>
      </c>
      <c r="J25" s="103">
        <f>SUM(J26:J31)</f>
        <v>2727.5087194495</v>
      </c>
      <c r="K25" s="97">
        <f t="shared" si="1"/>
        <v>10375.601861516</v>
      </c>
      <c r="L25" s="102">
        <f>SUM(L26:L31)</f>
        <v>2104.439096593</v>
      </c>
      <c r="M25" s="103">
        <f>SUM(M26:M31)</f>
        <v>2202.2701362599996</v>
      </c>
      <c r="N25" s="103">
        <f>SUM(N26:N31)</f>
        <v>2288.624968101</v>
      </c>
      <c r="O25" s="103">
        <f>SUM(O26:O31)</f>
        <v>3309.63269786</v>
      </c>
      <c r="P25" s="97">
        <f t="shared" si="2"/>
        <v>9904.966898814</v>
      </c>
      <c r="Q25" s="102">
        <f>SUM(Q26:Q31)</f>
        <v>2511.33</v>
      </c>
      <c r="R25" s="103">
        <f>SUM(R26:R31)</f>
        <v>2553.8599999999997</v>
      </c>
      <c r="S25" s="103">
        <f>SUM(S26:S31)</f>
        <v>3083.35</v>
      </c>
      <c r="T25" s="103">
        <f>SUM(T26:T31)</f>
        <v>4018.84</v>
      </c>
      <c r="U25" s="97">
        <f t="shared" si="3"/>
        <v>12167.38</v>
      </c>
      <c r="V25" s="102">
        <f>SUM(V26:V31)</f>
        <v>2543.790847615</v>
      </c>
      <c r="W25" s="103">
        <f>SUM(W26:W31)</f>
        <v>2970.1160083510003</v>
      </c>
      <c r="X25" s="103">
        <f>SUM(X26:X31)</f>
        <v>3380.2425085299997</v>
      </c>
      <c r="Y25" s="103">
        <f>SUM(Y26:Y31)</f>
        <v>3969.41134205</v>
      </c>
      <c r="Z25" s="97">
        <f t="shared" si="4"/>
        <v>12863.560706546</v>
      </c>
      <c r="AA25" s="104">
        <f>SUM(AA26:AA31)</f>
        <v>3643.99268535</v>
      </c>
      <c r="AB25" s="103">
        <f>SUM(AB26:AB31)</f>
        <v>4520.40956086</v>
      </c>
      <c r="AC25" s="103">
        <f>SUM(AC26:AC31)</f>
        <v>4489.262199393999</v>
      </c>
      <c r="AD25" s="105">
        <f>SUM(AD26:AD31)</f>
        <v>4594.79729974</v>
      </c>
      <c r="AE25" s="97">
        <f t="shared" si="5"/>
        <v>17248.461745344</v>
      </c>
      <c r="AF25" s="160">
        <f>SUM(AF26:AF31)</f>
        <v>3640.102296125</v>
      </c>
      <c r="AG25" s="160">
        <f>SUM(AG26:AG31)</f>
        <v>3984.805488905</v>
      </c>
      <c r="AH25" s="160">
        <f>SUM(AH26:AH31)</f>
        <v>5124.246825505</v>
      </c>
      <c r="AI25" s="105">
        <f>SUM(AI26:AI31)</f>
        <v>5598.300723613</v>
      </c>
      <c r="AJ25" s="97">
        <f t="shared" si="6"/>
        <v>18347.455334148</v>
      </c>
      <c r="AK25" s="160">
        <f>SUM(AK26:AK31)</f>
        <v>5233.09557546</v>
      </c>
      <c r="AL25" s="160">
        <f>SUM(AL26:AL31)</f>
        <v>5680.3893428645</v>
      </c>
      <c r="AM25" s="160">
        <f>SUM(AM26:AM31)</f>
        <v>5761.412838992</v>
      </c>
      <c r="AN25" s="105">
        <f>SUM(AN26:AN31)</f>
        <v>5780.81164014</v>
      </c>
      <c r="AO25" s="97">
        <f t="shared" si="7"/>
        <v>22455.7093974565</v>
      </c>
      <c r="AP25" s="160">
        <f>SUM(AP26:AP31)</f>
        <v>4655.86135638831</v>
      </c>
      <c r="AQ25" s="160">
        <f>SUM(AQ26:AQ31)</f>
        <v>5597.818887184</v>
      </c>
      <c r="AR25" s="160">
        <f>SUM(AR26:AR31)</f>
        <v>5797.865938607</v>
      </c>
      <c r="AS25" s="105">
        <f>SUM(AS26:AS31)</f>
        <v>6039.359156838</v>
      </c>
      <c r="AT25" s="97">
        <f t="shared" si="8"/>
        <v>22090.90533901731</v>
      </c>
      <c r="AU25" s="160">
        <f>SUM(AU26:AU31)</f>
        <v>5806.131437902</v>
      </c>
      <c r="AV25" s="160">
        <f>SUM(AV26:AV31)</f>
        <v>7106.471696096</v>
      </c>
      <c r="AW25" s="160">
        <f>SUM(AW26:AW31)</f>
        <v>7315.251339502</v>
      </c>
      <c r="AX25" s="105">
        <f>SUM(AX26:AX31)</f>
        <v>7297.160879845998</v>
      </c>
      <c r="AY25" s="97">
        <f t="shared" si="9"/>
        <v>27525.015353345996</v>
      </c>
      <c r="AZ25" s="160">
        <f>SUM(AZ26:AZ31)</f>
        <v>6027.860740211001</v>
      </c>
      <c r="BA25" s="160">
        <f>SUM(BA26:BA31)</f>
        <v>7408.563274728</v>
      </c>
      <c r="BB25" s="160">
        <f>SUM(BB26:BB31)</f>
        <v>7922.742963799999</v>
      </c>
      <c r="BC25" s="105">
        <f>SUM(BC26:BC31)</f>
        <v>8085.804187043</v>
      </c>
      <c r="BD25" s="97">
        <f t="shared" si="10"/>
        <v>29444.971165781997</v>
      </c>
      <c r="BE25" s="160">
        <f>SUM(BE26:BE31)</f>
        <v>6056.615864173</v>
      </c>
      <c r="BF25" s="160">
        <f>SUM(BF26:BF31)</f>
        <v>7652.133726313999</v>
      </c>
      <c r="BG25" s="160">
        <f>SUM(BG26:BG31)</f>
        <v>8010.8427816</v>
      </c>
      <c r="BH25" s="105">
        <f>SUM(BH26:BH31)</f>
        <v>8431.378465603</v>
      </c>
      <c r="BI25" s="97">
        <f t="shared" si="11"/>
        <v>30150.970837689998</v>
      </c>
    </row>
    <row r="26" spans="1:61" s="100" customFormat="1" ht="21">
      <c r="A26" s="106" t="s">
        <v>342</v>
      </c>
      <c r="B26" s="107">
        <f>เทศบาลนคร!B20+เทศบาลเมือง!B20</f>
        <v>1144.44</v>
      </c>
      <c r="C26" s="108">
        <f>เทศบาลนคร!C20+เทศบาลเมือง!C20</f>
        <v>1314.02</v>
      </c>
      <c r="D26" s="108">
        <f>เทศบาลนคร!D20+เทศบาลเมือง!D20</f>
        <v>1860.1599999999999</v>
      </c>
      <c r="E26" s="108">
        <f>เทศบาลนคร!E20+เทศบาลเมือง!E20</f>
        <v>1602.12</v>
      </c>
      <c r="F26" s="109">
        <f t="shared" si="0"/>
        <v>5920.74</v>
      </c>
      <c r="G26" s="107">
        <f>เทศบาลนคร!G20+เทศบาลเมือง!G20</f>
        <v>1799.98840643</v>
      </c>
      <c r="H26" s="108">
        <f>เทศบาลนคร!H20+เทศบาลเมือง!H20</f>
        <v>955.8486014609999</v>
      </c>
      <c r="I26" s="108">
        <f>เทศบาลนคร!I20+เทศบาลเมือง!I20</f>
        <v>1716.3255721699998</v>
      </c>
      <c r="J26" s="108">
        <f>เทศบาลนคร!J20+เทศบาลเมือง!J20</f>
        <v>1285.7520199199998</v>
      </c>
      <c r="K26" s="109">
        <f t="shared" si="1"/>
        <v>5757.914599981</v>
      </c>
      <c r="L26" s="107">
        <f>เทศบาลนคร!L20+เทศบาลเมือง!L20</f>
        <v>968.6838395630001</v>
      </c>
      <c r="M26" s="108">
        <f>เทศบาลนคร!M20+เทศบาลเมือง!M20</f>
        <v>911.5185547099999</v>
      </c>
      <c r="N26" s="108">
        <f>เทศบาลนคร!N20+เทศบาลเมือง!N20</f>
        <v>773.74236625</v>
      </c>
      <c r="O26" s="108">
        <f>เทศบาลนคร!O20+เทศบาลเมือง!O20</f>
        <v>1552.51817072</v>
      </c>
      <c r="P26" s="109">
        <f t="shared" si="2"/>
        <v>4206.462931243</v>
      </c>
      <c r="Q26" s="107">
        <f>เทศบาลนคร!Q20+เทศบาลเมือง!Q20</f>
        <v>820.9300000000001</v>
      </c>
      <c r="R26" s="108">
        <f>เทศบาลนคร!R20+เทศบาลเมือง!R20</f>
        <v>721.7</v>
      </c>
      <c r="S26" s="108">
        <f>เทศบาลนคร!S20+เทศบาลเมือง!S20</f>
        <v>1015.15</v>
      </c>
      <c r="T26" s="108">
        <f>เทศบาลนคร!T20+เทศบาลเมือง!T20</f>
        <v>1727.28</v>
      </c>
      <c r="U26" s="109">
        <f t="shared" si="3"/>
        <v>4285.06</v>
      </c>
      <c r="V26" s="107">
        <f>เทศบาลนคร!V20+เทศบาลเมือง!V20</f>
        <v>925.9458360799999</v>
      </c>
      <c r="W26" s="108">
        <f>เทศบาลนคร!W20+เทศบาลเมือง!W20</f>
        <v>1157.6824165110002</v>
      </c>
      <c r="X26" s="108">
        <f>เทศบาลนคร!X20+เทศบาลเมือง!X20</f>
        <v>1296.14599152</v>
      </c>
      <c r="Y26" s="108">
        <f>เทศบาลนคร!Y20+เทศบาลเมือง!Y20</f>
        <v>1517.75857654</v>
      </c>
      <c r="Z26" s="109">
        <f t="shared" si="4"/>
        <v>4897.532820651</v>
      </c>
      <c r="AA26" s="110">
        <f>เทศบาลนคร!AA20+เทศบาลเมือง!AA20+เทศบาลตำบล!AA20</f>
        <v>1118.14068373</v>
      </c>
      <c r="AB26" s="108">
        <f>เทศบาลนคร!AB20+เทศบาลเมือง!AB20+เทศบาลตำบล!AB20</f>
        <v>1722.59649204</v>
      </c>
      <c r="AC26" s="108">
        <f>เทศบาลนคร!AC20+เทศบาลเมือง!AC20+เทศบาลตำบล!AC20</f>
        <v>1661.0714888800003</v>
      </c>
      <c r="AD26" s="111">
        <f>เทศบาลนคร!AD20+เทศบาลเมือง!AD20+เทศบาลตำบล!AD20</f>
        <v>1567.75015115</v>
      </c>
      <c r="AE26" s="109">
        <f t="shared" si="5"/>
        <v>6069.558815800001</v>
      </c>
      <c r="AF26" s="161">
        <f>เทศบาลนคร!AF20+เทศบาลเมือง!AF20+เทศบาลตำบล!AF20</f>
        <v>1091.1480963168751</v>
      </c>
      <c r="AG26" s="161">
        <f>เทศบาลนคร!AG20+เทศบาลเมือง!AG20+เทศบาลตำบล!AG20</f>
        <v>1201.090322826875</v>
      </c>
      <c r="AH26" s="161">
        <f>เทศบาลนคร!AH20+เทศบาลเมือง!AH20+เทศบาลตำบล!AH20</f>
        <v>2463.3439375868747</v>
      </c>
      <c r="AI26" s="111">
        <f>เทศบาลนคร!AI20+เทศบาลเมือง!AI20+เทศบาลตำบล!AI20</f>
        <v>1531.796187808875</v>
      </c>
      <c r="AJ26" s="109">
        <f t="shared" si="6"/>
        <v>6287.378544539501</v>
      </c>
      <c r="AK26" s="161">
        <f>เทศบาลนคร!AK20+เทศบาลเมือง!AK20+เทศบาลตำบล!AK20</f>
        <v>1569.85686161125</v>
      </c>
      <c r="AL26" s="161">
        <f>เทศบาลนคร!AL20+เทศบาลเมือง!AL20+เทศบาลตำบล!AL20</f>
        <v>1773.3691305557497</v>
      </c>
      <c r="AM26" s="161">
        <f>เทศบาลนคร!AM20+เทศบาลเมือง!AM20+เทศบาลตำบล!AM20</f>
        <v>1967.1740959608333</v>
      </c>
      <c r="AN26" s="111">
        <f>เทศบาลนคร!AN20+เทศบาลเมือง!AN20+เทศบาลตำบล!AN20</f>
        <v>1835.85198581</v>
      </c>
      <c r="AO26" s="109">
        <f t="shared" si="7"/>
        <v>7146.252073937833</v>
      </c>
      <c r="AP26" s="161">
        <f>เทศบาลนคร!AP20+เทศบาลเมือง!AP20+เทศบาลตำบล!AP20</f>
        <v>1579.2391245325</v>
      </c>
      <c r="AQ26" s="161">
        <f>เทศบาลนคร!AQ20+เทศบาลเมือง!AQ20+เทศบาลตำบล!AQ20</f>
        <v>1915.8054906065</v>
      </c>
      <c r="AR26" s="161">
        <f>เทศบาลนคร!AR20+เทศบาลเมือง!AR20+เทศบาลตำบล!AR20</f>
        <v>1988.4992334170001</v>
      </c>
      <c r="AS26" s="111">
        <f>เทศบาลนคร!AS20+เทศบาลเมือง!AS20+เทศบาลตำบล!AS20</f>
        <v>1945.76538889</v>
      </c>
      <c r="AT26" s="109">
        <f t="shared" si="8"/>
        <v>7429.309237445999</v>
      </c>
      <c r="AU26" s="161">
        <f>เทศบาลนคร!AU20+เทศบาลเมือง!AU20+เทศบาลตำบล!AU20</f>
        <v>1808.71532002</v>
      </c>
      <c r="AV26" s="161">
        <f>เทศบาลนคร!AV20+เทศบาลเมือง!AV20+เทศบาลตำบล!AV20</f>
        <v>2323.8000806440004</v>
      </c>
      <c r="AW26" s="161">
        <f>เทศบาลนคร!AW20+เทศบาลเมือง!AW20+เทศบาลตำบล!AW20</f>
        <v>2359.7049489200003</v>
      </c>
      <c r="AX26" s="111">
        <f>เทศบาลนคร!AX20+เทศบาลเมือง!AX20+เทศบาลตำบล!AX20</f>
        <v>2121.261859933</v>
      </c>
      <c r="AY26" s="109">
        <f t="shared" si="9"/>
        <v>8613.482209517</v>
      </c>
      <c r="AZ26" s="161">
        <f>เทศบาลนคร!AZ20+เทศบาลเมือง!AZ20+เทศบาลตำบล!AZ20</f>
        <v>1871.8821242500003</v>
      </c>
      <c r="BA26" s="161">
        <f>เทศบาลนคร!BA20+เทศบาลเมือง!BA20+เทศบาลตำบล!BA20</f>
        <v>2200.101485786</v>
      </c>
      <c r="BB26" s="161">
        <f>เทศบาลนคร!BB20+เทศบาลเมือง!BB20+เทศบาลตำบล!BB20</f>
        <v>2462.8913042000004</v>
      </c>
      <c r="BC26" s="111">
        <f>เทศบาลนคร!BC20+เทศบาลเมือง!BC20+เทศบาลตำบล!BC20</f>
        <v>2475.492735723</v>
      </c>
      <c r="BD26" s="109">
        <f t="shared" si="10"/>
        <v>9010.367649959</v>
      </c>
      <c r="BE26" s="161">
        <f>เทศบาลนคร!BE20+เทศบาลเมือง!BE20+เทศบาลตำบล!BE20</f>
        <v>1653.0911879</v>
      </c>
      <c r="BF26" s="161">
        <f>เทศบาลนคร!BF20+เทศบาลเมือง!BF20+เทศบาลตำบล!BF20</f>
        <v>2223.8566355229996</v>
      </c>
      <c r="BG26" s="161">
        <f>เทศบาลนคร!BG20+เทศบาลเมือง!BG20+เทศบาลตำบล!BG20</f>
        <v>2398.23656362</v>
      </c>
      <c r="BH26" s="111">
        <f>เทศบาลนคร!BH20+เทศบาลเมือง!BH20+เทศบาลตำบล!BH20</f>
        <v>2476.7855052200002</v>
      </c>
      <c r="BI26" s="109">
        <f t="shared" si="11"/>
        <v>8751.969892263001</v>
      </c>
    </row>
    <row r="27" spans="1:61" s="100" customFormat="1" ht="21">
      <c r="A27" s="106" t="s">
        <v>343</v>
      </c>
      <c r="B27" s="107">
        <f>เทศบาลนคร!B21+เทศบาลเมือง!B21</f>
        <v>47.49</v>
      </c>
      <c r="C27" s="108">
        <f>เทศบาลนคร!C21+เทศบาลเมือง!C21</f>
        <v>66.45</v>
      </c>
      <c r="D27" s="108">
        <f>เทศบาลนคร!D21+เทศบาลเมือง!D21</f>
        <v>84.12</v>
      </c>
      <c r="E27" s="108">
        <f>เทศบาลนคร!E21+เทศบาลเมือง!E21</f>
        <v>84.56</v>
      </c>
      <c r="F27" s="109">
        <f t="shared" si="0"/>
        <v>282.62</v>
      </c>
      <c r="G27" s="107">
        <f>เทศบาลนคร!G21+เทศบาลเมือง!G21</f>
        <v>61.51586124250001</v>
      </c>
      <c r="H27" s="108">
        <f>เทศบาลนคร!H21+เทศบาลเมือง!H21</f>
        <v>31.924928862500003</v>
      </c>
      <c r="I27" s="108">
        <f>เทศบาลนคร!I21+เทศบาลเมือง!I21</f>
        <v>33.4101321425</v>
      </c>
      <c r="J27" s="108">
        <f>เทศบาลนคร!J21+เทศบาลเมือง!J21</f>
        <v>95.04767947250001</v>
      </c>
      <c r="K27" s="109">
        <f t="shared" si="1"/>
        <v>221.89860172000004</v>
      </c>
      <c r="L27" s="107">
        <f>เทศบาลนคร!L21+เทศบาลเมือง!L21</f>
        <v>16.52333672</v>
      </c>
      <c r="M27" s="108">
        <f>เทศบาลนคร!M21+เทศบาลเมือง!M21</f>
        <v>6.41004565</v>
      </c>
      <c r="N27" s="108">
        <f>เทศบาลนคร!N21+เทศบาลเมือง!N21</f>
        <v>12.036697969999999</v>
      </c>
      <c r="O27" s="108">
        <f>เทศบาลนคร!O21+เทศบาลเมือง!O21</f>
        <v>106.36576392</v>
      </c>
      <c r="P27" s="109">
        <f t="shared" si="2"/>
        <v>141.33584426</v>
      </c>
      <c r="Q27" s="107">
        <f>เทศบาลนคร!Q21+เทศบาลเมือง!Q21</f>
        <v>32.56</v>
      </c>
      <c r="R27" s="108">
        <f>เทศบาลนคร!R21+เทศบาลเมือง!R21</f>
        <v>42.67</v>
      </c>
      <c r="S27" s="108">
        <f>เทศบาลนคร!S21+เทศบาลเมือง!S21</f>
        <v>84.58</v>
      </c>
      <c r="T27" s="108">
        <f>เทศบาลนคร!T21+เทศบาลเมือง!T21</f>
        <v>91.06</v>
      </c>
      <c r="U27" s="109">
        <f t="shared" si="3"/>
        <v>250.87</v>
      </c>
      <c r="V27" s="107">
        <f>เทศบาลนคร!V21+เทศบาลเมือง!V21</f>
        <v>44.1982802</v>
      </c>
      <c r="W27" s="108">
        <f>เทศบาลนคร!W21+เทศบาลเมือง!W21</f>
        <v>72.34128374</v>
      </c>
      <c r="X27" s="108">
        <f>เทศบาลนคร!X21+เทศบาลเมือง!X21</f>
        <v>67.55740899</v>
      </c>
      <c r="Y27" s="108">
        <f>เทศบาลนคร!Y21+เทศบาลเมือง!Y21</f>
        <v>139.34491069</v>
      </c>
      <c r="Z27" s="109">
        <f t="shared" si="4"/>
        <v>323.44188362</v>
      </c>
      <c r="AA27" s="110">
        <f>เทศบาลนคร!AA21+เทศบาลเมือง!AA21+เทศบาลตำบล!AA21</f>
        <v>89.75051164</v>
      </c>
      <c r="AB27" s="108">
        <f>เทศบาลนคร!AB21+เทศบาลเมือง!AB21+เทศบาลตำบล!AB21</f>
        <v>122.74545544</v>
      </c>
      <c r="AC27" s="108">
        <f>เทศบาลนคร!AC21+เทศบาลเมือง!AC21+เทศบาลตำบล!AC21</f>
        <v>145.233874964</v>
      </c>
      <c r="AD27" s="111">
        <f>เทศบาลนคร!AD21+เทศบาลเมือง!AD21+เทศบาลตำบล!AD21</f>
        <v>193.71701036000002</v>
      </c>
      <c r="AE27" s="109">
        <f t="shared" si="5"/>
        <v>551.4468524040001</v>
      </c>
      <c r="AF27" s="161">
        <f>เทศบาลนคร!AF21+เทศบาลเมือง!AF21+เทศบาลตำบล!AF21</f>
        <v>95.87190432187501</v>
      </c>
      <c r="AG27" s="161">
        <f>เทศบาลนคร!AG21+เทศบาลเมือง!AG21+เทศบาลตำบล!AG21</f>
        <v>151.50915989187502</v>
      </c>
      <c r="AH27" s="161">
        <f>เทศบาลนคร!AH21+เทศบาลเมือง!AH21+เทศบาลตำบล!AH21</f>
        <v>197.605279281875</v>
      </c>
      <c r="AI27" s="111">
        <f>เทศบาลนคร!AI21+เทศบาลเมือง!AI21+เทศบาลตำบล!AI21</f>
        <v>206.48496397187503</v>
      </c>
      <c r="AJ27" s="109">
        <f t="shared" si="6"/>
        <v>651.4713074675001</v>
      </c>
      <c r="AK27" s="161">
        <f>เทศบาลนคร!AK21+เทศบาลเมือง!AK21+เทศบาลตำบล!AK21</f>
        <v>111.88844151625001</v>
      </c>
      <c r="AL27" s="161">
        <f>เทศบาลนคร!AL21+เทศบาลเมือง!AL21+เทศบาลตำบล!AL21</f>
        <v>209.02444374624997</v>
      </c>
      <c r="AM27" s="161">
        <f>เทศบาลนคร!AM21+เทศบาลเมือง!AM21+เทศบาลตำบล!AM21</f>
        <v>128.04319926083332</v>
      </c>
      <c r="AN27" s="111">
        <f>เทศบาลนคร!AN21+เทศบาลเมือง!AN21+เทศบาลตำบล!AN21</f>
        <v>245.68780556999997</v>
      </c>
      <c r="AO27" s="109">
        <f t="shared" si="7"/>
        <v>694.6438900933333</v>
      </c>
      <c r="AP27" s="161">
        <f>เทศบาลนคร!AP21+เทศบาลเมือง!AP21+เทศบาลตำบล!AP21</f>
        <v>146.2264740085</v>
      </c>
      <c r="AQ27" s="161">
        <f>เทศบาลนคร!AQ21+เทศบาลเมือง!AQ21+เทศบาลตำบล!AQ21</f>
        <v>164.1370358425</v>
      </c>
      <c r="AR27" s="161">
        <f>เทศบาลนคร!AR21+เทศบาลเมือง!AR21+เทศบาลตำบล!AR21</f>
        <v>207.26122565</v>
      </c>
      <c r="AS27" s="111">
        <f>เทศบาลนคร!AS21+เทศบาลเมือง!AS21+เทศบาลตำบล!AS21</f>
        <v>242.58651480000003</v>
      </c>
      <c r="AT27" s="109">
        <f t="shared" si="8"/>
        <v>760.2112503010001</v>
      </c>
      <c r="AU27" s="161">
        <f>เทศบาลนคร!AU21+เทศบาลเมือง!AU21+เทศบาลตำบล!AU21</f>
        <v>98.01232243</v>
      </c>
      <c r="AV27" s="161">
        <f>เทศบาลนคร!AV21+เทศบาลเมือง!AV21+เทศบาลตำบล!AV21</f>
        <v>254.608042274</v>
      </c>
      <c r="AW27" s="161">
        <f>เทศบาลนคร!AW21+เทศบาลเมือง!AW21+เทศบาลตำบล!AW21</f>
        <v>159.49311732</v>
      </c>
      <c r="AX27" s="111">
        <f>เทศบาลนคร!AX21+เทศบาลเมือง!AX21+เทศบาลตำบล!AX21</f>
        <v>264.85777685999994</v>
      </c>
      <c r="AY27" s="109">
        <f t="shared" si="9"/>
        <v>776.9712588839999</v>
      </c>
      <c r="AZ27" s="161">
        <f>เทศบาลนคร!AZ21+เทศบาลเมือง!AZ21+เทศบาลตำบล!AZ21</f>
        <v>134.273233717</v>
      </c>
      <c r="BA27" s="161">
        <f>เทศบาลนคร!BA21+เทศบาลเมือง!BA21+เทศบาลตำบล!BA21</f>
        <v>168.196727254</v>
      </c>
      <c r="BB27" s="161">
        <f>เทศบาลนคร!BB21+เทศบาลเมือง!BB21+เทศบาลตำบล!BB21</f>
        <v>265.091909896</v>
      </c>
      <c r="BC27" s="111">
        <f>เทศบาลนคร!BC21+เทศบาลเมือง!BC21+เทศบาลตำบล!BC21</f>
        <v>248.34655418</v>
      </c>
      <c r="BD27" s="109">
        <f t="shared" si="10"/>
        <v>815.9084250469999</v>
      </c>
      <c r="BE27" s="161">
        <f>เทศบาลนคร!BE21+เทศบาลเมือง!BE21+เทศบาลตำบล!BE21</f>
        <v>146.11817035</v>
      </c>
      <c r="BF27" s="161">
        <f>เทศบาลนคร!BF21+เทศบาลเมือง!BF21+เทศบาลตำบล!BF21</f>
        <v>214.97583987000002</v>
      </c>
      <c r="BG27" s="161">
        <f>เทศบาลนคร!BG21+เทศบาลเมือง!BG21+เทศบาลตำบล!BG21</f>
        <v>212.27639517</v>
      </c>
      <c r="BH27" s="111">
        <f>เทศบาลนคร!BH21+เทศบาลเมือง!BH21+เทศบาลตำบล!BH21</f>
        <v>255.85072388</v>
      </c>
      <c r="BI27" s="109">
        <f t="shared" si="11"/>
        <v>829.2211292700001</v>
      </c>
    </row>
    <row r="28" spans="1:61" s="100" customFormat="1" ht="21">
      <c r="A28" s="106" t="s">
        <v>344</v>
      </c>
      <c r="B28" s="107">
        <f>เทศบาลนคร!B22+เทศบาลเมือง!B22</f>
        <v>223.26</v>
      </c>
      <c r="C28" s="108">
        <f>เทศบาลนคร!C22+เทศบาลเมือง!C22</f>
        <v>284.46000000000004</v>
      </c>
      <c r="D28" s="108">
        <f>เทศบาลนคร!D22+เทศบาลเมือง!D22</f>
        <v>305.69</v>
      </c>
      <c r="E28" s="108">
        <f>เทศบาลนคร!E22+เทศบาลเมือง!E22</f>
        <v>520.34</v>
      </c>
      <c r="F28" s="109">
        <f t="shared" si="0"/>
        <v>1333.75</v>
      </c>
      <c r="G28" s="107">
        <f>เทศบาลนคร!G22+เทศบาลเมือง!G22</f>
        <v>280.119926845</v>
      </c>
      <c r="H28" s="108">
        <f>เทศบาลนคร!H22+เทศบาลเมือง!H22</f>
        <v>183.051203998</v>
      </c>
      <c r="I28" s="108">
        <f>เทศบาลนคร!I22+เทศบาลเมือง!I22</f>
        <v>555.492579515</v>
      </c>
      <c r="J28" s="108">
        <f>เทศบาลนคร!J22+เทศบาลเมือง!J22</f>
        <v>553.848014247</v>
      </c>
      <c r="K28" s="109">
        <f t="shared" si="1"/>
        <v>1572.511724605</v>
      </c>
      <c r="L28" s="107">
        <f>เทศบาลนคร!L22+เทศบาลเมือง!L22</f>
        <v>509.50005049</v>
      </c>
      <c r="M28" s="108">
        <f>เทศบาลนคร!M22+เทศบาลเมือง!M22</f>
        <v>560.0744246200001</v>
      </c>
      <c r="N28" s="108">
        <f>เทศบาลนคร!N22+เทศบาลเมือง!N22</f>
        <v>588.643848421</v>
      </c>
      <c r="O28" s="108">
        <f>เทศบาลนคร!O22+เทศบาลเมือง!O22</f>
        <v>593.61973951</v>
      </c>
      <c r="P28" s="109">
        <f t="shared" si="2"/>
        <v>2251.838063041</v>
      </c>
      <c r="Q28" s="107">
        <f>เทศบาลนคร!Q22+เทศบาลเมือง!Q22</f>
        <v>569.25</v>
      </c>
      <c r="R28" s="108">
        <f>เทศบาลนคร!R22+เทศบาลเมือง!R22</f>
        <v>525.19</v>
      </c>
      <c r="S28" s="108">
        <f>เทศบาลนคร!S22+เทศบาลเมือง!S22</f>
        <v>607.91</v>
      </c>
      <c r="T28" s="108">
        <f>เทศบาลนคร!T22+เทศบาลเมือง!T22</f>
        <v>612.8599999999999</v>
      </c>
      <c r="U28" s="109">
        <f t="shared" si="3"/>
        <v>2315.21</v>
      </c>
      <c r="V28" s="107">
        <f>เทศบาลนคร!V22+เทศบาลเมือง!V22</f>
        <v>408.58714704</v>
      </c>
      <c r="W28" s="108">
        <f>เทศบาลนคร!W22+เทศบาลเมือง!W22</f>
        <v>384.37564936999996</v>
      </c>
      <c r="X28" s="108">
        <f>เทศบาลนคร!X22+เทศบาลเมือง!X22</f>
        <v>479.48958321</v>
      </c>
      <c r="Y28" s="108">
        <f>เทศบาลนคร!Y22+เทศบาลเมือง!Y22</f>
        <v>530.42973365</v>
      </c>
      <c r="Z28" s="109">
        <f t="shared" si="4"/>
        <v>1802.88211327</v>
      </c>
      <c r="AA28" s="110">
        <f>เทศบาลนคร!AA22+เทศบาลเมือง!AA22+เทศบาลตำบล!AA22</f>
        <v>491.44468922</v>
      </c>
      <c r="AB28" s="108">
        <f>เทศบาลนคร!AB22+เทศบาลเมือง!AB22+เทศบาลตำบล!AB22</f>
        <v>839.95997967</v>
      </c>
      <c r="AC28" s="108">
        <f>เทศบาลนคร!AC22+เทศบาลเมือง!AC22+เทศบาลตำบล!AC22</f>
        <v>674.3040369899999</v>
      </c>
      <c r="AD28" s="111">
        <f>เทศบาลนคร!AD22+เทศบาลเมือง!AD22+เทศบาลตำบล!AD22</f>
        <v>641.32848345</v>
      </c>
      <c r="AE28" s="109">
        <f t="shared" si="5"/>
        <v>2647.03718933</v>
      </c>
      <c r="AF28" s="161">
        <f>เทศบาลนคร!AF22+เทศบาลเมือง!AF22+เทศบาลตำบล!AF22</f>
        <v>450.571950879375</v>
      </c>
      <c r="AG28" s="161">
        <f>เทศบาลนคร!AG22+เทศบาลเมือง!AG22+เทศบาลตำบล!AG22</f>
        <v>557.999031119375</v>
      </c>
      <c r="AH28" s="161">
        <f>เทศบาลนคร!AH22+เทศบาลเมือง!AH22+เทศบาลตำบล!AH22</f>
        <v>337.85213346937496</v>
      </c>
      <c r="AI28" s="111">
        <f>เทศบาลนคร!AI22+เทศบาลเมือง!AI22+เทศบาลตำบล!AI22</f>
        <v>997.9958009013749</v>
      </c>
      <c r="AJ28" s="109">
        <f t="shared" si="6"/>
        <v>2344.4189163695</v>
      </c>
      <c r="AK28" s="161">
        <f>เทศบาลนคร!AK22+เทศบาลเมือง!AK22+เทศบาลตำบล!AK22</f>
        <v>771.47168410625</v>
      </c>
      <c r="AL28" s="161">
        <f>เทศบาลนคร!AL22+เทศบาลเมือง!AL22+เทศบาลตำบล!AL22</f>
        <v>810.24057585625</v>
      </c>
      <c r="AM28" s="161">
        <f>เทศบาลนคร!AM22+เทศบาลเมือง!AM22+เทศบาลตำบล!AM22</f>
        <v>881.7243591528334</v>
      </c>
      <c r="AN28" s="111">
        <f>เทศบาลนคร!AN22+เทศบาลเมือง!AN22+เทศบาลตำบล!AN22</f>
        <v>862.5633932200001</v>
      </c>
      <c r="AO28" s="109">
        <f t="shared" si="7"/>
        <v>3326.000012335333</v>
      </c>
      <c r="AP28" s="161">
        <f>เทศบาลนคร!AP22+เทศบาลเมือง!AP22+เทศบาลตำบล!AP22</f>
        <v>774.9099887128101</v>
      </c>
      <c r="AQ28" s="161">
        <f>เทศบาลนคร!AQ22+เทศบาลเมือง!AQ22+เทศบาลตำบล!AQ22</f>
        <v>1127.4294070825</v>
      </c>
      <c r="AR28" s="161">
        <f>เทศบาลนคร!AR22+เทศบาลเมือง!AR22+เทศบาลตำบล!AR22</f>
        <v>1185.53822155</v>
      </c>
      <c r="AS28" s="111">
        <f>เทศบาลนคร!AS22+เทศบาลเมือง!AS22+เทศบาลตำบล!AS22</f>
        <v>1083.9404005840001</v>
      </c>
      <c r="AT28" s="109">
        <f t="shared" si="8"/>
        <v>4171.81801792931</v>
      </c>
      <c r="AU28" s="161">
        <f>เทศบาลนคร!AU22+เทศบาลเมือง!AU22+เทศบาลตำบล!AU22</f>
        <v>1196.6742103699999</v>
      </c>
      <c r="AV28" s="161">
        <f>เทศบาลนคร!AV22+เทศบาลเมือง!AV22+เทศบาลตำบล!AV22</f>
        <v>1401.22589844</v>
      </c>
      <c r="AW28" s="161">
        <f>เทศบาลนคร!AW22+เทศบาลเมือง!AW22+เทศบาลตำบล!AW22</f>
        <v>1535.151644136</v>
      </c>
      <c r="AX28" s="111">
        <f>เทศบาลนคร!AX22+เทศบาลเมือง!AX22+เทศบาลตำบล!AX22</f>
        <v>1415.8113397799998</v>
      </c>
      <c r="AY28" s="109">
        <f t="shared" si="9"/>
        <v>5548.863092725999</v>
      </c>
      <c r="AZ28" s="161">
        <f>เทศบาลนคร!AZ22+เทศบาลเมือง!AZ22+เทศบาลตำบล!AZ22</f>
        <v>1634.490424744</v>
      </c>
      <c r="BA28" s="161">
        <f>เทศบาลนคร!BA22+เทศบาลเมือง!BA22+เทศบาลตำบล!BA22</f>
        <v>2279.052202538</v>
      </c>
      <c r="BB28" s="161">
        <f>เทศบาลนคร!BB22+เทศบาลเมือง!BB22+เทศบาลตำบล!BB22</f>
        <v>2178.969514334</v>
      </c>
      <c r="BC28" s="111">
        <f>เทศบาลนคร!BC22+เทศบาลเมือง!BC22+เทศบาลตำบล!BC22</f>
        <v>2155.5182296569997</v>
      </c>
      <c r="BD28" s="109">
        <f t="shared" si="10"/>
        <v>8248.030371273</v>
      </c>
      <c r="BE28" s="161">
        <f>เทศบาลนคร!BE22+เทศบาลเมือง!BE22+เทศบาลตำบล!BE22</f>
        <v>1792.9030896400002</v>
      </c>
      <c r="BF28" s="161">
        <f>เทศบาลนคร!BF22+เทศบาลเมือง!BF22+เทศบาลตำบล!BF22</f>
        <v>2441.21263308</v>
      </c>
      <c r="BG28" s="161">
        <f>เทศบาลนคร!BG22+เทศบาลเมือง!BG22+เทศบาลตำบล!BG22</f>
        <v>2424.2284320500003</v>
      </c>
      <c r="BH28" s="111">
        <f>เทศบาลนคร!BH22+เทศบาลเมือง!BH22+เทศบาลตำบล!BH22</f>
        <v>2470.70225403</v>
      </c>
      <c r="BI28" s="109">
        <f t="shared" si="11"/>
        <v>9129.0464088</v>
      </c>
    </row>
    <row r="29" spans="1:61" s="100" customFormat="1" ht="21">
      <c r="A29" s="106" t="s">
        <v>345</v>
      </c>
      <c r="B29" s="107">
        <f>เทศบาลนคร!B23+เทศบาลเมือง!B23</f>
        <v>89.78</v>
      </c>
      <c r="C29" s="108">
        <f>เทศบาลนคร!C23+เทศบาลเมือง!C23</f>
        <v>134.03</v>
      </c>
      <c r="D29" s="108">
        <f>เทศบาลนคร!D23+เทศบาลเมือง!D23</f>
        <v>356.1</v>
      </c>
      <c r="E29" s="108">
        <f>เทศบาลนคร!E23+เทศบาลเมือง!E23</f>
        <v>281.78</v>
      </c>
      <c r="F29" s="109">
        <f t="shared" si="0"/>
        <v>861.69</v>
      </c>
      <c r="G29" s="107">
        <f>เทศบาลนคร!G23+เทศบาลเมือง!G23</f>
        <v>166.471176875</v>
      </c>
      <c r="H29" s="108">
        <f>เทศบาลนคร!H23+เทศบาลเมือง!H23</f>
        <v>166.400494535</v>
      </c>
      <c r="I29" s="108">
        <f>เทศบาลนคร!I23+เทศบาลเมือง!I23</f>
        <v>324.333870085</v>
      </c>
      <c r="J29" s="108">
        <f>เทศบาลนคร!J23+เทศบาลเมือง!J23</f>
        <v>194.362814355</v>
      </c>
      <c r="K29" s="109">
        <f t="shared" si="1"/>
        <v>851.56835585</v>
      </c>
      <c r="L29" s="107">
        <f>เทศบาลนคร!L23+เทศบาลเมือง!L23</f>
        <v>188.58640259</v>
      </c>
      <c r="M29" s="108">
        <f>เทศบาลนคร!M23+เทศบาลเมือง!M23</f>
        <v>235.09179774</v>
      </c>
      <c r="N29" s="108">
        <f>เทศบาลนคร!N23+เทศบาลเมือง!N23</f>
        <v>229.69293874999997</v>
      </c>
      <c r="O29" s="108">
        <f>เทศบาลนคร!O23+เทศบาลเมือง!O23</f>
        <v>214.96081665000003</v>
      </c>
      <c r="P29" s="109">
        <f t="shared" si="2"/>
        <v>868.3319557299999</v>
      </c>
      <c r="Q29" s="107">
        <f>เทศบาลนคร!Q23+เทศบาลเมือง!Q23</f>
        <v>209.95</v>
      </c>
      <c r="R29" s="108">
        <f>เทศบาลนคร!R23+เทศบาลเมือง!R23</f>
        <v>212.57999999999998</v>
      </c>
      <c r="S29" s="108">
        <f>เทศบาลนคร!S23+เทศบาลเมือง!S23</f>
        <v>256.01</v>
      </c>
      <c r="T29" s="108">
        <f>เทศบาลนคร!T23+เทศบาลเมือง!T23</f>
        <v>278.46</v>
      </c>
      <c r="U29" s="109">
        <f t="shared" si="3"/>
        <v>957</v>
      </c>
      <c r="V29" s="107">
        <f>เทศบาลนคร!V23+เทศบาลเมือง!V23</f>
        <v>266.13930396499995</v>
      </c>
      <c r="W29" s="108">
        <f>เทศบาลนคร!W23+เทศบาลเมือง!W23</f>
        <v>313.99763835</v>
      </c>
      <c r="X29" s="108">
        <f>เทศบาลนคร!X23+เทศบาลเมือง!X23</f>
        <v>313.16682804000004</v>
      </c>
      <c r="Y29" s="108">
        <f>เทศบาลนคร!Y23+เทศบาลเมือง!Y23</f>
        <v>326.39837481999996</v>
      </c>
      <c r="Z29" s="109">
        <f t="shared" si="4"/>
        <v>1219.702145175</v>
      </c>
      <c r="AA29" s="110">
        <f>เทศบาลนคร!AA23+เทศบาลเมือง!AA23+เทศบาลตำบล!AA23</f>
        <v>287.83387479</v>
      </c>
      <c r="AB29" s="108">
        <f>เทศบาลนคร!AB23+เทศบาลเมือง!AB23+เทศบาลตำบล!AB23</f>
        <v>484.26828213000005</v>
      </c>
      <c r="AC29" s="108">
        <f>เทศบาลนคร!AC23+เทศบาลเมือง!AC23+เทศบาลตำบล!AC23</f>
        <v>444.16444752000007</v>
      </c>
      <c r="AD29" s="111">
        <f>เทศบาลนคร!AD23+เทศบาลเมือง!AD23+เทศบาลตำบล!AD23</f>
        <v>370.94414468</v>
      </c>
      <c r="AE29" s="109">
        <f t="shared" si="5"/>
        <v>1587.21074912</v>
      </c>
      <c r="AF29" s="161">
        <f>เทศบาลนคร!AF23+เทศบาลเมือง!AF23+เทศบาลตำบล!AF23</f>
        <v>309.55861493937493</v>
      </c>
      <c r="AG29" s="161">
        <f>เทศบาลนคร!AG23+เทศบาลเมือง!AG23+เทศบาลตำบล!AG23</f>
        <v>427.53407468937496</v>
      </c>
      <c r="AH29" s="161">
        <f>เทศบาลนคร!AH23+เทศบาลเมือง!AH23+เทศบาลตำบล!AH23</f>
        <v>238.415274419375</v>
      </c>
      <c r="AI29" s="111">
        <f>เทศบาลนคร!AI23+เทศบาลเมือง!AI23+เทศบาลตำบล!AI23</f>
        <v>688.027350861375</v>
      </c>
      <c r="AJ29" s="109">
        <f t="shared" si="6"/>
        <v>1663.5353149095</v>
      </c>
      <c r="AK29" s="161">
        <f>เทศบาลนคร!AK23+เทศบาลเมือง!AK23+เทศบาลตำบล!AK23</f>
        <v>539.30171177625</v>
      </c>
      <c r="AL29" s="161">
        <f>เทศบาลนคร!AL23+เทศบาลเมือง!AL23+เทศบาลตำบล!AL23</f>
        <v>530.73030995625</v>
      </c>
      <c r="AM29" s="161">
        <f>เทศบาลนคร!AM23+เทศบาลเมือง!AM23+เทศบาลตำบล!AM23</f>
        <v>504.4315814575</v>
      </c>
      <c r="AN29" s="111">
        <f>เทศบาลนคร!AN23+เทศบาลเมือง!AN23+เทศบาลตำบล!AN23</f>
        <v>479.28329804</v>
      </c>
      <c r="AO29" s="109">
        <f t="shared" si="7"/>
        <v>2053.7469012300003</v>
      </c>
      <c r="AP29" s="161">
        <f>เทศบาลนคร!AP23+เทศบาลเมือง!AP23+เทศบาลตำบล!AP23</f>
        <v>435.1655108555</v>
      </c>
      <c r="AQ29" s="161">
        <f>เทศบาลนคร!AQ23+เทศบาลเมือง!AQ23+เทศบาลตำบล!AQ23</f>
        <v>631.8744380835</v>
      </c>
      <c r="AR29" s="161">
        <f>เทศบาลนคร!AR23+เทศบาลเมือง!AR23+เทศบาลตำบล!AR23</f>
        <v>656.42560499</v>
      </c>
      <c r="AS29" s="111">
        <f>เทศบาลนคร!AS23+เทศบาลเมือง!AS23+เทศบาลตำบล!AS23</f>
        <v>508.45779834</v>
      </c>
      <c r="AT29" s="109">
        <f t="shared" si="8"/>
        <v>2231.923352269</v>
      </c>
      <c r="AU29" s="161">
        <f>เทศบาลนคร!AU23+เทศบาลเมือง!AU23+เทศบาลตำบล!AU23</f>
        <v>530.4792938219999</v>
      </c>
      <c r="AV29" s="161">
        <f>เทศบาลนคร!AV23+เทศบาลเมือง!AV23+เทศบาลตำบล!AV23</f>
        <v>667.0580789779999</v>
      </c>
      <c r="AW29" s="161">
        <f>เทศบาลนคร!AW23+เทศบาลเมือง!AW23+เทศบาลตำบล!AW23</f>
        <v>684.28903771</v>
      </c>
      <c r="AX29" s="111">
        <f>เทศบาลนคร!AX23+เทศบาลเมือง!AX23+เทศบาลตำบล!AX23</f>
        <v>639.6492357529999</v>
      </c>
      <c r="AY29" s="109">
        <f t="shared" si="9"/>
        <v>2521.475646263</v>
      </c>
      <c r="AZ29" s="161">
        <f>เทศบาลนคร!AZ23+เทศบาลเมือง!AZ23+เทศบาลตำบล!AZ23</f>
        <v>117.0401774</v>
      </c>
      <c r="BA29" s="161">
        <f>เทศบาลนคร!BA23+เทศบาลเมือง!BA23+เทศบาลตำบล!BA23</f>
        <v>170.74075929</v>
      </c>
      <c r="BB29" s="161">
        <f>เทศบาลนคร!BB23+เทศบาลเมือง!BB23+เทศบาลตำบล!BB23</f>
        <v>186.44581423</v>
      </c>
      <c r="BC29" s="111">
        <f>เทศบาลนคร!BC23+เทศบาลเมือง!BC23+เทศบาลตำบล!BC23</f>
        <v>250.917373403</v>
      </c>
      <c r="BD29" s="109">
        <f t="shared" si="10"/>
        <v>725.1441243229999</v>
      </c>
      <c r="BE29" s="161">
        <f>เทศบาลนคร!BE23+เทศบาลเมือง!BE23+เทศบาลตำบล!BE23</f>
        <v>92.64420484</v>
      </c>
      <c r="BF29" s="161">
        <f>เทศบาลนคร!BF23+เทศบาลเมือง!BF23+เทศบาลตำบล!BF23</f>
        <v>145.4543182</v>
      </c>
      <c r="BG29" s="161">
        <f>เทศบาลนคร!BG23+เทศบาลเมือง!BG23+เทศบาลตำบล!BG23</f>
        <v>141.67983248999997</v>
      </c>
      <c r="BH29" s="111">
        <f>เทศบาลนคร!BH23+เทศบาลเมือง!BH23+เทศบาลตำบล!BH23</f>
        <v>173.92510187300002</v>
      </c>
      <c r="BI29" s="109">
        <f t="shared" si="11"/>
        <v>553.7034574029999</v>
      </c>
    </row>
    <row r="30" spans="1:61" s="100" customFormat="1" ht="21">
      <c r="A30" s="106" t="s">
        <v>346</v>
      </c>
      <c r="B30" s="107">
        <f>เทศบาลนคร!B24+เทศบาลเมือง!B24</f>
        <v>570.9300000000001</v>
      </c>
      <c r="C30" s="108">
        <f>เทศบาลนคร!C24+เทศบาลเมือง!C24</f>
        <v>771.98</v>
      </c>
      <c r="D30" s="108">
        <f>เทศบาลนคร!D24+เทศบาลเมือง!D24</f>
        <v>656.5799999999999</v>
      </c>
      <c r="E30" s="108">
        <f>เทศบาลนคร!E24+เทศบาลเมือง!E24</f>
        <v>608.09</v>
      </c>
      <c r="F30" s="109">
        <f t="shared" si="0"/>
        <v>2607.58</v>
      </c>
      <c r="G30" s="107">
        <f>เทศบาลนคร!G24+เทศบาลเมือง!G24</f>
        <v>444.33259584499996</v>
      </c>
      <c r="H30" s="108">
        <f>เทศบาลนคร!H24+เทศบาลเมือง!H24</f>
        <v>417.521449485</v>
      </c>
      <c r="I30" s="108">
        <f>เทศบาลนคร!I24+เทศบาลเมือง!I24</f>
        <v>511.356342575</v>
      </c>
      <c r="J30" s="108">
        <f>เทศบาลนคร!J24+เทศบาลเมือง!J24</f>
        <v>598.498191455</v>
      </c>
      <c r="K30" s="109">
        <f t="shared" si="1"/>
        <v>1971.70857936</v>
      </c>
      <c r="L30" s="107">
        <f>เทศบาลนคร!L24+เทศบาลเมือง!L24</f>
        <v>377.26127013</v>
      </c>
      <c r="M30" s="108">
        <f>เทศบาลนคร!M24+เทศบาลเมือง!M24</f>
        <v>441.97495655</v>
      </c>
      <c r="N30" s="108">
        <f>เทศบาลนคร!N24+เทศบาลเมือง!N24</f>
        <v>633.14657007</v>
      </c>
      <c r="O30" s="108">
        <f>เทศบาลนคร!O24+เทศบาลเมือง!O24</f>
        <v>677.60139814</v>
      </c>
      <c r="P30" s="109">
        <f t="shared" si="2"/>
        <v>2129.9841948900003</v>
      </c>
      <c r="Q30" s="107">
        <f>เทศบาลนคร!Q24+เทศบาลเมือง!Q24</f>
        <v>772.39</v>
      </c>
      <c r="R30" s="108">
        <f>เทศบาลนคร!R24+เทศบาลเมือง!R24</f>
        <v>967.16</v>
      </c>
      <c r="S30" s="108">
        <f>เทศบาลนคร!S24+เทศบาลเมือง!S24</f>
        <v>1001.0699999999999</v>
      </c>
      <c r="T30" s="108">
        <f>เทศบาลนคร!T24+เทศบาลเมือง!T24</f>
        <v>1141.8000000000002</v>
      </c>
      <c r="U30" s="109">
        <f t="shared" si="3"/>
        <v>3882.42</v>
      </c>
      <c r="V30" s="107">
        <f>เทศบาลนคร!V24+เทศบาลเมือง!V24</f>
        <v>840.91626061</v>
      </c>
      <c r="W30" s="108">
        <f>เทศบาลนคร!W24+เทศบาลเมือง!W24</f>
        <v>1009.59461096</v>
      </c>
      <c r="X30" s="108">
        <f>เทศบาลนคร!X24+เทศบาลเมือง!X24</f>
        <v>1188.8281980299998</v>
      </c>
      <c r="Y30" s="108">
        <f>เทศบาลนคร!Y24+เทศบาลเมือง!Y24</f>
        <v>1393.7767238000001</v>
      </c>
      <c r="Z30" s="109">
        <f t="shared" si="4"/>
        <v>4433.1157934</v>
      </c>
      <c r="AA30" s="110">
        <f>เทศบาลนคร!AA24+เทศบาลเมือง!AA24+เทศบาลตำบล!AA24</f>
        <v>1516.7332789900001</v>
      </c>
      <c r="AB30" s="108">
        <f>เทศบาลนคร!AB24+เทศบาลเมือง!AB24+เทศบาลตำบล!AB24</f>
        <v>1307.83649057</v>
      </c>
      <c r="AC30" s="108">
        <f>เทศบาลนคร!AC24+เทศบาลเมือง!AC24+เทศบาลตำบล!AC24</f>
        <v>1482.4700866599997</v>
      </c>
      <c r="AD30" s="111">
        <f>เทศบาลนคร!AD24+เทศบาลเมือง!AD24+เทศบาลตำบล!AD24</f>
        <v>1756.48960859</v>
      </c>
      <c r="AE30" s="109">
        <f t="shared" si="5"/>
        <v>6063.52946481</v>
      </c>
      <c r="AF30" s="161">
        <f>เทศบาลนคร!AF24+เทศบาลเมือง!AF24+เทศบาลตำบล!AF24</f>
        <v>1458.0773562</v>
      </c>
      <c r="AG30" s="161">
        <f>เทศบาลนคร!AG24+เทศบาลเมือง!AG24+เทศบาลตำบล!AG24</f>
        <v>1418.22488867</v>
      </c>
      <c r="AH30" s="161">
        <f>เทศบาลนคร!AH24+เทศบาลเมือง!AH24+เทศบาลตำบล!AH24</f>
        <v>1674.78149268</v>
      </c>
      <c r="AI30" s="111">
        <f>เทศบาลนคร!AI24+เทศบาลเมือง!AI24+เทศบาลตำบล!AI24</f>
        <v>1960.554505962</v>
      </c>
      <c r="AJ30" s="109">
        <f t="shared" si="6"/>
        <v>6511.6382435119995</v>
      </c>
      <c r="AK30" s="161">
        <f>เทศบาลนคร!AK24+เทศบาลเมือง!AK24+เทศบาลตำบล!AK24</f>
        <v>1990.0642013699999</v>
      </c>
      <c r="AL30" s="161">
        <f>เทศบาลนคร!AL24+เทศบาลเมือง!AL24+เทศบาลตำบล!AL24</f>
        <v>2033.47076584</v>
      </c>
      <c r="AM30" s="161">
        <f>เทศบาลนคร!AM24+เทศบาลเมือง!AM24+เทศบาลตำบล!AM24</f>
        <v>1920.72600549</v>
      </c>
      <c r="AN30" s="111">
        <f>เทศบาลนคร!AN24+เทศบาลเมือง!AN24+เทศบาลตำบล!AN24</f>
        <v>2050.46146189</v>
      </c>
      <c r="AO30" s="109">
        <f t="shared" si="7"/>
        <v>7994.7224345899995</v>
      </c>
      <c r="AP30" s="161">
        <f>เทศบาลนคร!AP24+เทศบาลเมือง!AP24+เทศบาลตำบล!AP24</f>
        <v>1576.2170858700001</v>
      </c>
      <c r="AQ30" s="161">
        <f>เทศบาลนคร!AQ24+เทศบาลเมือง!AQ24+เทศบาลตำบล!AQ24</f>
        <v>1479.59748599</v>
      </c>
      <c r="AR30" s="161">
        <f>เทศบาลนคร!AR24+เทศบาลเมือง!AR24+เทศบาลตำบล!AR24</f>
        <v>1519.02988561</v>
      </c>
      <c r="AS30" s="111">
        <f>เทศบาลนคร!AS24+เทศบาลเมือง!AS24+เทศบาลตำบล!AS24</f>
        <v>1953.56621748</v>
      </c>
      <c r="AT30" s="109">
        <f t="shared" si="8"/>
        <v>6528.41067495</v>
      </c>
      <c r="AU30" s="161">
        <f>เทศบาลนคร!AU24+เทศบาลเมือง!AU24+เทศบาลตำบล!AU24</f>
        <v>1975.11425223</v>
      </c>
      <c r="AV30" s="161">
        <f>เทศบาลนคร!AV24+เทศบาลเมือง!AV24+เทศบาลตำบล!AV24</f>
        <v>2261.91442888</v>
      </c>
      <c r="AW30" s="161">
        <f>เทศบาลนคร!AW24+เทศบาลเมือง!AW24+เทศบาลตำบล!AW24</f>
        <v>2239.4882878999997</v>
      </c>
      <c r="AX30" s="111">
        <f>เทศบาลนคร!AX24+เทศบาลเมือง!AX24+เทศบาลตำบล!AX24</f>
        <v>2415.3497499</v>
      </c>
      <c r="AY30" s="109">
        <f t="shared" si="9"/>
        <v>8891.86671891</v>
      </c>
      <c r="AZ30" s="161">
        <f>เทศบาลนคร!AZ24+เทศบาลเมือง!AZ24+เทศบาลตำบล!AZ24</f>
        <v>1956.5717023500001</v>
      </c>
      <c r="BA30" s="161">
        <f>เทศบาลนคร!BA24+เทศบาลเมือง!BA24+เทศบาลตำบล!BA24</f>
        <v>2269.67286961</v>
      </c>
      <c r="BB30" s="161">
        <f>เทศบาลนคร!BB24+เทศบาลเมือง!BB24+เทศบาลตำบล!BB24</f>
        <v>2406.77309</v>
      </c>
      <c r="BC30" s="111">
        <f>เทศบาลนคร!BC24+เทศบาลเมือง!BC24+เทศบาลตำบล!BC24</f>
        <v>2548.08727015</v>
      </c>
      <c r="BD30" s="109">
        <f t="shared" si="10"/>
        <v>9181.10493211</v>
      </c>
      <c r="BE30" s="161">
        <f>เทศบาลนคร!BE24+เทศบาลเมือง!BE24+เทศบาลตำบล!BE24</f>
        <v>1897.48105246</v>
      </c>
      <c r="BF30" s="161">
        <f>เทศบาลนคร!BF24+เทศบาลเมือง!BF24+เทศบาลตำบล!BF24</f>
        <v>2107.2033207100003</v>
      </c>
      <c r="BG30" s="161">
        <f>เทศบาลนคร!BG24+เทศบาลเมือง!BG24+เทศบาลตำบล!BG24</f>
        <v>2224.35405679</v>
      </c>
      <c r="BH30" s="111">
        <f>เทศบาลนคร!BH24+เทศบาลเมือง!BH24+เทศบาลตำบล!BH24</f>
        <v>2583.54593081</v>
      </c>
      <c r="BI30" s="109">
        <f t="shared" si="11"/>
        <v>8812.58436077</v>
      </c>
    </row>
    <row r="31" spans="1:61" s="100" customFormat="1" ht="21">
      <c r="A31" s="106" t="s">
        <v>347</v>
      </c>
      <c r="B31" s="107">
        <f>เทศบาลนคร!B25+เทศบาลเมือง!B25</f>
        <v>51.69</v>
      </c>
      <c r="C31" s="108">
        <f>เทศบาลนคร!C25+เทศบาลเมือง!C25</f>
        <v>92.07</v>
      </c>
      <c r="D31" s="108">
        <f>เทศบาลนคร!D25+เทศบาลเมือง!D25</f>
        <v>102.64</v>
      </c>
      <c r="E31" s="108">
        <f>เทศบาลนคร!E25+เทศบาลเมือง!E25</f>
        <v>215.55</v>
      </c>
      <c r="F31" s="118">
        <f t="shared" si="0"/>
        <v>461.95</v>
      </c>
      <c r="G31" s="107">
        <f>เทศบาลนคร!G25+เทศบาลเมือง!G25</f>
        <v>0</v>
      </c>
      <c r="H31" s="108">
        <f>เทศบาลนคร!H25+เทศบาลเมือง!H25</f>
        <v>0</v>
      </c>
      <c r="I31" s="108">
        <f>เทศบาลนคร!I25+เทศบาลเมือง!I25</f>
        <v>0</v>
      </c>
      <c r="J31" s="108">
        <f>เทศบาลนคร!J25+เทศบาลเมือง!J25</f>
        <v>0</v>
      </c>
      <c r="K31" s="118">
        <f t="shared" si="1"/>
        <v>0</v>
      </c>
      <c r="L31" s="107">
        <f>เทศบาลนคร!L25+เทศบาลเมือง!L25</f>
        <v>43.884197099999994</v>
      </c>
      <c r="M31" s="108">
        <f>เทศบาลนคร!M25+เทศบาลเมือง!M25</f>
        <v>47.20035699</v>
      </c>
      <c r="N31" s="108">
        <f>เทศบาลนคร!N25+เทศบาลเมือง!N25</f>
        <v>51.362546640000005</v>
      </c>
      <c r="O31" s="108">
        <f>เทศบาลนคร!O25+เทศบาลเมือง!O25</f>
        <v>164.56680892</v>
      </c>
      <c r="P31" s="118">
        <f t="shared" si="2"/>
        <v>307.01390964999996</v>
      </c>
      <c r="Q31" s="107">
        <f>เทศบาลนคร!Q25+เทศบาลเมือง!Q25</f>
        <v>106.25</v>
      </c>
      <c r="R31" s="108">
        <f>เทศบาลนคร!R25+เทศบาลเมือง!R25</f>
        <v>84.56</v>
      </c>
      <c r="S31" s="108">
        <f>เทศบาลนคร!S25+เทศบาลเมือง!S25</f>
        <v>118.63</v>
      </c>
      <c r="T31" s="108">
        <f>เทศบาลนคร!T25+เทศบาลเมือง!T25</f>
        <v>167.38</v>
      </c>
      <c r="U31" s="118">
        <f t="shared" si="3"/>
        <v>476.82</v>
      </c>
      <c r="V31" s="107">
        <f>เทศบาลนคร!V25+เทศบาลเมือง!V25</f>
        <v>58.00401972</v>
      </c>
      <c r="W31" s="108">
        <f>เทศบาลนคร!W25+เทศบาลเมือง!W25</f>
        <v>32.12440942</v>
      </c>
      <c r="X31" s="108">
        <f>เทศบาลนคร!X25+เทศบาลเมือง!X25</f>
        <v>35.05449874</v>
      </c>
      <c r="Y31" s="108">
        <f>เทศบาลนคร!Y25+เทศบาลเมือง!Y25</f>
        <v>61.70302255</v>
      </c>
      <c r="Z31" s="118">
        <f t="shared" si="4"/>
        <v>186.88595043</v>
      </c>
      <c r="AA31" s="110">
        <f>เทศบาลนคร!AA25+เทศบาลเมือง!AA25+เทศบาลตำบล!AA25</f>
        <v>140.08964698</v>
      </c>
      <c r="AB31" s="108">
        <f>เทศบาลนคร!AB25+เทศบาลเมือง!AB25+เทศบาลตำบล!AB25</f>
        <v>43.00286100999999</v>
      </c>
      <c r="AC31" s="108">
        <f>เทศบาลนคร!AC25+เทศบาลเมือง!AC25+เทศบาลตำบล!AC25</f>
        <v>82.01826437999999</v>
      </c>
      <c r="AD31" s="111">
        <f>เทศบาลนคร!AD25+เทศบาลเมือง!AD25+เทศบาลตำบล!AD25</f>
        <v>64.56790151</v>
      </c>
      <c r="AE31" s="118">
        <f t="shared" si="5"/>
        <v>329.67867388</v>
      </c>
      <c r="AF31" s="161">
        <f>เทศบาลนคร!AF25+เทศบาลเมือง!AF25+เทศบาลตำบล!AF25</f>
        <v>234.87437346750002</v>
      </c>
      <c r="AG31" s="161">
        <f>เทศบาลนคร!AG25+เทศบาลเมือง!AG25+เทศบาลตำบล!AG25</f>
        <v>228.4480117075</v>
      </c>
      <c r="AH31" s="161">
        <f>เทศบาลนคร!AH25+เทศบาลเมือง!AH25+เทศบาลตำบล!AH25</f>
        <v>212.24870806750002</v>
      </c>
      <c r="AI31" s="111">
        <f>เทศบาลนคร!AI25+เทศบาลเมือง!AI25+เทศบาลตำบล!AI25</f>
        <v>213.4419141075</v>
      </c>
      <c r="AJ31" s="118">
        <f t="shared" si="6"/>
        <v>889.0130073500001</v>
      </c>
      <c r="AK31" s="161">
        <f>เทศบาลนคร!AK25+เทศบาลเมือง!AK25+เทศบาลตำบล!AK25</f>
        <v>250.51267507999998</v>
      </c>
      <c r="AL31" s="161">
        <f>เทศบาลนคร!AL25+เทศบาลเมือง!AL25+เทศบาลตำบล!AL25</f>
        <v>323.55411691</v>
      </c>
      <c r="AM31" s="161">
        <f>เทศบาลนคร!AM25+เทศบาลเมือง!AM25+เทศบาลตำบล!AM25</f>
        <v>359.31359767</v>
      </c>
      <c r="AN31" s="111">
        <f>เทศบาลนคร!AN25+เทศบาลเมือง!AN25+เทศบาลตำบล!AN25</f>
        <v>306.96369561</v>
      </c>
      <c r="AO31" s="118">
        <f t="shared" si="7"/>
        <v>1240.34408527</v>
      </c>
      <c r="AP31" s="161">
        <f>เทศบาลนคร!AP25+เทศบาลเมือง!AP25+เทศบาลตำบล!AP25</f>
        <v>144.103172409</v>
      </c>
      <c r="AQ31" s="161">
        <f>เทศบาลนคร!AQ25+เทศบาลเมือง!AQ25+เทศบาลตำบล!AQ25</f>
        <v>278.975029579</v>
      </c>
      <c r="AR31" s="161">
        <f>เทศบาลนคร!AR25+เทศบาลเมือง!AR25+เทศบาลตำบล!AR25</f>
        <v>241.11176739</v>
      </c>
      <c r="AS31" s="111">
        <f>เทศบาลนคร!AS25+เทศบาลเมือง!AS25+เทศบาลตำบล!AS25</f>
        <v>305.042836744</v>
      </c>
      <c r="AT31" s="118">
        <f t="shared" si="8"/>
        <v>969.232806122</v>
      </c>
      <c r="AU31" s="161">
        <f>เทศบาลนคร!AU25+เทศบาลเมือง!AU25+เทศบาลตำบล!AU25</f>
        <v>197.13603903</v>
      </c>
      <c r="AV31" s="161">
        <f>เทศบาลนคร!AV25+เทศบาลเมือง!AV25+เทศบาลตำบล!AV25</f>
        <v>197.86516688</v>
      </c>
      <c r="AW31" s="161">
        <f>เทศบาลนคร!AW25+เทศบาลเมือง!AW25+เทศบาลตำบล!AW25</f>
        <v>337.12430351599994</v>
      </c>
      <c r="AX31" s="111">
        <f>เทศบาลนคร!AX25+เทศบาลเมือง!AX25+เทศบาลตำบล!AX25</f>
        <v>440.23091762</v>
      </c>
      <c r="AY31" s="118">
        <f t="shared" si="9"/>
        <v>1172.3564270460001</v>
      </c>
      <c r="AZ31" s="161">
        <f>เทศบาลนคร!AZ25+เทศบาลเมือง!AZ25+เทศบาลตำบล!AZ25</f>
        <v>313.60307775</v>
      </c>
      <c r="BA31" s="161">
        <f>เทศบาลนคร!BA25+เทศบาลเมือง!BA25+เทศบาลตำบล!BA25</f>
        <v>320.79923025</v>
      </c>
      <c r="BB31" s="161">
        <f>เทศบาลนคร!BB25+เทศบาลเมือง!BB25+เทศบาลตำบล!BB25</f>
        <v>422.57133114</v>
      </c>
      <c r="BC31" s="111">
        <f>เทศบาลนคร!BC25+เทศบาลเมือง!BC25+เทศบาลตำบล!BC25</f>
        <v>407.44202393</v>
      </c>
      <c r="BD31" s="118">
        <f t="shared" si="10"/>
        <v>1464.41566307</v>
      </c>
      <c r="BE31" s="161">
        <f>เทศบาลนคร!BE25+เทศบาลเมือง!BE25+เทศบาลตำบล!BE25</f>
        <v>474.378158983</v>
      </c>
      <c r="BF31" s="161">
        <f>เทศบาลนคร!BF25+เทศบาลเมือง!BF25+เทศบาลตำบล!BF25</f>
        <v>519.430978931</v>
      </c>
      <c r="BG31" s="161">
        <f>เทศบาลนคร!BG25+เทศบาลเมือง!BG25+เทศบาลตำบล!BG25</f>
        <v>610.06750148</v>
      </c>
      <c r="BH31" s="111">
        <f>เทศบาลนคร!BH25+เทศบาลเมือง!BH25+เทศบาลตำบล!BH25</f>
        <v>470.56894979</v>
      </c>
      <c r="BI31" s="118">
        <f t="shared" si="11"/>
        <v>2074.445589184</v>
      </c>
    </row>
    <row r="32" spans="1:61" s="100" customFormat="1" ht="21">
      <c r="A32" s="101" t="s">
        <v>39</v>
      </c>
      <c r="B32" s="119">
        <f>SUM(B33:B35)</f>
        <v>962.54</v>
      </c>
      <c r="C32" s="120">
        <f>SUM(C33:C35)</f>
        <v>1003.19</v>
      </c>
      <c r="D32" s="120">
        <f>SUM(D33:D35)</f>
        <v>2007.41</v>
      </c>
      <c r="E32" s="120">
        <f>SUM(E33:E35)</f>
        <v>1130.8</v>
      </c>
      <c r="F32" s="97">
        <f>SUM(B32:E32)</f>
        <v>5103.9400000000005</v>
      </c>
      <c r="G32" s="119">
        <f>SUM(G33:G35)</f>
        <v>1973.3117214874997</v>
      </c>
      <c r="H32" s="120">
        <f>SUM(H33:H35)</f>
        <v>831.8614783075</v>
      </c>
      <c r="I32" s="120">
        <f>SUM(I33:I35)</f>
        <v>1725.8891792275</v>
      </c>
      <c r="J32" s="120">
        <f>SUM(J33:J35)</f>
        <v>1012.5736557375002</v>
      </c>
      <c r="K32" s="97">
        <f>SUM(G32:J32)</f>
        <v>5543.63603476</v>
      </c>
      <c r="L32" s="121">
        <f>SUM(L33:L35)</f>
        <v>2385.57178341</v>
      </c>
      <c r="M32" s="122">
        <f>SUM(M33:M35)</f>
        <v>1493.40981433</v>
      </c>
      <c r="N32" s="122">
        <f>SUM(N33:N35)</f>
        <v>1627.3433575100003</v>
      </c>
      <c r="O32" s="122">
        <f>SUM(O33:O35)</f>
        <v>3850.1978074400004</v>
      </c>
      <c r="P32" s="97">
        <f>SUM(L32:O32)</f>
        <v>9356.522762690001</v>
      </c>
      <c r="Q32" s="121">
        <f>SUM(Q33:Q35)</f>
        <v>1430.43</v>
      </c>
      <c r="R32" s="122">
        <f>SUM(R33:R35)</f>
        <v>1572.9</v>
      </c>
      <c r="S32" s="122">
        <f>SUM(S33:S35)</f>
        <v>2399.72</v>
      </c>
      <c r="T32" s="122">
        <f>SUM(T33:T35)</f>
        <v>3768.9700000000003</v>
      </c>
      <c r="U32" s="97">
        <f>SUM(Q32:T32)</f>
        <v>9172.02</v>
      </c>
      <c r="V32" s="119">
        <f>SUM(V33:V35)</f>
        <v>1292.06967394</v>
      </c>
      <c r="W32" s="120">
        <f>SUM(W33:W35)</f>
        <v>2188.52388484</v>
      </c>
      <c r="X32" s="120">
        <f>SUM(X33:X35)</f>
        <v>3160.03239603</v>
      </c>
      <c r="Y32" s="120">
        <f>SUM(Y33:Y35)</f>
        <v>3236.89379138</v>
      </c>
      <c r="Z32" s="97">
        <f>SUM(V32:Y32)</f>
        <v>9877.51974619</v>
      </c>
      <c r="AA32" s="123">
        <f>SUM(AA33:AA35)</f>
        <v>2572.6845952999997</v>
      </c>
      <c r="AB32" s="120">
        <f>SUM(AB33:AB35)</f>
        <v>1502.3287716700002</v>
      </c>
      <c r="AC32" s="120">
        <f>SUM(AC33:AC35)</f>
        <v>6135.481033239999</v>
      </c>
      <c r="AD32" s="124">
        <f>SUM(AD33:AD35)</f>
        <v>4012.96881347</v>
      </c>
      <c r="AE32" s="97">
        <f>SUM(AA32:AD32)</f>
        <v>14223.46321368</v>
      </c>
      <c r="AF32" s="163">
        <f>SUM(AF33:AF35)</f>
        <v>3595.6678873500005</v>
      </c>
      <c r="AG32" s="163">
        <f>SUM(AG33:AG35)</f>
        <v>3707.3117669199996</v>
      </c>
      <c r="AH32" s="163">
        <f>SUM(AH33:AH35)</f>
        <v>5040.29680918</v>
      </c>
      <c r="AI32" s="124">
        <f>SUM(AI33:AI35)</f>
        <v>4256.171048289</v>
      </c>
      <c r="AJ32" s="97">
        <f>SUM(AF32:AI32)</f>
        <v>16599.447511739003</v>
      </c>
      <c r="AK32" s="163">
        <f>SUM(AK33:AK35)</f>
        <v>3159.2722687100004</v>
      </c>
      <c r="AL32" s="163">
        <f>SUM(AL33:AL35)</f>
        <v>4938.554079649</v>
      </c>
      <c r="AM32" s="163">
        <f>SUM(AM33:AM35)</f>
        <v>5202.3115700299995</v>
      </c>
      <c r="AN32" s="124">
        <f>SUM(AN33:AN35)</f>
        <v>4701.48189828</v>
      </c>
      <c r="AO32" s="97">
        <f>SUM(AK32:AN32)</f>
        <v>18001.619816669</v>
      </c>
      <c r="AP32" s="163">
        <f>SUM(AP33:AP35)</f>
        <v>4324.476875643999</v>
      </c>
      <c r="AQ32" s="163">
        <f>SUM(AQ33:AQ35)</f>
        <v>4316.493857344001</v>
      </c>
      <c r="AR32" s="163">
        <f>SUM(AR33:AR35)</f>
        <v>5978.900480959999</v>
      </c>
      <c r="AS32" s="124">
        <f>SUM(AS33:AS35)</f>
        <v>5121.154796834001</v>
      </c>
      <c r="AT32" s="97">
        <f>SUM(AP32:AS32)</f>
        <v>19741.026010782</v>
      </c>
      <c r="AU32" s="163">
        <f>SUM(AU33:AU35)</f>
        <v>5020.495967302</v>
      </c>
      <c r="AV32" s="163">
        <f>SUM(AV33:AV35)</f>
        <v>4932.59453142</v>
      </c>
      <c r="AW32" s="163">
        <f>SUM(AW33:AW35)</f>
        <v>6505.643243835001</v>
      </c>
      <c r="AX32" s="124">
        <f>SUM(AX33:AX35)</f>
        <v>6220.594839173999</v>
      </c>
      <c r="AY32" s="97">
        <f>SUM(AU32:AX32)</f>
        <v>22679.328581731</v>
      </c>
      <c r="AZ32" s="163">
        <f>SUM(AZ33:AZ35)</f>
        <v>5248.622272769</v>
      </c>
      <c r="BA32" s="163">
        <f>SUM(BA33:BA35)</f>
        <v>5919.648322119999</v>
      </c>
      <c r="BB32" s="163">
        <f>SUM(BB33:BB35)</f>
        <v>6197.89501464</v>
      </c>
      <c r="BC32" s="124">
        <f>SUM(BC33:BC35)</f>
        <v>7001.359360887999</v>
      </c>
      <c r="BD32" s="97">
        <f>SUM(AZ32:BC32)</f>
        <v>24367.524970417002</v>
      </c>
      <c r="BE32" s="163">
        <f>SUM(BE33:BE35)</f>
        <v>5649.360557200001</v>
      </c>
      <c r="BF32" s="163">
        <f>SUM(BF33:BF35)</f>
        <v>5880.647710630001</v>
      </c>
      <c r="BG32" s="163">
        <f>SUM(BG33:BG35)</f>
        <v>6526.25777761</v>
      </c>
      <c r="BH32" s="124">
        <f>SUM(BH33:BH35)</f>
        <v>7160.699407562999</v>
      </c>
      <c r="BI32" s="97">
        <f>SUM(BE32:BH32)</f>
        <v>25216.965453003002</v>
      </c>
    </row>
    <row r="33" spans="1:61" s="100" customFormat="1" ht="21">
      <c r="A33" s="116" t="s">
        <v>348</v>
      </c>
      <c r="B33" s="107">
        <f>เทศบาลนคร!B29+เทศบาลเมือง!B29</f>
        <v>944.04</v>
      </c>
      <c r="C33" s="108">
        <f>เทศบาลนคร!C29+เทศบาลเมือง!C29</f>
        <v>967.52</v>
      </c>
      <c r="D33" s="108">
        <f>เทศบาลนคร!D29+เทศบาลเมือง!D29</f>
        <v>1982.92</v>
      </c>
      <c r="E33" s="108">
        <f>เทศบาลนคร!E29+เทศบาลเมือง!E29</f>
        <v>1096.74</v>
      </c>
      <c r="F33" s="109">
        <f aca="true" t="shared" si="12" ref="F33:F38">SUM(B33:E33)</f>
        <v>4991.22</v>
      </c>
      <c r="G33" s="107">
        <f>เทศบาลนคร!G29+เทศบาลเมือง!G29</f>
        <v>1937.0270847799998</v>
      </c>
      <c r="H33" s="108">
        <f>เทศบาลนคร!H29+เทศบาลเมือง!H29</f>
        <v>793.14536303</v>
      </c>
      <c r="I33" s="108">
        <f>เทศบาลนคร!I29+เทศบาลเมือง!I29</f>
        <v>1683.50348955</v>
      </c>
      <c r="J33" s="108">
        <f>เทศบาลนคร!J29+เทศบาลเมือง!J29</f>
        <v>957.2208832400001</v>
      </c>
      <c r="K33" s="109">
        <f aca="true" t="shared" si="13" ref="K33:K38">SUM(G33:J33)</f>
        <v>5370.8968206</v>
      </c>
      <c r="L33" s="107">
        <f>เทศบาลนคร!L29+เทศบาลเมือง!L29</f>
        <v>2344.68390037</v>
      </c>
      <c r="M33" s="108">
        <f>เทศบาลนคร!M29+เทศบาลเมือง!M29</f>
        <v>1434.4435856500002</v>
      </c>
      <c r="N33" s="108">
        <f>เทศบาลนคร!N29+เทศบาลเมือง!N29</f>
        <v>1574.3303323300001</v>
      </c>
      <c r="O33" s="108">
        <f>เทศบาลนคร!O29+เทศบาลเมือง!O29</f>
        <v>3760.201715</v>
      </c>
      <c r="P33" s="109">
        <f aca="true" t="shared" si="14" ref="P33:P38">SUM(L33:O33)</f>
        <v>9113.65953335</v>
      </c>
      <c r="Q33" s="107">
        <f>เทศบาลนคร!Q29+เทศบาลเมือง!Q29</f>
        <v>1338.8400000000001</v>
      </c>
      <c r="R33" s="108">
        <f>เทศบาลนคร!R29+เทศบาลเมือง!R29</f>
        <v>1522.0300000000002</v>
      </c>
      <c r="S33" s="108">
        <f>เทศบาลนคร!S29+เทศบาลเมือง!S29</f>
        <v>2352.85</v>
      </c>
      <c r="T33" s="108">
        <f>เทศบาลนคร!T29+เทศบาลเมือง!T29</f>
        <v>3663.2000000000003</v>
      </c>
      <c r="U33" s="109">
        <f aca="true" t="shared" si="15" ref="U33:U38">SUM(Q33:T33)</f>
        <v>8876.92</v>
      </c>
      <c r="V33" s="107">
        <f>เทศบาลนคร!V29+เทศบาลเมือง!V29</f>
        <v>1190.75642427</v>
      </c>
      <c r="W33" s="108">
        <f>เทศบาลนคร!W29+เทศบาลเมือง!W29</f>
        <v>2060.51581567</v>
      </c>
      <c r="X33" s="108">
        <f>เทศบาลนคร!X29+เทศบาลเมือง!X29</f>
        <v>2963.94942997</v>
      </c>
      <c r="Y33" s="108">
        <f>เทศบาลนคร!Y29+เทศบาลเมือง!Y29</f>
        <v>3062.75473397</v>
      </c>
      <c r="Z33" s="109">
        <f aca="true" t="shared" si="16" ref="Z33:Z38">SUM(V33:Y33)</f>
        <v>9277.97640388</v>
      </c>
      <c r="AA33" s="110">
        <f>เทศบาลนคร!AA29+เทศบาลเมือง!AA29+เทศบาลตำบล!AA29</f>
        <v>2369.7166458999995</v>
      </c>
      <c r="AB33" s="108">
        <f>เทศบาลนคร!AB29+เทศบาลเมือง!AB29+เทศบาลตำบล!AB29</f>
        <v>1240.2800202</v>
      </c>
      <c r="AC33" s="108">
        <f>เทศบาลนคร!AC29+เทศบาลเมือง!AC29+เทศบาลตำบล!AC29</f>
        <v>5929.628497119999</v>
      </c>
      <c r="AD33" s="111">
        <f>เทศบาลนคร!AD29+เทศบาลเมือง!AD29+เทศบาลตำบล!AD29</f>
        <v>3775.1964854</v>
      </c>
      <c r="AE33" s="109">
        <f aca="true" t="shared" si="17" ref="AE33:AE45">SUM(AA33:AD33)</f>
        <v>13314.82164862</v>
      </c>
      <c r="AF33" s="161">
        <f>เทศบาลนคร!AF29+เทศบาลเมือง!AF29+เทศบาลตำบล!AF29</f>
        <v>3428.2601851900004</v>
      </c>
      <c r="AG33" s="161">
        <f>เทศบาลนคร!AG29+เทศบาลเมือง!AG29+เทศบาลตำบล!AG29</f>
        <v>3608.09907571</v>
      </c>
      <c r="AH33" s="161">
        <f>เทศบาลนคร!AH29+เทศบาลเมือง!AH29+เทศบาลตำบล!AH29</f>
        <v>4915.90055352</v>
      </c>
      <c r="AI33" s="111">
        <f>เทศบาลนคร!AI29+เทศบาลเมือง!AI29+เทศบาลตำบล!AI29</f>
        <v>4032.22647572</v>
      </c>
      <c r="AJ33" s="109">
        <f aca="true" t="shared" si="18" ref="AJ33:AJ39">SUM(AF33:AI33)</f>
        <v>15984.486290140001</v>
      </c>
      <c r="AK33" s="161">
        <f>เทศบาลนคร!AK29+เทศบาลเมือง!AK29+เทศบาลตำบล!AK29</f>
        <v>3052.68499529</v>
      </c>
      <c r="AL33" s="161">
        <f>เทศบาลนคร!AL29+เทศบาลเมือง!AL29+เทศบาลตำบล!AL29</f>
        <v>4804.564062129</v>
      </c>
      <c r="AM33" s="161">
        <f>เทศบาลนคร!AM29+เทศบาลเมือง!AM29+เทศบาลตำบล!AM29</f>
        <v>5060.55304793</v>
      </c>
      <c r="AN33" s="111">
        <f>เทศบาลนคร!AN29+เทศบาลเมือง!AN29+เทศบาลตำบล!AN29</f>
        <v>4523.45820545</v>
      </c>
      <c r="AO33" s="109">
        <f aca="true" t="shared" si="19" ref="AO33:AO45">SUM(AK33:AN33)</f>
        <v>17441.260310799</v>
      </c>
      <c r="AP33" s="161">
        <f>เทศบาลนคร!AP29+เทศบาลเมือง!AP29+เทศบาลตำบล!AP29</f>
        <v>4188.662970203999</v>
      </c>
      <c r="AQ33" s="161">
        <f>เทศบาลนคร!AQ29+เทศบาลเมือง!AQ29+เทศบาลตำบล!AQ29</f>
        <v>4204.987188630001</v>
      </c>
      <c r="AR33" s="161">
        <f>เทศบาลนคร!AR29+เทศบาลเมือง!AR29+เทศบาลตำบล!AR29</f>
        <v>5832.038560874</v>
      </c>
      <c r="AS33" s="111">
        <f>เทศบาลนคร!AS29+เทศบาลเมือง!AS29+เทศบาลตำบล!AS29</f>
        <v>4947.4338057800005</v>
      </c>
      <c r="AT33" s="109">
        <f aca="true" t="shared" si="20" ref="AT33:AT45">SUM(AP33:AS33)</f>
        <v>19173.122525488</v>
      </c>
      <c r="AU33" s="161">
        <f>เทศบาลนคร!AU29+เทศบาลเมือง!AU29+เทศบาลตำบล!AU29</f>
        <v>4899.102758312</v>
      </c>
      <c r="AV33" s="161">
        <f>เทศบาลนคร!AV29+เทศบาลเมือง!AV29+เทศบาลตำบล!AV29</f>
        <v>4788.61698856</v>
      </c>
      <c r="AW33" s="161">
        <f>เทศบาลนคร!AW29+เทศบาลเมือง!AW29+เทศบาลตำบล!AW29</f>
        <v>6302.253244122001</v>
      </c>
      <c r="AX33" s="111">
        <f>เทศบาลนคร!AX29+เทศบาลเมือง!AX29+เทศบาลตำบล!AX29</f>
        <v>6019.037607384</v>
      </c>
      <c r="AY33" s="109">
        <f aca="true" t="shared" si="21" ref="AY33:AY45">SUM(AU33:AX33)</f>
        <v>22009.010598378</v>
      </c>
      <c r="AZ33" s="161">
        <f>เทศบาลนคร!AZ29+เทศบาลเมือง!AZ29+เทศบาลตำบล!AZ29</f>
        <v>5127.655034989</v>
      </c>
      <c r="BA33" s="161">
        <f>เทศบาลนคร!BA29+เทศบาลเมือง!BA29+เทศบาลตำบล!BA29</f>
        <v>5763.467862739999</v>
      </c>
      <c r="BB33" s="161">
        <f>เทศบาลนคร!BB29+เทศบาลเมือง!BB29+เทศบาลตำบล!BB29</f>
        <v>6010.068622588</v>
      </c>
      <c r="BC33" s="111">
        <f>เทศบาลนคร!BC29+เทศบาลเมือง!BC29+เทศบาลตำบล!BC29</f>
        <v>6777.700601328</v>
      </c>
      <c r="BD33" s="109">
        <f aca="true" t="shared" si="22" ref="BD33:BD45">SUM(AZ33:BC33)</f>
        <v>23678.892121645</v>
      </c>
      <c r="BE33" s="161">
        <f>เทศบาลนคร!BE29+เทศบาลเมือง!BE29+เทศบาลตำบล!BE29</f>
        <v>5524.487183220001</v>
      </c>
      <c r="BF33" s="161">
        <f>เทศบาลนคร!BF29+เทศบาลเมือง!BF29+เทศบาลตำบล!BF29</f>
        <v>5742.34199761</v>
      </c>
      <c r="BG33" s="161">
        <f>เทศบาลนคร!BG29+เทศบาลเมือง!BG29+เทศบาลตำบล!BG29</f>
        <v>6373.15853477</v>
      </c>
      <c r="BH33" s="111">
        <f>เทศบาลนคร!BH29+เทศบาลเมือง!BH29+เทศบาลตำบล!BH29</f>
        <v>6978.231476212999</v>
      </c>
      <c r="BI33" s="109">
        <f aca="true" t="shared" si="23" ref="BI33:BI45">SUM(BE33:BH33)</f>
        <v>24618.219191812997</v>
      </c>
    </row>
    <row r="34" spans="1:61" s="100" customFormat="1" ht="21">
      <c r="A34" s="116" t="s">
        <v>349</v>
      </c>
      <c r="B34" s="107">
        <f>เทศบาลนคร!B30+เทศบาลเมือง!B30</f>
        <v>2.38</v>
      </c>
      <c r="C34" s="108">
        <f>เทศบาลนคร!C30+เทศบาลเมือง!C30</f>
        <v>7.95</v>
      </c>
      <c r="D34" s="108">
        <f>เทศบาลนคร!D30+เทศบาลเมือง!D30</f>
        <v>3.45</v>
      </c>
      <c r="E34" s="108">
        <f>เทศบาลนคร!E30+เทศบาลเมือง!E30</f>
        <v>12.83</v>
      </c>
      <c r="F34" s="109">
        <f t="shared" si="12"/>
        <v>26.61</v>
      </c>
      <c r="G34" s="107">
        <f>เทศบาลนคร!G30+เทศบาลเมือง!G30</f>
        <v>13.1284482975</v>
      </c>
      <c r="H34" s="108">
        <f>เทศบาลนคร!H30+เทศบาลเมือง!H30</f>
        <v>10.744012117499999</v>
      </c>
      <c r="I34" s="108">
        <f>เทศบาลนคร!I30+เทศบาลเมือง!I30</f>
        <v>4.3359514875</v>
      </c>
      <c r="J34" s="108">
        <f>เทศบาลนคร!J30+เทศบาลเมือง!J30</f>
        <v>23.4502930275</v>
      </c>
      <c r="K34" s="109">
        <f t="shared" si="13"/>
        <v>51.65870493</v>
      </c>
      <c r="L34" s="107">
        <f>เทศบาลนคร!L30+เทศบาลเมือง!L30</f>
        <v>27.222110830000002</v>
      </c>
      <c r="M34" s="108">
        <f>เทศบาลนคร!M30+เทศบาลเมือง!M30</f>
        <v>38.06262585</v>
      </c>
      <c r="N34" s="108">
        <f>เทศบาลนคร!N30+เทศบาลเมือง!N30</f>
        <v>22.543747680000003</v>
      </c>
      <c r="O34" s="108">
        <f>เทศบาลนคร!O30+เทศบาลเมือง!O30</f>
        <v>63.26446294</v>
      </c>
      <c r="P34" s="109">
        <f t="shared" si="14"/>
        <v>151.0929473</v>
      </c>
      <c r="Q34" s="107">
        <f>เทศบาลนคร!Q30+เทศบาลเมือง!Q30</f>
        <v>60.57</v>
      </c>
      <c r="R34" s="108">
        <f>เทศบาลนคร!R30+เทศบาลเมือง!R30</f>
        <v>24.35</v>
      </c>
      <c r="S34" s="108">
        <f>เทศบาลนคร!S30+เทศบาลเมือง!S30</f>
        <v>15.89</v>
      </c>
      <c r="T34" s="108">
        <f>เทศบาลนคร!T30+เทศบาลเมือง!T30</f>
        <v>65.19</v>
      </c>
      <c r="U34" s="109">
        <f t="shared" si="15"/>
        <v>166</v>
      </c>
      <c r="V34" s="107">
        <f>เทศบาลนคร!V30+เทศบาลเมือง!V30</f>
        <v>37.87283135</v>
      </c>
      <c r="W34" s="108">
        <f>เทศบาลนคร!W30+เทศบาลเมือง!W30</f>
        <v>42.47626598</v>
      </c>
      <c r="X34" s="108">
        <f>เทศบาลนคร!X30+เทศบาลเมือง!X30</f>
        <v>81.91319324</v>
      </c>
      <c r="Y34" s="108">
        <f>เทศบาลนคร!Y30+เทศบาลเมือง!Y30</f>
        <v>73.62159883</v>
      </c>
      <c r="Z34" s="109">
        <f t="shared" si="16"/>
        <v>235.8838894</v>
      </c>
      <c r="AA34" s="110">
        <f>เทศบาลนคร!AA30+เทศบาลเมือง!AA30+เทศบาลตำบล!AA30</f>
        <v>113.15336461000001</v>
      </c>
      <c r="AB34" s="108">
        <f>เทศบาลนคร!AB30+เทศบาลเมือง!AB30+เทศบาลตำบล!AB30</f>
        <v>135.40107165999999</v>
      </c>
      <c r="AC34" s="108">
        <f>เทศบาลนคร!AC30+เทศบาลเมือง!AC30+เทศบาลตำบล!AC30</f>
        <v>84.87718118000001</v>
      </c>
      <c r="AD34" s="111">
        <f>เทศบาลนคร!AD30+เทศบาลเมือง!AD30+เทศบาลตำบล!AD30</f>
        <v>73.37368549999998</v>
      </c>
      <c r="AE34" s="109">
        <f t="shared" si="17"/>
        <v>406.80530294999994</v>
      </c>
      <c r="AF34" s="161">
        <f>เทศบาลนคร!AF30+เทศบาลเมือง!AF30+เทศบาลตำบล!AF30</f>
        <v>61.18675031250001</v>
      </c>
      <c r="AG34" s="161">
        <f>เทศบาลนคร!AG30+เทศบาลเมือง!AG30+เทศบาลตำบล!AG30</f>
        <v>12.5818224725</v>
      </c>
      <c r="AH34" s="161">
        <f>เทศบาลนคร!AH30+เทศบาลเมือง!AH30+เทศบาลตำบล!AH30</f>
        <v>28.6493886625</v>
      </c>
      <c r="AI34" s="111">
        <f>เทศบาลนคร!AI30+เทศบาลเมือง!AI30+เทศบาลตำบล!AI30</f>
        <v>108.3313587245</v>
      </c>
      <c r="AJ34" s="109">
        <f t="shared" si="18"/>
        <v>210.749320172</v>
      </c>
      <c r="AK34" s="161">
        <f>เทศบาลนคร!AK30+เทศบาลเมือง!AK30+เทศบาลตำบล!AK30</f>
        <v>21.78429842</v>
      </c>
      <c r="AL34" s="161">
        <f>เทศบาลนคร!AL30+เทศบาลเมือง!AL30+เทศบาลตำบล!AL30</f>
        <v>50.88390274000001</v>
      </c>
      <c r="AM34" s="161">
        <f>เทศบาลนคร!AM30+เทศบาลเมือง!AM30+เทศบาลตำบล!AM30</f>
        <v>65.59867827000001</v>
      </c>
      <c r="AN34" s="111">
        <f>เทศบาลนคร!AN30+เทศบาลเมือง!AN30+เทศบาลตำบล!AN30</f>
        <v>77.53747963</v>
      </c>
      <c r="AO34" s="109">
        <f t="shared" si="19"/>
        <v>215.80435906000002</v>
      </c>
      <c r="AP34" s="161">
        <f>เทศบาลนคร!AP30+เทศบาลเมือง!AP30+เทศบาลตำบล!AP30</f>
        <v>20.18227383</v>
      </c>
      <c r="AQ34" s="161">
        <f>เทศบาลนคร!AQ30+เทศบาลเมือง!AQ30+เทศบาลตำบล!AQ30</f>
        <v>49.946774144</v>
      </c>
      <c r="AR34" s="161">
        <f>เทศบาลนคร!AR30+เทศบาลเมือง!AR30+เทศบาลตำบล!AR30</f>
        <v>100.15428076999999</v>
      </c>
      <c r="AS34" s="111">
        <f>เทศบาลนคร!AS30+เทศบาลเมือง!AS30+เทศบาลตำบล!AS30</f>
        <v>112.26307996000003</v>
      </c>
      <c r="AT34" s="109">
        <f t="shared" si="20"/>
        <v>282.546408704</v>
      </c>
      <c r="AU34" s="161">
        <f>เทศบาลนคร!AU30+เทศบาลเมือง!AU30+เทศบาลตำบล!AU30</f>
        <v>51.144885470000006</v>
      </c>
      <c r="AV34" s="161">
        <f>เทศบาลนคร!AV30+เทศบาลเมือง!AV30+เทศบาลตำบล!AV30</f>
        <v>87.12327288</v>
      </c>
      <c r="AW34" s="161">
        <f>เทศบาลนคร!AW30+เทศบาลเมือง!AW30+เทศบาลตำบล!AW30</f>
        <v>146.26059306</v>
      </c>
      <c r="AX34" s="111">
        <f>เทศบาลนคร!AX30+เทศบาลเมือง!AX30+เทศบาลตำบล!AX30</f>
        <v>121.88709958999999</v>
      </c>
      <c r="AY34" s="109">
        <f t="shared" si="21"/>
        <v>406.41585100000003</v>
      </c>
      <c r="AZ34" s="161">
        <f>เทศบาลนคร!AZ30+เทศบาลเมือง!AZ30+เทศบาลตำบล!AZ30</f>
        <v>65.80626048</v>
      </c>
      <c r="BA34" s="161">
        <f>เทศบาลนคร!BA30+เทศบาลเมือง!BA30+เทศบาลตำบล!BA30</f>
        <v>98.68710938999999</v>
      </c>
      <c r="BB34" s="161">
        <f>เทศบาลนคร!BB30+เทศบาลเมือง!BB30+เทศบาลตำบล!BB30</f>
        <v>105.56520345000001</v>
      </c>
      <c r="BC34" s="111">
        <f>เทศบาลนคร!BC30+เทศบาลเมือง!BC30+เทศบาลตำบล!BC30</f>
        <v>152.92852770999997</v>
      </c>
      <c r="BD34" s="109">
        <f t="shared" si="22"/>
        <v>422.98710102999996</v>
      </c>
      <c r="BE34" s="161">
        <f>เทศบาลนคร!BE30+เทศบาลเมือง!BE30+เทศบาลตำบล!BE30</f>
        <v>67.31786763</v>
      </c>
      <c r="BF34" s="161">
        <f>เทศบาลนคร!BF30+เทศบาลเมือง!BF30+เทศบาลตำบล!BF30</f>
        <v>83.72484306999999</v>
      </c>
      <c r="BG34" s="161">
        <f>เทศบาลนคร!BG30+เทศบาลเมือง!BG30+เทศบาลตำบล!BG30</f>
        <v>85.02225967000001</v>
      </c>
      <c r="BH34" s="111">
        <f>เทศบาลนคร!BH30+เทศบาลเมือง!BH30+เทศบาลตำบล!BH30</f>
        <v>117.16191937999997</v>
      </c>
      <c r="BI34" s="109">
        <f t="shared" si="23"/>
        <v>353.22688974999994</v>
      </c>
    </row>
    <row r="35" spans="1:61" s="100" customFormat="1" ht="21">
      <c r="A35" s="116" t="s">
        <v>350</v>
      </c>
      <c r="B35" s="107">
        <f>เทศบาลนคร!B31+เทศบาลเมือง!B31</f>
        <v>16.119999999999997</v>
      </c>
      <c r="C35" s="108">
        <f>เทศบาลนคร!C31+เทศบาลเมือง!C31</f>
        <v>27.72</v>
      </c>
      <c r="D35" s="108">
        <f>เทศบาลนคร!D31+เทศบาลเมือง!D31</f>
        <v>21.04</v>
      </c>
      <c r="E35" s="108">
        <f>เทศบาลนคร!E31+เทศบาลเมือง!E31</f>
        <v>21.229999999999997</v>
      </c>
      <c r="F35" s="109">
        <f t="shared" si="12"/>
        <v>86.10999999999999</v>
      </c>
      <c r="G35" s="107">
        <f>เทศบาลนคร!G31+เทศบาลเมือง!G31</f>
        <v>23.15618841</v>
      </c>
      <c r="H35" s="108">
        <f>เทศบาลนคร!H31+เทศบาลเมือง!H31</f>
        <v>27.97210316</v>
      </c>
      <c r="I35" s="108">
        <f>เทศบาลนคร!I31+เทศบาลเมือง!I31</f>
        <v>38.04973819</v>
      </c>
      <c r="J35" s="108">
        <f>เทศบาลนคร!J31+เทศบาลเมือง!J31</f>
        <v>31.90247947</v>
      </c>
      <c r="K35" s="109">
        <f t="shared" si="13"/>
        <v>121.08050923</v>
      </c>
      <c r="L35" s="107">
        <f>เทศบาลนคร!L31+เทศบาลเมือง!L31</f>
        <v>13.66577221</v>
      </c>
      <c r="M35" s="108">
        <f>เทศบาลนคร!M31+เทศบาลเมือง!M31</f>
        <v>20.903602829999997</v>
      </c>
      <c r="N35" s="108">
        <f>เทศบาลนคร!N31+เทศบาลเมือง!N31</f>
        <v>30.4692775</v>
      </c>
      <c r="O35" s="108">
        <f>เทศบาลนคร!O31+เทศบาลเมือง!O31</f>
        <v>26.731629500000004</v>
      </c>
      <c r="P35" s="109">
        <f t="shared" si="14"/>
        <v>91.77028204000001</v>
      </c>
      <c r="Q35" s="107">
        <f>เทศบาลนคร!Q31+เทศบาลเมือง!Q31</f>
        <v>31.020000000000003</v>
      </c>
      <c r="R35" s="108">
        <f>เทศบาลนคร!R31+เทศบาลเมือง!R31</f>
        <v>26.52</v>
      </c>
      <c r="S35" s="108">
        <f>เทศบาลนคร!S31+เทศบาลเมือง!S31</f>
        <v>30.979999999999997</v>
      </c>
      <c r="T35" s="108">
        <f>เทศบาลนคร!T31+เทศบาลเมือง!T31</f>
        <v>40.58</v>
      </c>
      <c r="U35" s="109">
        <f t="shared" si="15"/>
        <v>129.10000000000002</v>
      </c>
      <c r="V35" s="107">
        <f>เทศบาลนคร!V31+เทศบาลเมือง!V31</f>
        <v>63.440418320000006</v>
      </c>
      <c r="W35" s="108">
        <f>เทศบาลนคร!W31+เทศบาลเมือง!W31</f>
        <v>85.53180319</v>
      </c>
      <c r="X35" s="108">
        <f>เทศบาลนคร!X31+เทศบาลเมือง!X31</f>
        <v>114.16977281999999</v>
      </c>
      <c r="Y35" s="108">
        <f>เทศบาลนคร!Y31+เทศบาลเมือง!Y31</f>
        <v>100.51745858000001</v>
      </c>
      <c r="Z35" s="109">
        <f t="shared" si="16"/>
        <v>363.65945291</v>
      </c>
      <c r="AA35" s="110">
        <f>เทศบาลนคร!AA31+เทศบาลเมือง!AA31+เทศบาลตำบล!AA31</f>
        <v>89.81458479</v>
      </c>
      <c r="AB35" s="108">
        <f>เทศบาลนคร!AB31+เทศบาลเมือง!AB31+เทศบาลตำบล!AB31</f>
        <v>126.64767981</v>
      </c>
      <c r="AC35" s="108">
        <f>เทศบาลนคร!AC31+เทศบาลเมือง!AC31+เทศบาลตำบล!AC31</f>
        <v>120.97535494</v>
      </c>
      <c r="AD35" s="111">
        <f>เทศบาลนคร!AD31+เทศบาลเมือง!AD31+เทศบาลตำบล!AD31</f>
        <v>164.39864257</v>
      </c>
      <c r="AE35" s="109">
        <f t="shared" si="17"/>
        <v>501.83626211</v>
      </c>
      <c r="AF35" s="161">
        <f>เทศบาลนคร!AF31+เทศบาลเมือง!AF31+เทศบาลตำบล!AF31</f>
        <v>106.22095184749999</v>
      </c>
      <c r="AG35" s="161">
        <f>เทศบาลนคร!AG31+เทศบาลเมือง!AG31+เทศบาลตำบล!AG31</f>
        <v>86.6308687375</v>
      </c>
      <c r="AH35" s="161">
        <f>เทศบาลนคร!AH31+เทศบาลเมือง!AH31+เทศบาลตำบล!AH31</f>
        <v>95.7468669975</v>
      </c>
      <c r="AI35" s="111">
        <f>เทศบาลนคร!AI31+เทศบาลเมือง!AI31+เทศบาลตำบล!AI31</f>
        <v>115.61321384450001</v>
      </c>
      <c r="AJ35" s="109">
        <f t="shared" si="18"/>
        <v>404.21190142700004</v>
      </c>
      <c r="AK35" s="161">
        <f>เทศบาลนคร!AK31+เทศบาลเมือง!AK31+เทศบาลตำบล!AK31</f>
        <v>84.802975</v>
      </c>
      <c r="AL35" s="161">
        <f>เทศบาลนคร!AL31+เทศบาลเมือง!AL31+เทศบาลตำบล!AL31</f>
        <v>83.10611478000001</v>
      </c>
      <c r="AM35" s="161">
        <f>เทศบาลนคร!AM31+เทศบาลเมือง!AM31+เทศบาลตำบล!AM31</f>
        <v>76.15984383</v>
      </c>
      <c r="AN35" s="111">
        <f>เทศบาลนคร!AN31+เทศบาลเมือง!AN31+เทศบาลตำบล!AN31</f>
        <v>100.48621320000001</v>
      </c>
      <c r="AO35" s="109">
        <f t="shared" si="19"/>
        <v>344.55514681</v>
      </c>
      <c r="AP35" s="161">
        <f>เทศบาลนคร!AP31+เทศบาลเมือง!AP31+เทศบาลตำบล!AP31</f>
        <v>115.63163161</v>
      </c>
      <c r="AQ35" s="161">
        <f>เทศบาลนคร!AQ31+เทศบาลเมือง!AQ31+เทศบาลตำบล!AQ31</f>
        <v>61.55989457</v>
      </c>
      <c r="AR35" s="161">
        <f>เทศบาลนคร!AR31+เทศบาลเมือง!AR31+เทศบาลตำบล!AR31</f>
        <v>46.707639316</v>
      </c>
      <c r="AS35" s="111">
        <f>เทศบาลนคร!AS31+เทศบาลเมือง!AS31+เทศบาลตำบล!AS31</f>
        <v>61.457911094</v>
      </c>
      <c r="AT35" s="109">
        <f t="shared" si="20"/>
        <v>285.35707658999996</v>
      </c>
      <c r="AU35" s="161">
        <f>เทศบาลนคร!AU31+เทศบาลเมือง!AU31+เทศบาลตำบล!AU31</f>
        <v>70.24832352</v>
      </c>
      <c r="AV35" s="161">
        <f>เทศบาลนคร!AV31+เทศบาลเมือง!AV31+เทศบาลตำบล!AV31</f>
        <v>56.85426997999999</v>
      </c>
      <c r="AW35" s="161">
        <f>เทศบาลนคร!AW31+เทศบาลเมือง!AW31+เทศบาลตำบล!AW31</f>
        <v>57.12940665300001</v>
      </c>
      <c r="AX35" s="111">
        <f>เทศบาลนคร!AX31+เทศบาลเมือง!AX31+เทศบาลตำบล!AX31</f>
        <v>79.6701322</v>
      </c>
      <c r="AY35" s="109">
        <f t="shared" si="21"/>
        <v>263.902132353</v>
      </c>
      <c r="AZ35" s="161">
        <f>เทศบาลนคร!AZ31+เทศบาลเมือง!AZ31+เทศบาลตำบล!AZ31</f>
        <v>55.1609773</v>
      </c>
      <c r="BA35" s="161">
        <f>เทศบาลนคร!BA31+เทศบาลเมือง!BA31+เทศบาลตำบล!BA31</f>
        <v>57.49334999</v>
      </c>
      <c r="BB35" s="161">
        <f>เทศบาลนคร!BB31+เทศบาลเมือง!BB31+เทศบาลตำบล!BB31</f>
        <v>82.26118860199999</v>
      </c>
      <c r="BC35" s="111">
        <f>เทศบาลนคร!BC31+เทศบาลเมือง!BC31+เทศบาลตำบล!BC31</f>
        <v>70.73023185</v>
      </c>
      <c r="BD35" s="109">
        <f t="shared" si="22"/>
        <v>265.64574774199997</v>
      </c>
      <c r="BE35" s="161">
        <f>เทศบาลนคร!BE31+เทศบาลเมือง!BE31+เทศบาลตำบล!BE31</f>
        <v>57.55550635</v>
      </c>
      <c r="BF35" s="161">
        <f>เทศบาลนคร!BF31+เทศบาลเมือง!BF31+เทศบาลตำบล!BF31</f>
        <v>54.58086995</v>
      </c>
      <c r="BG35" s="161">
        <f>เทศบาลนคร!BG31+เทศบาลเมือง!BG31+เทศบาลตำบล!BG31</f>
        <v>68.07698316999998</v>
      </c>
      <c r="BH35" s="111">
        <f>เทศบาลนคร!BH31+เทศบาลเมือง!BH31+เทศบาลตำบล!BH31</f>
        <v>65.30601196999999</v>
      </c>
      <c r="BI35" s="109">
        <f t="shared" si="23"/>
        <v>245.51937143999996</v>
      </c>
    </row>
    <row r="36" spans="1:61" s="100" customFormat="1" ht="24">
      <c r="A36" s="101" t="s">
        <v>48</v>
      </c>
      <c r="B36" s="125">
        <f>SUM(B37:B38)</f>
        <v>3465.42</v>
      </c>
      <c r="C36" s="126">
        <f>SUM(C37:C38)</f>
        <v>5195.79</v>
      </c>
      <c r="D36" s="126">
        <f>SUM(D37:D38)</f>
        <v>9102.59</v>
      </c>
      <c r="E36" s="126">
        <f>SUM(E37:E38)</f>
        <v>3946.97</v>
      </c>
      <c r="F36" s="97">
        <f t="shared" si="12"/>
        <v>21710.77</v>
      </c>
      <c r="G36" s="102">
        <f>SUM(G37:G38)</f>
        <v>1125.4828422199998</v>
      </c>
      <c r="H36" s="103">
        <f>SUM(H37:H38)</f>
        <v>6468.546474243982</v>
      </c>
      <c r="I36" s="103">
        <f>SUM(I37:I38)</f>
        <v>4775.183195060001</v>
      </c>
      <c r="J36" s="103">
        <f>SUM(J37:J38)</f>
        <v>3871.89498242</v>
      </c>
      <c r="K36" s="97">
        <f t="shared" si="13"/>
        <v>16241.107493943982</v>
      </c>
      <c r="L36" s="102">
        <f>SUM(L37:L38)</f>
        <v>5243.207213260001</v>
      </c>
      <c r="M36" s="103">
        <f>SUM(M37:M38)</f>
        <v>6912.58784082</v>
      </c>
      <c r="N36" s="103">
        <f>SUM(N37:N38)</f>
        <v>4641.3997958</v>
      </c>
      <c r="O36" s="103">
        <f>SUM(O37:O38)</f>
        <v>4109.05711448</v>
      </c>
      <c r="P36" s="97">
        <f t="shared" si="14"/>
        <v>20906.251964360003</v>
      </c>
      <c r="Q36" s="102">
        <f>SUM(Q37:Q38)</f>
        <v>3769.6200000000003</v>
      </c>
      <c r="R36" s="103">
        <f>SUM(R37:R38)</f>
        <v>9873.9</v>
      </c>
      <c r="S36" s="103">
        <f>SUM(S37:S38)</f>
        <v>4296.23</v>
      </c>
      <c r="T36" s="103">
        <f>SUM(T37:T38)</f>
        <v>3756.4</v>
      </c>
      <c r="U36" s="97">
        <f t="shared" si="15"/>
        <v>21696.15</v>
      </c>
      <c r="V36" s="102">
        <f>SUM(V37:V38)</f>
        <v>5843.299817040001</v>
      </c>
      <c r="W36" s="103">
        <f>SUM(W37:W38)</f>
        <v>9353.289217459998</v>
      </c>
      <c r="X36" s="103">
        <f>SUM(X37:X38)</f>
        <v>4037.64033568</v>
      </c>
      <c r="Y36" s="103">
        <f>SUM(Y37:Y38)</f>
        <v>3805.40593351</v>
      </c>
      <c r="Z36" s="97">
        <f t="shared" si="16"/>
        <v>23039.63530369</v>
      </c>
      <c r="AA36" s="104">
        <f>SUM(AA37:AA38)</f>
        <v>12899.26117305</v>
      </c>
      <c r="AB36" s="103">
        <f>SUM(AB37:AB38)</f>
        <v>10950.464683420003</v>
      </c>
      <c r="AC36" s="103">
        <f>SUM(AC37:AC38)</f>
        <v>7395.01143526</v>
      </c>
      <c r="AD36" s="105">
        <f>SUM(AD37:AD38)</f>
        <v>3837.87237675</v>
      </c>
      <c r="AE36" s="97">
        <f t="shared" si="17"/>
        <v>35082.60966848</v>
      </c>
      <c r="AF36" s="160">
        <f>SUM(AF37:AF38)</f>
        <v>18127.41513677</v>
      </c>
      <c r="AG36" s="160">
        <f>SUM(AG37:AG38)</f>
        <v>7561.390453099999</v>
      </c>
      <c r="AH36" s="160">
        <f>SUM(AH37:AH38)</f>
        <v>8936.29153309</v>
      </c>
      <c r="AI36" s="105">
        <f>SUM(AI37:AI38)</f>
        <v>3064.7603270199997</v>
      </c>
      <c r="AJ36" s="97">
        <f t="shared" si="18"/>
        <v>37689.857449979994</v>
      </c>
      <c r="AK36" s="160">
        <f>SUM(AK37:AK38)</f>
        <v>12600.63573279</v>
      </c>
      <c r="AL36" s="160">
        <f>SUM(AL37:AL38)</f>
        <v>15071.213339589998</v>
      </c>
      <c r="AM36" s="160">
        <f>SUM(AM37:AM38)</f>
        <v>6563.72002126</v>
      </c>
      <c r="AN36" s="105">
        <f>SUM(AN37:AN38)</f>
        <v>7854.45805701</v>
      </c>
      <c r="AO36" s="97">
        <f t="shared" si="19"/>
        <v>42090.02715065</v>
      </c>
      <c r="AP36" s="160">
        <f>SUM(AP37:AP38)</f>
        <v>12700.489584429999</v>
      </c>
      <c r="AQ36" s="160">
        <f>SUM(AQ37:AQ38)</f>
        <v>11652.126711460001</v>
      </c>
      <c r="AR36" s="160">
        <f>SUM(AR37:AR38)</f>
        <v>11027.90798339</v>
      </c>
      <c r="AS36" s="105">
        <f>SUM(AS37:AS38)</f>
        <v>8066.16617894</v>
      </c>
      <c r="AT36" s="97">
        <f t="shared" si="20"/>
        <v>43446.69045822</v>
      </c>
      <c r="AU36" s="160">
        <f>SUM(AU37:AU38)</f>
        <v>16235.640998007</v>
      </c>
      <c r="AV36" s="160">
        <f>SUM(AV37:AV38)</f>
        <v>13618.559896940002</v>
      </c>
      <c r="AW36" s="160">
        <f>SUM(AW37:AW38)</f>
        <v>12321.061793784998</v>
      </c>
      <c r="AX36" s="105">
        <f>SUM(AX37:AX38)</f>
        <v>8421.61403217</v>
      </c>
      <c r="AY36" s="97">
        <f t="shared" si="21"/>
        <v>50596.876720902</v>
      </c>
      <c r="AZ36" s="160">
        <f>SUM(AZ37:AZ38)</f>
        <v>21996.121548938998</v>
      </c>
      <c r="BA36" s="160">
        <f>SUM(BA37:BA38)</f>
        <v>6743.39894108</v>
      </c>
      <c r="BB36" s="160">
        <f>SUM(BB37:BB38)</f>
        <v>12208.685584039999</v>
      </c>
      <c r="BC36" s="105">
        <f>SUM(BC37:BC38)</f>
        <v>10871.86590565</v>
      </c>
      <c r="BD36" s="97">
        <f t="shared" si="22"/>
        <v>51820.071979709</v>
      </c>
      <c r="BE36" s="160">
        <f>SUM(BE37:BE38)</f>
        <v>18068.755426267</v>
      </c>
      <c r="BF36" s="160">
        <f>SUM(BF37:BF38)</f>
        <v>12266.803523680002</v>
      </c>
      <c r="BG36" s="160">
        <f>SUM(BG37:BG38)</f>
        <v>11640.043411999999</v>
      </c>
      <c r="BH36" s="105">
        <f>SUM(BH37:BH38)</f>
        <v>11560.168315070001</v>
      </c>
      <c r="BI36" s="97">
        <f t="shared" si="23"/>
        <v>53535.770677017004</v>
      </c>
    </row>
    <row r="37" spans="1:61" s="100" customFormat="1" ht="21">
      <c r="A37" s="116" t="s">
        <v>42</v>
      </c>
      <c r="B37" s="107">
        <f>เทศบาลนคร!B33+เทศบาลเมือง!B33</f>
        <v>3152.16</v>
      </c>
      <c r="C37" s="108">
        <f>เทศบาลนคร!C33+เทศบาลเมือง!C33</f>
        <v>4480.5</v>
      </c>
      <c r="D37" s="108">
        <f>เทศบาลนคร!D33+เทศบาลเมือง!D33</f>
        <v>7879.85</v>
      </c>
      <c r="E37" s="108">
        <f>เทศบาลนคร!E33+เทศบาลเมือง!E33</f>
        <v>1753.02</v>
      </c>
      <c r="F37" s="109">
        <f t="shared" si="12"/>
        <v>17265.53</v>
      </c>
      <c r="G37" s="107">
        <f>เทศบาลนคร!G33+เทศบาลเมือง!G33</f>
        <v>70.61781189999999</v>
      </c>
      <c r="H37" s="108">
        <f>เทศบาลนคร!H33+เทศบาลเมือง!H33</f>
        <v>4377.163275638349</v>
      </c>
      <c r="I37" s="108">
        <f>เทศบาลนคร!I33+เทศบาลเมือง!I33</f>
        <v>2787.84427237</v>
      </c>
      <c r="J37" s="108">
        <f>เทศบาลนคร!J33+เทศบาลเมือง!J33</f>
        <v>1036.58738087</v>
      </c>
      <c r="K37" s="97">
        <f t="shared" si="13"/>
        <v>8272.212740778348</v>
      </c>
      <c r="L37" s="107">
        <f>เทศบาลนคร!L33+เทศบาลเมือง!L33</f>
        <v>2690.33682372</v>
      </c>
      <c r="M37" s="108">
        <f>เทศบาลนคร!M33+เทศบาลเมือง!M33</f>
        <v>4128.5648237</v>
      </c>
      <c r="N37" s="108">
        <f>เทศบาลนคร!N33+เทศบาลเมือง!N33</f>
        <v>911.52725975</v>
      </c>
      <c r="O37" s="108">
        <f>เทศบาลนคร!O33+เทศบาลเมือง!O33</f>
        <v>510.17042338000005</v>
      </c>
      <c r="P37" s="109">
        <f t="shared" si="14"/>
        <v>8240.59933055</v>
      </c>
      <c r="Q37" s="107">
        <f>เทศบาลนคร!Q33+เทศบาลเมือง!Q33</f>
        <v>218.98000000000002</v>
      </c>
      <c r="R37" s="108">
        <f>เทศบาลนคร!R33+เทศบาลเมือง!R33</f>
        <v>7484.38</v>
      </c>
      <c r="S37" s="108">
        <f>เทศบาลนคร!S33+เทศบาลเมือง!S33</f>
        <v>288.20000000000005</v>
      </c>
      <c r="T37" s="108">
        <f>เทศบาลนคร!T33+เทศบาลเมือง!T33</f>
        <v>238.25</v>
      </c>
      <c r="U37" s="109">
        <f t="shared" si="15"/>
        <v>8229.810000000001</v>
      </c>
      <c r="V37" s="107">
        <f>เทศบาลนคร!V33+เทศบาลเมือง!V33</f>
        <v>2653.9943500199997</v>
      </c>
      <c r="W37" s="108">
        <f>เทศบาลนคร!W33+เทศบาลเมือง!W33</f>
        <v>4998.63660282</v>
      </c>
      <c r="X37" s="108">
        <f>เทศบาลนคร!X33+เทศบาลเมือง!X33</f>
        <v>562.63950442</v>
      </c>
      <c r="Y37" s="108">
        <f>เทศบาลนคร!Y33+เทศบาลเมือง!Y33</f>
        <v>524.9345537199999</v>
      </c>
      <c r="Z37" s="109">
        <f t="shared" si="16"/>
        <v>8740.20501098</v>
      </c>
      <c r="AA37" s="110">
        <f>เทศบาลนคร!AA33+เทศบาลเมือง!AA33+เทศบาลตำบล!AA33</f>
        <v>8677.84489886</v>
      </c>
      <c r="AB37" s="108">
        <f>เทศบาลนคร!AB33+เทศบาลเมือง!AB33+เทศบาลตำบล!AB33</f>
        <v>8313.760169870002</v>
      </c>
      <c r="AC37" s="108">
        <f>เทศบาลนคร!AC33+เทศบาลเมือง!AC33+เทศบาลตำบล!AC33</f>
        <v>3391.0224526800007</v>
      </c>
      <c r="AD37" s="111">
        <f>เทศบาลนคร!AD33+เทศบาลเมือง!AD33+เทศบาลตำบล!AD33</f>
        <v>1221.7585502700003</v>
      </c>
      <c r="AE37" s="109">
        <f t="shared" si="17"/>
        <v>21604.386071680005</v>
      </c>
      <c r="AF37" s="161">
        <f>เทศบาลนคร!AF33+เทศบาลเมือง!AF33+เทศบาลตำบล!AF33</f>
        <v>13488.454824080001</v>
      </c>
      <c r="AG37" s="161">
        <f>เทศบาลนคร!AG33+เทศบาลเมือง!AG33+เทศบาลตำบล!AG33</f>
        <v>3289.3537207699997</v>
      </c>
      <c r="AH37" s="161">
        <f>เทศบาลนคร!AH33+เทศบาลเมือง!AH33+เทศบาลตำบล!AH33</f>
        <v>5799.56346548</v>
      </c>
      <c r="AI37" s="111">
        <f>เทศบาลนคร!AI33+เทศบาลเมือง!AI33+เทศบาลตำบล!AI33</f>
        <v>1172.5542253499998</v>
      </c>
      <c r="AJ37" s="109">
        <f t="shared" si="18"/>
        <v>23749.92623568</v>
      </c>
      <c r="AK37" s="161">
        <f>เทศบาลนคร!AK33+เทศบาลเมือง!AK33+เทศบาลตำบล!AK33</f>
        <v>8880.75432141</v>
      </c>
      <c r="AL37" s="161">
        <f>เทศบาลนคร!AL33+เทศบาลเมือง!AL33+เทศบาลตำบล!AL33</f>
        <v>11661.35945004</v>
      </c>
      <c r="AM37" s="161">
        <f>เทศบาลนคร!AM33+เทศบาลเมือง!AM33+เทศบาลตำบล!AM33</f>
        <v>3388.4795287200004</v>
      </c>
      <c r="AN37" s="111">
        <f>เทศบาลนคร!AN33+เทศบาลเมือง!AN33+เทศบาลตำบล!AN33</f>
        <v>4236.369594379999</v>
      </c>
      <c r="AO37" s="109">
        <f t="shared" si="19"/>
        <v>28166.96289455</v>
      </c>
      <c r="AP37" s="161">
        <f>เทศบาลนคร!AP33+เทศบาลเมือง!AP33+เทศบาลตำบล!AP33</f>
        <v>8407.253625849999</v>
      </c>
      <c r="AQ37" s="161">
        <f>เทศบาลนคร!AQ33+เทศบาลเมือง!AQ33+เทศบาลตำบล!AQ33</f>
        <v>9086.406227880001</v>
      </c>
      <c r="AR37" s="161">
        <f>เทศบาลนคร!AR33+เทศบาลเมือง!AR33+เทศบาลตำบล!AR33</f>
        <v>6183.39006385</v>
      </c>
      <c r="AS37" s="111">
        <f>เทศบาลนคร!AS33+เทศบาลเมือง!AS33+เทศบาลตำบล!AS33</f>
        <v>4916.18607797</v>
      </c>
      <c r="AT37" s="109">
        <f t="shared" si="20"/>
        <v>28593.23599555</v>
      </c>
      <c r="AU37" s="161">
        <f>เทศบาลนคร!AU33+เทศบาลเมือง!AU33+เทศบาลตำบล!AU33</f>
        <v>14886.168184937</v>
      </c>
      <c r="AV37" s="161">
        <f>เทศบาลนคร!AV33+เทศบาลเมือง!AV33+เทศบาลตำบล!AV33</f>
        <v>12136.01874952</v>
      </c>
      <c r="AW37" s="161">
        <f>เทศบาลนคร!AW33+เทศบาลเมือง!AW33+เทศบาลตำบล!AW33</f>
        <v>10480.12494427</v>
      </c>
      <c r="AX37" s="111">
        <f>เทศบาลนคร!AX33+เทศบาลเมือง!AX33+เทศบาลตำบล!AX33</f>
        <v>6061.796426059999</v>
      </c>
      <c r="AY37" s="109">
        <f t="shared" si="21"/>
        <v>43564.108304787</v>
      </c>
      <c r="AZ37" s="161">
        <f>เทศบาลนคร!AZ33+เทศบาลเมือง!AZ33+เทศบาลตำบล!AZ33</f>
        <v>20790.970667149</v>
      </c>
      <c r="BA37" s="161">
        <f>เทศบาลนคร!BA33+เทศบาลเมือง!BA33+เทศบาลตำบล!BA33</f>
        <v>5444.5743803000005</v>
      </c>
      <c r="BB37" s="161">
        <f>เทศบาลนคร!BB33+เทศบาลเมือง!BB33+เทศบาลตำบล!BB33</f>
        <v>10267.31544483</v>
      </c>
      <c r="BC37" s="111">
        <f>เทศบาลนคร!BC33+เทศบาลเมือง!BC33+เทศบาลตำบล!BC33</f>
        <v>8248.657657650001</v>
      </c>
      <c r="BD37" s="109">
        <f t="shared" si="22"/>
        <v>44751.518149929</v>
      </c>
      <c r="BE37" s="161">
        <f>เทศบาลนคร!BE33+เทศบาลเมือง!BE33+เทศบาลตำบล!BE33</f>
        <v>16910.474847966998</v>
      </c>
      <c r="BF37" s="161">
        <f>เทศบาลนคร!BF33+เทศบาลเมือง!BF33+เทศบาลตำบล!BF33</f>
        <v>10982.640074270003</v>
      </c>
      <c r="BG37" s="161">
        <f>เทศบาลนคร!BG33+เทศบาลเมือง!BG33+เทศบาลตำบล!BG33</f>
        <v>9750.24465805</v>
      </c>
      <c r="BH37" s="111">
        <f>เทศบาลนคร!BH33+เทศบาลเมือง!BH33+เทศบาลตำบล!BH33</f>
        <v>8990.570804100002</v>
      </c>
      <c r="BI37" s="109">
        <f t="shared" si="23"/>
        <v>46633.930384387</v>
      </c>
    </row>
    <row r="38" spans="1:61" s="100" customFormat="1" ht="21">
      <c r="A38" s="116" t="s">
        <v>43</v>
      </c>
      <c r="B38" s="107">
        <f>เทศบาลนคร!B34+เทศบาลเมือง!B34</f>
        <v>313.26</v>
      </c>
      <c r="C38" s="108">
        <f>เทศบาลนคร!C34+เทศบาลเมือง!C34</f>
        <v>715.29</v>
      </c>
      <c r="D38" s="108">
        <f>เทศบาลนคร!D34+เทศบาลเมือง!D34</f>
        <v>1222.74</v>
      </c>
      <c r="E38" s="108">
        <f>เทศบาลนคร!E34+เทศบาลเมือง!E34</f>
        <v>2193.95</v>
      </c>
      <c r="F38" s="109">
        <f t="shared" si="12"/>
        <v>4445.24</v>
      </c>
      <c r="G38" s="107">
        <f>เทศบาลนคร!G34+เทศบาลเมือง!G34</f>
        <v>1054.86503032</v>
      </c>
      <c r="H38" s="108">
        <f>เทศบาลนคร!H34+เทศบาลเมือง!H34</f>
        <v>2091.383198605633</v>
      </c>
      <c r="I38" s="108">
        <f>เทศบาลนคร!I34+เทศบาลเมือง!I34</f>
        <v>1987.3389226900003</v>
      </c>
      <c r="J38" s="108">
        <f>เทศบาลนคร!J34+เทศบาลเมือง!J34</f>
        <v>2835.30760155</v>
      </c>
      <c r="K38" s="97">
        <f t="shared" si="13"/>
        <v>7968.894753165633</v>
      </c>
      <c r="L38" s="107">
        <f>เทศบาลนคร!L34+เทศบาลเมือง!L34</f>
        <v>2552.87038954</v>
      </c>
      <c r="M38" s="108">
        <f>เทศบาลนคร!M34+เทศบาลเมือง!M34</f>
        <v>2784.02301712</v>
      </c>
      <c r="N38" s="108">
        <f>เทศบาลนคร!N34+เทศบาลเมือง!N34</f>
        <v>3729.8725360500002</v>
      </c>
      <c r="O38" s="108">
        <f>เทศบาลนคร!O34+เทศบาลเมือง!O34</f>
        <v>3598.8866911</v>
      </c>
      <c r="P38" s="109">
        <f t="shared" si="14"/>
        <v>12665.652633810001</v>
      </c>
      <c r="Q38" s="107">
        <f>เทศบาลนคร!Q34+เทศบาลเมือง!Q34</f>
        <v>3550.6400000000003</v>
      </c>
      <c r="R38" s="108">
        <f>เทศบาลนคร!R34+เทศบาลเมือง!R34</f>
        <v>2389.52</v>
      </c>
      <c r="S38" s="108">
        <f>เทศบาลนคร!S34+เทศบาลเมือง!S34</f>
        <v>4008.0299999999997</v>
      </c>
      <c r="T38" s="108">
        <f>เทศบาลนคร!T34+เทศบาลเมือง!T34</f>
        <v>3518.15</v>
      </c>
      <c r="U38" s="109">
        <f t="shared" si="15"/>
        <v>13466.339999999998</v>
      </c>
      <c r="V38" s="107">
        <f>เทศบาลนคร!V34+เทศบาลเมือง!V34</f>
        <v>3189.3054670200004</v>
      </c>
      <c r="W38" s="108">
        <f>เทศบาลนคร!W34+เทศบาลเมือง!W34</f>
        <v>4354.652614639999</v>
      </c>
      <c r="X38" s="108">
        <f>เทศบาลนคร!X34+เทศบาลเมือง!X34</f>
        <v>3475.0008312600003</v>
      </c>
      <c r="Y38" s="108">
        <f>เทศบาลนคร!Y34+เทศบาลเมือง!Y34</f>
        <v>3280.47137979</v>
      </c>
      <c r="Z38" s="109">
        <f t="shared" si="16"/>
        <v>14299.43029271</v>
      </c>
      <c r="AA38" s="110">
        <f>เทศบาลนคร!AA34+เทศบาลเมือง!AA34+เทศบาลตำบล!AA34</f>
        <v>4221.416274190001</v>
      </c>
      <c r="AB38" s="108">
        <f>เทศบาลนคร!AB34+เทศบาลเมือง!AB34+เทศบาลตำบล!AB34</f>
        <v>2636.7045135500002</v>
      </c>
      <c r="AC38" s="108">
        <f>เทศบาลนคร!AC34+เทศบาลเมือง!AC34+เทศบาลตำบล!AC34</f>
        <v>4003.9889825799996</v>
      </c>
      <c r="AD38" s="111">
        <f>เทศบาลนคร!AD34+เทศบาลเมือง!AD34+เทศบาลตำบล!AD34</f>
        <v>2616.1138264799997</v>
      </c>
      <c r="AE38" s="109">
        <f t="shared" si="17"/>
        <v>13478.2235968</v>
      </c>
      <c r="AF38" s="161">
        <f>เทศบาลนคร!AF34+เทศบาลเมือง!AF34+เทศบาลตำบล!AF34</f>
        <v>4638.960312689999</v>
      </c>
      <c r="AG38" s="161">
        <f>เทศบาลนคร!AG34+เทศบาลเมือง!AG34+เทศบาลตำบล!AG34</f>
        <v>4272.03673233</v>
      </c>
      <c r="AH38" s="161">
        <f>เทศบาลนคร!AH34+เทศบาลเมือง!AH34+เทศบาลตำบล!AH34</f>
        <v>3136.7280676100004</v>
      </c>
      <c r="AI38" s="111">
        <f>เทศบาลนคร!AI34+เทศบาลเมือง!AI34+เทศบาลตำบล!AI34</f>
        <v>1892.20610167</v>
      </c>
      <c r="AJ38" s="109">
        <f t="shared" si="18"/>
        <v>13939.931214299999</v>
      </c>
      <c r="AK38" s="161">
        <f>เทศบาลนคร!AK34+เทศบาลเมือง!AK34+เทศบาลตำบล!AK34</f>
        <v>3719.88141138</v>
      </c>
      <c r="AL38" s="161">
        <f>เทศบาลนคร!AL34+เทศบาลเมือง!AL34+เทศบาลตำบล!AL34</f>
        <v>3409.8538895499996</v>
      </c>
      <c r="AM38" s="161">
        <f>เทศบาลนคร!AM34+เทศบาลเมือง!AM34+เทศบาลตำบล!AM34</f>
        <v>3175.2404925399997</v>
      </c>
      <c r="AN38" s="111">
        <f>เทศบาลนคร!AN34+เทศบาลเมือง!AN34+เทศบาลตำบล!AN34</f>
        <v>3618.0884626300003</v>
      </c>
      <c r="AO38" s="109">
        <f t="shared" si="19"/>
        <v>13923.064256099999</v>
      </c>
      <c r="AP38" s="161">
        <f>เทศบาลนคร!AP34+เทศบาลเมือง!AP34+เทศบาลตำบล!AP34</f>
        <v>4293.23595858</v>
      </c>
      <c r="AQ38" s="161">
        <f>เทศบาลนคร!AQ34+เทศบาลเมือง!AQ34+เทศบาลตำบล!AQ34</f>
        <v>2565.72048358</v>
      </c>
      <c r="AR38" s="161">
        <f>เทศบาลนคร!AR34+เทศบาลเมือง!AR34+เทศบาลตำบล!AR34</f>
        <v>4844.517919540001</v>
      </c>
      <c r="AS38" s="111">
        <f>เทศบาลนคร!AS34+เทศบาลเมือง!AS34+เทศบาลตำบล!AS34</f>
        <v>3149.9801009699995</v>
      </c>
      <c r="AT38" s="109">
        <f t="shared" si="20"/>
        <v>14853.45446267</v>
      </c>
      <c r="AU38" s="161">
        <f>เทศบาลนคร!AU34+เทศบาลเมือง!AU34+เทศบาลตำบล!AU34</f>
        <v>1349.47281307</v>
      </c>
      <c r="AV38" s="161">
        <f>เทศบาลนคร!AV34+เทศบาลเมือง!AV34+เทศบาลตำบล!AV34</f>
        <v>1482.54114742</v>
      </c>
      <c r="AW38" s="161">
        <f>เทศบาลนคร!AW34+เทศบาลเมือง!AW34+เทศบาลตำบล!AW34</f>
        <v>1840.9368495149997</v>
      </c>
      <c r="AX38" s="111">
        <f>เทศบาลนคร!AX34+เทศบาลเมือง!AX34+เทศบาลตำบล!AX34</f>
        <v>2359.8176061100003</v>
      </c>
      <c r="AY38" s="109">
        <f t="shared" si="21"/>
        <v>7032.768416115</v>
      </c>
      <c r="AZ38" s="161">
        <f>เทศบาลนคร!AZ34+เทศบาลเมือง!AZ34+เทศบาลตำบล!AZ34</f>
        <v>1205.1508817899999</v>
      </c>
      <c r="BA38" s="161">
        <f>เทศบาลนคร!BA34+เทศบาลเมือง!BA34+เทศบาลตำบล!BA34</f>
        <v>1298.82456078</v>
      </c>
      <c r="BB38" s="161">
        <f>เทศบาลนคร!BB34+เทศบาลเมือง!BB34+เทศบาลตำบล!BB34</f>
        <v>1941.3701392100002</v>
      </c>
      <c r="BC38" s="111">
        <f>เทศบาลนคร!BC34+เทศบาลเมือง!BC34+เทศบาลตำบล!BC34</f>
        <v>2623.208248</v>
      </c>
      <c r="BD38" s="109">
        <f t="shared" si="22"/>
        <v>7068.55382978</v>
      </c>
      <c r="BE38" s="161">
        <f>เทศบาลนคร!BE34+เทศบาลเมือง!BE34+เทศบาลตำบล!BE34</f>
        <v>1158.2805783</v>
      </c>
      <c r="BF38" s="161">
        <f>เทศบาลนคร!BF34+เทศบาลเมือง!BF34+เทศบาลตำบล!BF34</f>
        <v>1284.1634494099999</v>
      </c>
      <c r="BG38" s="161">
        <f>เทศบาลนคร!BG34+เทศบาลเมือง!BG34+เทศบาลตำบล!BG34</f>
        <v>1889.79875395</v>
      </c>
      <c r="BH38" s="111">
        <f>เทศบาลนคร!BH34+เทศบาลเมือง!BH34+เทศบาลตำบล!BH34</f>
        <v>2569.5975109700003</v>
      </c>
      <c r="BI38" s="109">
        <f t="shared" si="23"/>
        <v>6901.84029263</v>
      </c>
    </row>
    <row r="39" spans="1:61" s="100" customFormat="1" ht="21" thickBot="1">
      <c r="A39" s="127" t="s">
        <v>38</v>
      </c>
      <c r="B39" s="128">
        <f>B12+B25+B32+B36</f>
        <v>7371.17</v>
      </c>
      <c r="C39" s="129">
        <f>C12+C25+C32+C36</f>
        <v>11579.810000000001</v>
      </c>
      <c r="D39" s="129">
        <f>D12+D25+D32+D36</f>
        <v>16710.93</v>
      </c>
      <c r="E39" s="129">
        <f>E12+E25+E32+E36</f>
        <v>10305.25</v>
      </c>
      <c r="F39" s="130">
        <f aca="true" t="shared" si="24" ref="F39:F45">SUM(B39:E39)</f>
        <v>45967.16</v>
      </c>
      <c r="G39" s="128">
        <f>G12+G25+G32+G36</f>
        <v>6667.275444948999</v>
      </c>
      <c r="H39" s="129">
        <f>H12+H25+H32+H36</f>
        <v>12045.37888343686</v>
      </c>
      <c r="I39" s="129">
        <f>I12+I25+I32+I36</f>
        <v>11960.969518955</v>
      </c>
      <c r="J39" s="129">
        <f>J12+J25+J32+J36</f>
        <v>9883.219687940997</v>
      </c>
      <c r="K39" s="130">
        <f aca="true" t="shared" si="25" ref="K39:K45">SUM(G39:J39)</f>
        <v>40556.843535281856</v>
      </c>
      <c r="L39" s="128">
        <f>L12+L25+L32+L36</f>
        <v>10461.851845063</v>
      </c>
      <c r="M39" s="129">
        <f>M12+M25+M32+M36</f>
        <v>13467.47215735</v>
      </c>
      <c r="N39" s="129">
        <f>N12+N25+N32+N36</f>
        <v>10449.662942324001</v>
      </c>
      <c r="O39" s="129">
        <f>O12+O25+O32+O36</f>
        <v>13501.288146022</v>
      </c>
      <c r="P39" s="130">
        <f aca="true" t="shared" si="26" ref="P39:P45">SUM(L39:O39)</f>
        <v>47880.275090759</v>
      </c>
      <c r="Q39" s="128">
        <f>Q12+Q25+Q32+Q36</f>
        <v>8597.368296504</v>
      </c>
      <c r="R39" s="129">
        <f>R12+R25+R32+R36</f>
        <v>16988.38992934</v>
      </c>
      <c r="S39" s="129">
        <f>S12+S25+S32+S36</f>
        <v>12019.101803759999</v>
      </c>
      <c r="T39" s="129">
        <f>T12+T25+T32+T36</f>
        <v>17548.450329910003</v>
      </c>
      <c r="U39" s="130">
        <f aca="true" t="shared" si="27" ref="U39:U45">SUM(Q39:T39)</f>
        <v>55153.310359514006</v>
      </c>
      <c r="V39" s="128">
        <f>V12+V25+V32+V36</f>
        <v>10558.579111747</v>
      </c>
      <c r="W39" s="129">
        <f>W12+W25+W32+W36</f>
        <v>17750.751917996</v>
      </c>
      <c r="X39" s="129">
        <f>X12+X25+X32+X36</f>
        <v>13141.457037569999</v>
      </c>
      <c r="Y39" s="129">
        <f>Y12+Y25+Y32+Y36</f>
        <v>13545.230559961332</v>
      </c>
      <c r="Z39" s="130">
        <f aca="true" t="shared" si="28" ref="Z39:Z45">SUM(V39:Y39)</f>
        <v>54996.01862727433</v>
      </c>
      <c r="AA39" s="131">
        <f>AA12+AA25+AA32+AA36</f>
        <v>20262.787001523</v>
      </c>
      <c r="AB39" s="129">
        <f>AB12+AB25+AB32+AB36</f>
        <v>21114.923579143837</v>
      </c>
      <c r="AC39" s="129">
        <f>AC12+AC25+AC32+AC36</f>
        <v>21532.23653928</v>
      </c>
      <c r="AD39" s="132">
        <f>AD12+AD25+AD32+AD36</f>
        <v>15686.770654236001</v>
      </c>
      <c r="AE39" s="130">
        <f t="shared" si="17"/>
        <v>78596.71777418283</v>
      </c>
      <c r="AF39" s="164">
        <f>AF12+AF25+AF32+AF36</f>
        <v>26642.0286477125</v>
      </c>
      <c r="AG39" s="164">
        <f>AG12+AG25+AG32+AG36</f>
        <v>19773.3296273945</v>
      </c>
      <c r="AH39" s="164">
        <f>AH12+AH25+AH32+AH36</f>
        <v>23009.9258153775</v>
      </c>
      <c r="AI39" s="132">
        <f>AI12+AI25+AI32+AI36</f>
        <v>16589.5225539615</v>
      </c>
      <c r="AJ39" s="130">
        <f t="shared" si="18"/>
        <v>86014.80664444601</v>
      </c>
      <c r="AK39" s="164">
        <f>AK12+AK25+AK32+AK36</f>
        <v>22491.5932318925</v>
      </c>
      <c r="AL39" s="164">
        <f>AL12+AL25+AL32+AL36</f>
        <v>30790.571904935277</v>
      </c>
      <c r="AM39" s="164">
        <f>AM12+AM25+AM32+AM36</f>
        <v>21378.120861542</v>
      </c>
      <c r="AN39" s="132">
        <f>AN12+AN25+AN32+AN36</f>
        <v>22179.029241452</v>
      </c>
      <c r="AO39" s="130">
        <f t="shared" si="19"/>
        <v>96839.3152398218</v>
      </c>
      <c r="AP39" s="164">
        <f>AP12+AP25+AP32+AP36</f>
        <v>23341.37551614731</v>
      </c>
      <c r="AQ39" s="164">
        <f>AQ12+AQ25+AQ32+AQ36</f>
        <v>27392.173500795005</v>
      </c>
      <c r="AR39" s="164">
        <f>AR12+AR25+AR32+AR36</f>
        <v>27381.18847383374</v>
      </c>
      <c r="AS39" s="132">
        <f>AS12+AS25+AS32+AS36</f>
        <v>23219.85143431522</v>
      </c>
      <c r="AT39" s="130">
        <f t="shared" si="20"/>
        <v>101334.58892509127</v>
      </c>
      <c r="AU39" s="164">
        <f>AU12+AU25+AU32+AU36</f>
        <v>28851.293811957003</v>
      </c>
      <c r="AV39" s="164">
        <f>AV12+AV25+AV32+AV36</f>
        <v>31921.491474658105</v>
      </c>
      <c r="AW39" s="164">
        <f>AW12+AW25+AW32+AW36</f>
        <v>31255.478434443</v>
      </c>
      <c r="AX39" s="132">
        <f>AX12+AX25+AX32+AX36</f>
        <v>26229.823686127052</v>
      </c>
      <c r="AY39" s="130">
        <f t="shared" si="21"/>
        <v>118258.08740718517</v>
      </c>
      <c r="AZ39" s="164">
        <f>AZ12+AZ25+AZ32+AZ36</f>
        <v>35181.907781978</v>
      </c>
      <c r="BA39" s="164">
        <f>BA12+BA25+BA32+BA36</f>
        <v>26423.667196431</v>
      </c>
      <c r="BB39" s="164">
        <f>BB12+BB25+BB32+BB36</f>
        <v>31565.799726085996</v>
      </c>
      <c r="BC39" s="132">
        <f>BC12+BC25+BC32+BC36</f>
        <v>30302.460617627</v>
      </c>
      <c r="BD39" s="130">
        <f t="shared" si="22"/>
        <v>123473.835322122</v>
      </c>
      <c r="BE39" s="164">
        <f>BE12+BE25+BE32+BE36</f>
        <v>32711.448415141112</v>
      </c>
      <c r="BF39" s="164">
        <f>BF12+BF25+BF32+BF36</f>
        <v>38122.71880658853</v>
      </c>
      <c r="BG39" s="164">
        <f>BG12+BG25+BG32+BG36</f>
        <v>35368.43167955269</v>
      </c>
      <c r="BH39" s="132">
        <f>BH12+BH25+BH32+BH36</f>
        <v>34576.86682252845</v>
      </c>
      <c r="BI39" s="130">
        <f t="shared" si="23"/>
        <v>140779.46572381078</v>
      </c>
    </row>
    <row r="40" spans="1:61" s="100" customFormat="1" ht="24">
      <c r="A40" s="133" t="s">
        <v>49</v>
      </c>
      <c r="B40" s="134">
        <f>เทศบาลนคร!B36+เทศบาลเมือง!B36</f>
        <v>314.57</v>
      </c>
      <c r="C40" s="135">
        <f>เทศบาลนคร!C36+เทศบาลเมือง!C36</f>
        <v>110.91</v>
      </c>
      <c r="D40" s="135">
        <f>เทศบาลนคร!D36+เทศบาลเมือง!D36</f>
        <v>92.71000000000001</v>
      </c>
      <c r="E40" s="135">
        <f>เทศบาลนคร!E36+เทศบาลเมือง!E36</f>
        <v>189.13</v>
      </c>
      <c r="F40" s="97">
        <f t="shared" si="24"/>
        <v>707.32</v>
      </c>
      <c r="G40" s="134">
        <f>เทศบาลนคร!G36+เทศบาลเมือง!G36</f>
        <v>347.63875735</v>
      </c>
      <c r="H40" s="135">
        <f>เทศบาลนคร!H36+เทศบาลเมือง!H36</f>
        <v>113.10170360999999</v>
      </c>
      <c r="I40" s="135">
        <f>เทศบาลนคร!I36+เทศบาลเมือง!I36</f>
        <v>223.61450853000002</v>
      </c>
      <c r="J40" s="135">
        <f>เทศบาลนคร!J36+เทศบาลเมือง!J36</f>
        <v>547.4232931299999</v>
      </c>
      <c r="K40" s="97">
        <f t="shared" si="25"/>
        <v>1231.77826262</v>
      </c>
      <c r="L40" s="134">
        <f>เทศบาลนคร!L36+เทศบาลเมือง!L36</f>
        <v>175.39397286000002</v>
      </c>
      <c r="M40" s="135">
        <f>เทศบาลนคร!M36+เทศบาลเมือง!M36</f>
        <v>192.56720640999998</v>
      </c>
      <c r="N40" s="135">
        <f>เทศบาลนคร!N36+เทศบาลเมือง!N36</f>
        <v>199.41133321</v>
      </c>
      <c r="O40" s="135">
        <f>เทศบาลนคร!O36+เทศบาลเมือง!O36</f>
        <v>457.18932926</v>
      </c>
      <c r="P40" s="97">
        <f t="shared" si="26"/>
        <v>1024.56184174</v>
      </c>
      <c r="Q40" s="134">
        <f>เทศบาลนคร!Q36+เทศบาลเมือง!Q36</f>
        <v>233.90704262000003</v>
      </c>
      <c r="R40" s="135">
        <f>เทศบาลนคร!R36+เทศบาลเมือง!R36</f>
        <v>208.97950156999997</v>
      </c>
      <c r="S40" s="135">
        <f>เทศบาลนคร!S36+เทศบาลเมือง!S36</f>
        <v>381.18266379</v>
      </c>
      <c r="T40" s="135">
        <f>เทศบาลนคร!T36+เทศบาลเมือง!T36</f>
        <v>329.32628402</v>
      </c>
      <c r="U40" s="97">
        <f t="shared" si="27"/>
        <v>1153.395492</v>
      </c>
      <c r="V40" s="134">
        <f>เทศบาลนคร!V36+เทศบาลเมือง!V36</f>
        <v>258.10698951999996</v>
      </c>
      <c r="W40" s="135">
        <f>เทศบาลนคร!W36+เทศบาลเมือง!W36</f>
        <v>133.85678182</v>
      </c>
      <c r="X40" s="135">
        <f>เทศบาลนคร!X36+เทศบาลเมือง!X36</f>
        <v>122.58348383</v>
      </c>
      <c r="Y40" s="135">
        <f>เทศบาลนคร!Y36+เทศบาลเมือง!Y36</f>
        <v>215.69448769000002</v>
      </c>
      <c r="Z40" s="97">
        <f t="shared" si="28"/>
        <v>730.2417428599999</v>
      </c>
      <c r="AA40" s="110">
        <f>เทศบาลนคร!AA36+เทศบาลเมือง!AA36+เทศบาลตำบล!AA36</f>
        <v>192.18042922</v>
      </c>
      <c r="AB40" s="108">
        <f>เทศบาลนคร!AB36+เทศบาลเมือง!AB36+เทศบาลตำบล!AB36</f>
        <v>162.48201085</v>
      </c>
      <c r="AC40" s="108">
        <f>เทศบาลนคร!AC36+เทศบาลเมือง!AC36+เทศบาลตำบล!AC36</f>
        <v>141.06090855999997</v>
      </c>
      <c r="AD40" s="111">
        <f>เทศบาลนคร!AD36+เทศบาลเมือง!AD36+เทศบาลตำบล!AD36</f>
        <v>166.00368951</v>
      </c>
      <c r="AE40" s="97">
        <f t="shared" si="17"/>
        <v>661.72703814</v>
      </c>
      <c r="AF40" s="165">
        <f>เทศบาลนคร!AF36+เทศบาลเมือง!AF36+เทศบาลตำบล!AF36</f>
        <v>287.14509371</v>
      </c>
      <c r="AG40" s="168">
        <f>เทศบาลนคร!AG36+เทศบาลเมือง!AG36+เทศบาลตำบล!AG36</f>
        <v>282.93729360000003</v>
      </c>
      <c r="AH40" s="168">
        <f>เทศบาลนคร!AH36+เทศบาลเมือง!AH36+เทศบาลตำบล!AH36</f>
        <v>155.663263</v>
      </c>
      <c r="AI40" s="150">
        <f>เทศบาลนคร!AI36+เทศบาลเมือง!AI36+เทศบาลตำบล!AI36</f>
        <v>380.75426192</v>
      </c>
      <c r="AJ40" s="97">
        <f aca="true" t="shared" si="29" ref="AJ40:AJ45">SUM(AF40:AI40)</f>
        <v>1106.49991223</v>
      </c>
      <c r="AK40" s="165">
        <f>เทศบาลนคร!AK36+เทศบาลเมือง!AK36+เทศบาลตำบล!AK36</f>
        <v>144.34309762</v>
      </c>
      <c r="AL40" s="168">
        <f>เทศบาลนคร!AL36+เทศบาลเมือง!AL36+เทศบาลตำบล!AL36</f>
        <v>164.20279528000003</v>
      </c>
      <c r="AM40" s="168">
        <f>เทศบาลนคร!AM36+เทศบาลเมือง!AM36+เทศบาลตำบล!AM36</f>
        <v>300.17216128</v>
      </c>
      <c r="AN40" s="150">
        <f>เทศบาลนคร!AN36+เทศบาลเมือง!AN36+เทศบาลตำบล!AN36</f>
        <v>385.39289427999995</v>
      </c>
      <c r="AO40" s="97">
        <f t="shared" si="19"/>
        <v>994.11094846</v>
      </c>
      <c r="AP40" s="165">
        <f>เทศบาลนคร!AP36+เทศบาลเมือง!AP36+เทศบาลตำบล!AP36</f>
        <v>1056.70002006</v>
      </c>
      <c r="AQ40" s="168">
        <f>เทศบาลนคร!AQ36+เทศบาลเมือง!AQ36+เทศบาลตำบล!AQ36</f>
        <v>172.69310693</v>
      </c>
      <c r="AR40" s="168">
        <f>เทศบาลนคร!AR36+เทศบาลเมือง!AR36+เทศบาลตำบล!AR36</f>
        <v>143.63347883</v>
      </c>
      <c r="AS40" s="150">
        <f>เทศบาลนคร!AS36+เทศบาลเมือง!AS36+เทศบาลตำบล!AS36</f>
        <v>407.79254189000005</v>
      </c>
      <c r="AT40" s="97">
        <f t="shared" si="20"/>
        <v>1780.81914771</v>
      </c>
      <c r="AU40" s="165">
        <f>เทศบาลนคร!AU36+เทศบาลเมือง!AU36+เทศบาลตำบล!AU36</f>
        <v>176.06389544</v>
      </c>
      <c r="AV40" s="168">
        <f>เทศบาลนคร!AV36+เทศบาลเมือง!AV36+เทศบาลตำบล!AV36</f>
        <v>123.64752818000001</v>
      </c>
      <c r="AW40" s="168">
        <f>เทศบาลนคร!AW36+เทศบาลเมือง!AW36+เทศบาลตำบล!AW36</f>
        <v>117.86205747</v>
      </c>
      <c r="AX40" s="150">
        <f>เทศบาลนคร!AX36+เทศบาลเมือง!AX36+เทศบาลตำบล!AX36</f>
        <v>325.32760428</v>
      </c>
      <c r="AY40" s="97">
        <f t="shared" si="21"/>
        <v>742.9010853699999</v>
      </c>
      <c r="AZ40" s="165">
        <f>เทศบาลนคร!AZ36+เทศบาลเมือง!AZ36+เทศบาลตำบล!AZ36</f>
        <v>72.17121854000001</v>
      </c>
      <c r="BA40" s="168">
        <f>เทศบาลนคร!BA36+เทศบาลเมือง!BA36+เทศบาลตำบล!BA36</f>
        <v>93.23700423999999</v>
      </c>
      <c r="BB40" s="168">
        <f>เทศบาลนคร!BB36+เทศบาลเมือง!BB36+เทศบาลตำบล!BB36</f>
        <v>52.46916729</v>
      </c>
      <c r="BC40" s="150">
        <f>เทศบาลนคร!BC36+เทศบาลเมือง!BC36+เทศบาลตำบล!BC36</f>
        <v>289.02033239</v>
      </c>
      <c r="BD40" s="97">
        <f t="shared" si="22"/>
        <v>506.89772246000007</v>
      </c>
      <c r="BE40" s="165">
        <f>เทศบาลนคร!BE36+เทศบาลเมือง!BE36+เทศบาลตำบล!BE36</f>
        <v>33.83672791</v>
      </c>
      <c r="BF40" s="168">
        <f>เทศบาลนคร!BF36+เทศบาลเมือง!BF36+เทศบาลตำบล!BF36</f>
        <v>89.87368088</v>
      </c>
      <c r="BG40" s="168">
        <f>เทศบาลนคร!BG36+เทศบาลเมือง!BG36+เทศบาลตำบล!BG36</f>
        <v>42.68480538</v>
      </c>
      <c r="BH40" s="150">
        <f>เทศบาลนคร!BH36+เทศบาลเมือง!BH36+เทศบาลตำบล!BH36</f>
        <v>297.5036411</v>
      </c>
      <c r="BI40" s="97">
        <f t="shared" si="23"/>
        <v>463.89885527</v>
      </c>
    </row>
    <row r="41" spans="1:61" s="100" customFormat="1" ht="24">
      <c r="A41" s="117" t="s">
        <v>50</v>
      </c>
      <c r="B41" s="112">
        <f>SUM(B42:B43)</f>
        <v>165.99000000000004</v>
      </c>
      <c r="C41" s="113">
        <f>SUM(C42:C43)</f>
        <v>116.49000000000001</v>
      </c>
      <c r="D41" s="113">
        <f>SUM(D42:D43)</f>
        <v>109.55</v>
      </c>
      <c r="E41" s="113">
        <f>SUM(E42:E43)</f>
        <v>135.15</v>
      </c>
      <c r="F41" s="97">
        <f t="shared" si="24"/>
        <v>527.1800000000001</v>
      </c>
      <c r="G41" s="112">
        <f>SUM(G42:G43)</f>
        <v>63.95532982999999</v>
      </c>
      <c r="H41" s="113">
        <f>SUM(H42:H43)</f>
        <v>70.70964481</v>
      </c>
      <c r="I41" s="113">
        <f>SUM(I42:I43)</f>
        <v>80.2909095</v>
      </c>
      <c r="J41" s="113">
        <f>SUM(J42:J43)</f>
        <v>251.33862237</v>
      </c>
      <c r="K41" s="97">
        <f t="shared" si="25"/>
        <v>466.29450651</v>
      </c>
      <c r="L41" s="112">
        <f>SUM(L42:L43)</f>
        <v>100.55554716</v>
      </c>
      <c r="M41" s="113">
        <f>SUM(M42:M43)</f>
        <v>89.08545928000001</v>
      </c>
      <c r="N41" s="113">
        <f>SUM(N42:N43)</f>
        <v>219.72672081</v>
      </c>
      <c r="O41" s="113">
        <f>SUM(O42:O43)</f>
        <v>150.97768488000003</v>
      </c>
      <c r="P41" s="97">
        <f t="shared" si="26"/>
        <v>560.3454121300001</v>
      </c>
      <c r="Q41" s="112">
        <f>SUM(Q42:Q43)</f>
        <v>205.02923532</v>
      </c>
      <c r="R41" s="113">
        <f>SUM(R42:R43)</f>
        <v>315.1728845299999</v>
      </c>
      <c r="S41" s="113">
        <f>SUM(S42:S43)</f>
        <v>125.47191421000002</v>
      </c>
      <c r="T41" s="113">
        <f>SUM(T42:T43)</f>
        <v>199.98430907999997</v>
      </c>
      <c r="U41" s="97">
        <f t="shared" si="27"/>
        <v>845.6583431399999</v>
      </c>
      <c r="V41" s="112">
        <f>SUM(V42:V43)</f>
        <v>196.34737126</v>
      </c>
      <c r="W41" s="113">
        <f>SUM(W42:W43)</f>
        <v>182.83760532000002</v>
      </c>
      <c r="X41" s="113">
        <f>SUM(X42:X43)</f>
        <v>143.56146502</v>
      </c>
      <c r="Y41" s="113">
        <f>SUM(Y42:Y43)</f>
        <v>144.28897426</v>
      </c>
      <c r="Z41" s="97">
        <f t="shared" si="28"/>
        <v>667.0354158600001</v>
      </c>
      <c r="AA41" s="114">
        <f>SUM(AA42:AA43)</f>
        <v>244.05057961</v>
      </c>
      <c r="AB41" s="113">
        <f>SUM(AB42:AB43)</f>
        <v>177.80980285</v>
      </c>
      <c r="AC41" s="113">
        <f>SUM(AC42:AC43)</f>
        <v>194.55386915999998</v>
      </c>
      <c r="AD41" s="115">
        <f>SUM(AD42:AD43)</f>
        <v>163.44650047</v>
      </c>
      <c r="AE41" s="97">
        <f t="shared" si="17"/>
        <v>779.86075209</v>
      </c>
      <c r="AF41" s="162">
        <f>SUM(AF42:AF43)</f>
        <v>282.80122099</v>
      </c>
      <c r="AG41" s="162">
        <f>SUM(AG42:AG43)</f>
        <v>269.94289769</v>
      </c>
      <c r="AH41" s="162">
        <f>SUM(AH42:AH43)</f>
        <v>233.03770692</v>
      </c>
      <c r="AI41" s="115">
        <f>SUM(AI42:AI43)</f>
        <v>250.23742494</v>
      </c>
      <c r="AJ41" s="97">
        <f t="shared" si="29"/>
        <v>1036.01925054</v>
      </c>
      <c r="AK41" s="162">
        <f>SUM(AK42:AK43)</f>
        <v>167.54359903</v>
      </c>
      <c r="AL41" s="162">
        <f>SUM(AL42:AL43)</f>
        <v>97.87838475</v>
      </c>
      <c r="AM41" s="162">
        <f>SUM(AM42:AM43)</f>
        <v>193.43011438</v>
      </c>
      <c r="AN41" s="115">
        <f>SUM(AN42:AN43)</f>
        <v>178.37890274</v>
      </c>
      <c r="AO41" s="97">
        <f t="shared" si="19"/>
        <v>637.2310009</v>
      </c>
      <c r="AP41" s="162">
        <f>SUM(AP42:AP43)</f>
        <v>137.99346466</v>
      </c>
      <c r="AQ41" s="162">
        <f>SUM(AQ42:AQ43)</f>
        <v>88.93167695999999</v>
      </c>
      <c r="AR41" s="162">
        <f>SUM(AR42:AR43)</f>
        <v>207.71274529000002</v>
      </c>
      <c r="AS41" s="115">
        <f>SUM(AS42:AS43)</f>
        <v>184.70645368</v>
      </c>
      <c r="AT41" s="97">
        <f t="shared" si="20"/>
        <v>619.34434059</v>
      </c>
      <c r="AU41" s="162">
        <f>SUM(AU42:AU43)</f>
        <v>107.25571861</v>
      </c>
      <c r="AV41" s="162">
        <f>SUM(AV42:AV43)</f>
        <v>81.91698977</v>
      </c>
      <c r="AW41" s="162">
        <f>SUM(AW42:AW43)</f>
        <v>122.65814798</v>
      </c>
      <c r="AX41" s="115">
        <f>SUM(AX42:AX43)</f>
        <v>152.58487297000002</v>
      </c>
      <c r="AY41" s="97">
        <f t="shared" si="21"/>
        <v>464.41572933</v>
      </c>
      <c r="AZ41" s="162">
        <f>SUM(AZ42:AZ43)</f>
        <v>62.442360920000006</v>
      </c>
      <c r="BA41" s="162">
        <f>SUM(BA42:BA43)</f>
        <v>60.93525743000001</v>
      </c>
      <c r="BB41" s="162">
        <f>SUM(BB42:BB43)</f>
        <v>84.52002544000001</v>
      </c>
      <c r="BC41" s="115">
        <f>SUM(BC42:BC43)</f>
        <v>130.52412278999998</v>
      </c>
      <c r="BD41" s="97">
        <f t="shared" si="22"/>
        <v>338.42176658</v>
      </c>
      <c r="BE41" s="162">
        <f>SUM(BE42:BE43)</f>
        <v>89.51380929999999</v>
      </c>
      <c r="BF41" s="162">
        <f>SUM(BF42:BF43)</f>
        <v>98.82658935</v>
      </c>
      <c r="BG41" s="162">
        <f>SUM(BG42:BG43)</f>
        <v>105.73813924</v>
      </c>
      <c r="BH41" s="115">
        <f>SUM(BH42:BH43)</f>
        <v>130.60082276</v>
      </c>
      <c r="BI41" s="97">
        <f t="shared" si="23"/>
        <v>424.67936065000004</v>
      </c>
    </row>
    <row r="42" spans="1:61" s="100" customFormat="1" ht="21">
      <c r="A42" s="116" t="s">
        <v>44</v>
      </c>
      <c r="B42" s="121">
        <f>เทศบาลนคร!B38+เทศบาลเมือง!B38</f>
        <v>0.33</v>
      </c>
      <c r="C42" s="122">
        <f>เทศบาลนคร!C38+เทศบาลเมือง!C38</f>
        <v>2.9</v>
      </c>
      <c r="D42" s="122">
        <f>เทศบาลนคร!D38+เทศบาลเมือง!D38</f>
        <v>0</v>
      </c>
      <c r="E42" s="122">
        <f>เทศบาลนคร!E38+เทศบาลเมือง!E38</f>
        <v>0</v>
      </c>
      <c r="F42" s="109">
        <f t="shared" si="24"/>
        <v>3.23</v>
      </c>
      <c r="G42" s="121">
        <f>เทศบาลนคร!G38+เทศบาลเมือง!G38</f>
        <v>1.564941</v>
      </c>
      <c r="H42" s="122">
        <f>เทศบาลนคร!H38+เทศบาลเมือง!H38</f>
        <v>0</v>
      </c>
      <c r="I42" s="122">
        <f>เทศบาลนคร!I38+เทศบาลเมือง!I38</f>
        <v>0</v>
      </c>
      <c r="J42" s="122">
        <f>เทศบาลนคร!J38+เทศบาลเมือง!J38</f>
        <v>0</v>
      </c>
      <c r="K42" s="109">
        <f t="shared" si="25"/>
        <v>1.564941</v>
      </c>
      <c r="L42" s="121">
        <f>เทศบาลนคร!L38+เทศบาลเมือง!L38</f>
        <v>16.163352189999998</v>
      </c>
      <c r="M42" s="122">
        <f>เทศบาลนคร!M38+เทศบาลเมือง!M38</f>
        <v>46.392857830000004</v>
      </c>
      <c r="N42" s="122">
        <f>เทศบาลนคร!N38+เทศบาลเมือง!N38</f>
        <v>159.60606276</v>
      </c>
      <c r="O42" s="122">
        <f>เทศบาลนคร!O38+เทศบาลเมือง!O38</f>
        <v>75.46835795000001</v>
      </c>
      <c r="P42" s="109">
        <f t="shared" si="26"/>
        <v>297.63063073</v>
      </c>
      <c r="Q42" s="121">
        <f>เทศบาลนคร!Q38+เทศบาลเมือง!Q38</f>
        <v>174.29762532</v>
      </c>
      <c r="R42" s="122">
        <f>เทศบาลนคร!R38+เทศบาลเมือง!R38</f>
        <v>303.24133629999994</v>
      </c>
      <c r="S42" s="122">
        <f>เทศบาลนคร!S38+เทศบาลเมือง!S38</f>
        <v>111.15265721000002</v>
      </c>
      <c r="T42" s="122">
        <f>เทศบาลนคร!T38+เทศบาลเมือง!T38</f>
        <v>161.81287307999997</v>
      </c>
      <c r="U42" s="109">
        <f t="shared" si="27"/>
        <v>750.5044919099998</v>
      </c>
      <c r="V42" s="121">
        <f>เทศบาลนคร!V38+เทศบาลเมือง!V38</f>
        <v>79.539215</v>
      </c>
      <c r="W42" s="122">
        <f>เทศบาลนคร!W38+เทศบาลเมือง!W38</f>
        <v>81.451637</v>
      </c>
      <c r="X42" s="122">
        <f>เทศบาลนคร!X38+เทศบาลเมือง!X38</f>
        <v>38.959276</v>
      </c>
      <c r="Y42" s="122">
        <f>เทศบาลนคร!Y38+เทศบาลเมือง!Y38</f>
        <v>39.43537932</v>
      </c>
      <c r="Z42" s="109">
        <f t="shared" si="28"/>
        <v>239.38550732000002</v>
      </c>
      <c r="AA42" s="110">
        <f>เทศบาลนคร!AA38+เทศบาลเมือง!AA38+เทศบาลตำบล!AA38</f>
        <v>114.96238199999999</v>
      </c>
      <c r="AB42" s="108">
        <f>เทศบาลนคร!AB38+เทศบาลเมือง!AB38+เทศบาลตำบล!AB38</f>
        <v>89.91895218</v>
      </c>
      <c r="AC42" s="108">
        <f>เทศบาลนคร!AC38+เทศบาลเมือง!AC38+เทศบาลตำบล!AC38</f>
        <v>95.90508858</v>
      </c>
      <c r="AD42" s="111">
        <f>เทศบาลนคร!AD38+เทศบาลเมือง!AD38+เทศบาลตำบล!AD38</f>
        <v>62.49985647</v>
      </c>
      <c r="AE42" s="109">
        <f t="shared" si="17"/>
        <v>363.28627923</v>
      </c>
      <c r="AF42" s="166">
        <f>เทศบาลนคร!AF38+เทศบาลเมือง!AF38+เทศบาลตำบล!AF38</f>
        <v>69.69618489</v>
      </c>
      <c r="AG42" s="166">
        <f>เทศบาลนคร!AG38+เทศบาลเมือง!AG38+เทศบาลตำบล!AG38</f>
        <v>63.69756</v>
      </c>
      <c r="AH42" s="166">
        <f>เทศบาลนคร!AH38+เทศบาลเมือง!AH38+เทศบาลตำบล!AH38</f>
        <v>33.24924483</v>
      </c>
      <c r="AI42" s="151">
        <f>เทศบาลนคร!AI38+เทศบาลเมือง!AI38+เทศบาลตำบล!AI38</f>
        <v>78.75121134</v>
      </c>
      <c r="AJ42" s="109">
        <f t="shared" si="29"/>
        <v>245.39420106</v>
      </c>
      <c r="AK42" s="166">
        <f>เทศบาลนคร!AK38+เทศบาลเมือง!AK38+เทศบาลตำบล!AK38</f>
        <v>27.87775456</v>
      </c>
      <c r="AL42" s="166">
        <f>เทศบาลนคร!AL38+เทศบาลเมือง!AL38+เทศบาลตำบล!AL38</f>
        <v>21.22192339</v>
      </c>
      <c r="AM42" s="166">
        <f>เทศบาลนคร!AM38+เทศบาลเมือง!AM38+เทศบาลตำบล!AM38</f>
        <v>76.32776677999999</v>
      </c>
      <c r="AN42" s="151">
        <f>เทศบาลนคร!AN38+เทศบาลเมือง!AN38+เทศบาลตำบล!AN38</f>
        <v>44.54823345</v>
      </c>
      <c r="AO42" s="109">
        <f t="shared" si="19"/>
        <v>169.97567818</v>
      </c>
      <c r="AP42" s="166">
        <f>เทศบาลนคร!AP38+เทศบาลเมือง!AP38+เทศบาลตำบล!AP38</f>
        <v>32.729602</v>
      </c>
      <c r="AQ42" s="166">
        <f>เทศบาลนคร!AQ38+เทศบาลเมือง!AQ38+เทศบาลตำบล!AQ38</f>
        <v>26.57274428</v>
      </c>
      <c r="AR42" s="166">
        <f>เทศบาลนคร!AR38+เทศบาลเมือง!AR38+เทศบาลตำบล!AR38</f>
        <v>88.19785</v>
      </c>
      <c r="AS42" s="151">
        <f>เทศบาลนคร!AS38+เทศบาลเมือง!AS38+เทศบาลตำบล!AS38</f>
        <v>53.62801887</v>
      </c>
      <c r="AT42" s="109">
        <f t="shared" si="20"/>
        <v>201.12821515000002</v>
      </c>
      <c r="AU42" s="166">
        <f>เทศบาลนคร!AU38+เทศบาลเมือง!AU38+เทศบาลตำบล!AU38</f>
        <v>6.679125000000001</v>
      </c>
      <c r="AV42" s="166">
        <f>เทศบาลนคร!AV38+เทศบาลเมือง!AV38+เทศบาลตำบล!AV38</f>
        <v>12.969589540000001</v>
      </c>
      <c r="AW42" s="166">
        <f>เทศบาลนคร!AW38+เทศบาลเมือง!AW38+เทศบาลตำบล!AW38</f>
        <v>49.762731</v>
      </c>
      <c r="AX42" s="151">
        <f>เทศบาลนคร!AX38+เทศบาลเมือง!AX38+เทศบาลตำบล!AX38</f>
        <v>45.58921422</v>
      </c>
      <c r="AY42" s="109">
        <f t="shared" si="21"/>
        <v>115.00065976</v>
      </c>
      <c r="AZ42" s="166">
        <f>เทศบาลนคร!AZ38+เทศบาลเมือง!AZ38+เทศบาลตำบล!AZ38</f>
        <v>4.2112802600000006</v>
      </c>
      <c r="BA42" s="166">
        <f>เทศบาลนคร!BA38+เทศบาลเมือง!BA38+เทศบาลตำบล!BA38</f>
        <v>9.42868758</v>
      </c>
      <c r="BB42" s="166">
        <f>เทศบาลนคร!BB38+เทศบาลเมือง!BB38+เทศบาลตำบล!BB38</f>
        <v>26.9544</v>
      </c>
      <c r="BC42" s="151">
        <f>เทศบาลนคร!BC38+เทศบาลเมือง!BC38+เทศบาลตำบล!BC38</f>
        <v>36.75360599</v>
      </c>
      <c r="BD42" s="109">
        <f t="shared" si="22"/>
        <v>77.34797383</v>
      </c>
      <c r="BE42" s="166">
        <f>เทศบาลนคร!BE38+เทศบาลเมือง!BE38+เทศบาลตำบล!BE38</f>
        <v>28.80272</v>
      </c>
      <c r="BF42" s="166">
        <f>เทศบาลนคร!BF38+เทศบาลเมือง!BF38+เทศบาลตำบล!BF38</f>
        <v>17.572229999999998</v>
      </c>
      <c r="BG42" s="166">
        <f>เทศบาลนคร!BG38+เทศบาลเมือง!BG38+เทศบาลตำบล!BG38</f>
        <v>34.25595</v>
      </c>
      <c r="BH42" s="151">
        <f>เทศบาลนคร!BH38+เทศบาลเมือง!BH38+เทศบาลตำบล!BH38</f>
        <v>36.75143548</v>
      </c>
      <c r="BI42" s="109">
        <f t="shared" si="23"/>
        <v>117.38233548</v>
      </c>
    </row>
    <row r="43" spans="1:61" s="100" customFormat="1" ht="21">
      <c r="A43" s="116" t="s">
        <v>45</v>
      </c>
      <c r="B43" s="107">
        <f>เทศบาลนคร!B39+เทศบาลเมือง!B39</f>
        <v>165.66000000000003</v>
      </c>
      <c r="C43" s="108">
        <f>เทศบาลนคร!C39+เทศบาลเมือง!C39</f>
        <v>113.59</v>
      </c>
      <c r="D43" s="108">
        <f>เทศบาลนคร!D39+เทศบาลเมือง!D39</f>
        <v>109.55</v>
      </c>
      <c r="E43" s="108">
        <f>เทศบาลนคร!E39+เทศบาลเมือง!E39</f>
        <v>135.15</v>
      </c>
      <c r="F43" s="109">
        <f t="shared" si="24"/>
        <v>523.95</v>
      </c>
      <c r="G43" s="107">
        <f>เทศบาลนคร!G39+เทศบาลเมือง!G39</f>
        <v>62.39038882999999</v>
      </c>
      <c r="H43" s="108">
        <f>เทศบาลนคร!H39+เทศบาลเมือง!H39</f>
        <v>70.70964481</v>
      </c>
      <c r="I43" s="108">
        <f>เทศบาลนคร!I39+เทศบาลเมือง!I39</f>
        <v>80.2909095</v>
      </c>
      <c r="J43" s="108">
        <f>เทศบาลนคร!J39+เทศบาลเมือง!J39</f>
        <v>251.33862237</v>
      </c>
      <c r="K43" s="109">
        <f t="shared" si="25"/>
        <v>464.72956551</v>
      </c>
      <c r="L43" s="107">
        <f>เทศบาลนคร!L39+เทศบาลเมือง!L39</f>
        <v>84.39219497</v>
      </c>
      <c r="M43" s="108">
        <f>เทศบาลนคร!M39+เทศบาลเมือง!M39</f>
        <v>42.692601450000005</v>
      </c>
      <c r="N43" s="108">
        <f>เทศบาลนคร!N39+เทศบาลเมือง!N39</f>
        <v>60.120658049999996</v>
      </c>
      <c r="O43" s="108">
        <f>เทศบาลนคร!O39+เทศบาลเมือง!O39</f>
        <v>75.50932693</v>
      </c>
      <c r="P43" s="109">
        <f t="shared" si="26"/>
        <v>262.7147814</v>
      </c>
      <c r="Q43" s="107">
        <f>เทศบาลนคร!Q39+เทศบาลเมือง!Q39</f>
        <v>30.73161</v>
      </c>
      <c r="R43" s="108">
        <f>เทศบาลนคร!R39+เทศบาลเมือง!R39</f>
        <v>11.93154823</v>
      </c>
      <c r="S43" s="108">
        <f>เทศบาลนคร!S39+เทศบาลเมือง!S39</f>
        <v>14.319257</v>
      </c>
      <c r="T43" s="108">
        <f>เทศบาลนคร!T39+เทศบาลเมือง!T39</f>
        <v>38.171436</v>
      </c>
      <c r="U43" s="109">
        <f t="shared" si="27"/>
        <v>95.15385123</v>
      </c>
      <c r="V43" s="107">
        <f>เทศบาลนคร!V39+เทศบาลเมือง!V39</f>
        <v>116.80815626</v>
      </c>
      <c r="W43" s="108">
        <f>เทศบาลนคร!W39+เทศบาลเมือง!W39</f>
        <v>101.38596832</v>
      </c>
      <c r="X43" s="108">
        <f>เทศบาลนคร!X39+เทศบาลเมือง!X39</f>
        <v>104.60218902</v>
      </c>
      <c r="Y43" s="108">
        <f>เทศบาลนคร!Y39+เทศบาลเมือง!Y39</f>
        <v>104.85359494</v>
      </c>
      <c r="Z43" s="109">
        <f t="shared" si="28"/>
        <v>427.64990853999996</v>
      </c>
      <c r="AA43" s="110">
        <f>เทศบาลนคร!AA39+เทศบาลเมือง!AA39+เทศบาลตำบล!AA39</f>
        <v>129.08819761</v>
      </c>
      <c r="AB43" s="108">
        <f>เทศบาลนคร!AB39+เทศบาลเมือง!AB39+เทศบาลตำบล!AB39</f>
        <v>87.89085067</v>
      </c>
      <c r="AC43" s="108">
        <f>เทศบาลนคร!AC39+เทศบาลเมือง!AC39+เทศบาลตำบล!AC39</f>
        <v>98.64878058</v>
      </c>
      <c r="AD43" s="111">
        <f>เทศบาลนคร!AD39+เทศบาลเมือง!AD39+เทศบาลตำบล!AD39</f>
        <v>100.94664399999999</v>
      </c>
      <c r="AE43" s="109">
        <f t="shared" si="17"/>
        <v>416.57447286</v>
      </c>
      <c r="AF43" s="161">
        <f>เทศบาลนคร!AF39+เทศบาลเมือง!AF39+เทศบาลตำบล!AF39</f>
        <v>213.1050361</v>
      </c>
      <c r="AG43" s="161">
        <f>เทศบาลนคร!AG39+เทศบาลเมือง!AG39+เทศบาลตำบล!AG39</f>
        <v>206.24533768999999</v>
      </c>
      <c r="AH43" s="161">
        <f>เทศบาลนคร!AH39+เทศบาลเมือง!AH39+เทศบาลตำบล!AH39</f>
        <v>199.78846209</v>
      </c>
      <c r="AI43" s="111">
        <f>เทศบาลนคร!AI39+เทศบาลเมือง!AI39+เทศบาลตำบล!AI39</f>
        <v>171.4862136</v>
      </c>
      <c r="AJ43" s="109">
        <f t="shared" si="29"/>
        <v>790.62504948</v>
      </c>
      <c r="AK43" s="161">
        <f>เทศบาลนคร!AK39+เทศบาลเมือง!AK39+เทศบาลตำบล!AK39</f>
        <v>139.66584447</v>
      </c>
      <c r="AL43" s="161">
        <f>เทศบาลนคร!AL39+เทศบาลเมือง!AL39+เทศบาลตำบล!AL39</f>
        <v>76.65646136</v>
      </c>
      <c r="AM43" s="161">
        <f>เทศบาลนคร!AM39+เทศบาลเมือง!AM39+เทศบาลตำบล!AM39</f>
        <v>117.1023476</v>
      </c>
      <c r="AN43" s="111">
        <f>เทศบาลนคร!AN39+เทศบาลเมือง!AN39+เทศบาลตำบล!AN39</f>
        <v>133.83066929</v>
      </c>
      <c r="AO43" s="109">
        <f t="shared" si="19"/>
        <v>467.25532272000004</v>
      </c>
      <c r="AP43" s="161">
        <f>เทศบาลนคร!AP39+เทศบาลเมือง!AP39+เทศบาลตำบล!AP39</f>
        <v>105.26386266</v>
      </c>
      <c r="AQ43" s="161">
        <f>เทศบาลนคร!AQ39+เทศบาลเมือง!AQ39+เทศบาลตำบล!AQ39</f>
        <v>62.358932679999995</v>
      </c>
      <c r="AR43" s="161">
        <f>เทศบาลนคร!AR39+เทศบาลเมือง!AR39+เทศบาลตำบล!AR39</f>
        <v>119.51489529000001</v>
      </c>
      <c r="AS43" s="111">
        <f>เทศบาลนคร!AS39+เทศบาลเมือง!AS39+เทศบาลตำบล!AS39</f>
        <v>131.07843481</v>
      </c>
      <c r="AT43" s="109">
        <f t="shared" si="20"/>
        <v>418.21612544000004</v>
      </c>
      <c r="AU43" s="161">
        <f>เทศบาลนคร!AU39+เทศบาลเมือง!AU39+เทศบาลตำบล!AU39</f>
        <v>100.57659361</v>
      </c>
      <c r="AV43" s="161">
        <f>เทศบาลนคร!AV39+เทศบาลเมือง!AV39+เทศบาลตำบล!AV39</f>
        <v>68.94740023</v>
      </c>
      <c r="AW43" s="161">
        <f>เทศบาลนคร!AW39+เทศบาลเมือง!AW39+เทศบาลตำบล!AW39</f>
        <v>72.89541698</v>
      </c>
      <c r="AX43" s="111">
        <f>เทศบาลนคร!AX39+เทศบาลเมือง!AX39+เทศบาลตำบล!AX39</f>
        <v>106.99565875000002</v>
      </c>
      <c r="AY43" s="109">
        <f t="shared" si="21"/>
        <v>349.41506957</v>
      </c>
      <c r="AZ43" s="161">
        <f>เทศบาลนคร!AZ39+เทศบาลเมือง!AZ39+เทศบาลตำบล!AZ39</f>
        <v>58.23108066</v>
      </c>
      <c r="BA43" s="161">
        <f>เทศบาลนคร!BA39+เทศบาลเมือง!BA39+เทศบาลตำบล!BA39</f>
        <v>51.506569850000005</v>
      </c>
      <c r="BB43" s="161">
        <f>เทศบาลนคร!BB39+เทศบาลเมือง!BB39+เทศบาลตำบล!BB39</f>
        <v>57.565625440000005</v>
      </c>
      <c r="BC43" s="111">
        <f>เทศบาลนคร!BC39+เทศบาลเมือง!BC39+เทศบาลตำบล!BC39</f>
        <v>93.7705168</v>
      </c>
      <c r="BD43" s="109">
        <f t="shared" si="22"/>
        <v>261.07379275</v>
      </c>
      <c r="BE43" s="161">
        <f>เทศบาลนคร!BE39+เทศบาลเมือง!BE39+เทศบาลตำบล!BE39</f>
        <v>60.7110893</v>
      </c>
      <c r="BF43" s="161">
        <f>เทศบาลนคร!BF39+เทศบาลเมือง!BF39+เทศบาลตำบล!BF39</f>
        <v>81.25435935</v>
      </c>
      <c r="BG43" s="161">
        <f>เทศบาลนคร!BG39+เทศบาลเมือง!BG39+เทศบาลตำบล!BG39</f>
        <v>71.48218924</v>
      </c>
      <c r="BH43" s="111">
        <f>เทศบาลนคร!BH39+เทศบาลเมือง!BH39+เทศบาลตำบล!BH39</f>
        <v>93.84938728</v>
      </c>
      <c r="BI43" s="109">
        <f t="shared" si="23"/>
        <v>307.29702517</v>
      </c>
    </row>
    <row r="44" spans="1:61" s="100" customFormat="1" ht="21">
      <c r="A44" s="117" t="s">
        <v>21</v>
      </c>
      <c r="B44" s="112">
        <f>เทศบาลนคร!B40+เทศบาลเมือง!B40</f>
        <v>51.18</v>
      </c>
      <c r="C44" s="113">
        <f>เทศบาลนคร!C40+เทศบาลเมือง!C40</f>
        <v>18.82</v>
      </c>
      <c r="D44" s="113">
        <f>เทศบาลนคร!D40+เทศบาลเมือง!D40</f>
        <v>11.92</v>
      </c>
      <c r="E44" s="113">
        <f>เทศบาลนคร!E40+เทศบาลเมือง!E40</f>
        <v>19.04</v>
      </c>
      <c r="F44" s="97">
        <f t="shared" si="24"/>
        <v>100.96000000000001</v>
      </c>
      <c r="G44" s="112">
        <f>เทศบาลนคร!G40+เทศบาลเมือง!G40</f>
        <v>0.305</v>
      </c>
      <c r="H44" s="113">
        <f>เทศบาลนคร!H40+เทศบาลเมือง!H40</f>
        <v>10.235009999999999</v>
      </c>
      <c r="I44" s="113">
        <f>เทศบาลนคร!I40+เทศบาลเมือง!I40</f>
        <v>1.3587</v>
      </c>
      <c r="J44" s="113">
        <f>เทศบาลนคร!J40+เทศบาลเมือง!J40</f>
        <v>7.232427</v>
      </c>
      <c r="K44" s="97">
        <f t="shared" si="25"/>
        <v>19.131137</v>
      </c>
      <c r="L44" s="112">
        <f>เทศบาลนคร!L40+เทศบาลเมือง!L40</f>
        <v>209.54874191</v>
      </c>
      <c r="M44" s="113">
        <f>เทศบาลนคร!M40+เทศบาลเมือง!M40</f>
        <v>272.66660079999997</v>
      </c>
      <c r="N44" s="113">
        <f>เทศบาลนคร!N40+เทศบาลเมือง!N40</f>
        <v>285.83860819999995</v>
      </c>
      <c r="O44" s="113">
        <f>เทศบาลนคร!O40+เทศบาลเมือง!O40</f>
        <v>290.12280111999996</v>
      </c>
      <c r="P44" s="97">
        <f t="shared" si="26"/>
        <v>1058.17675203</v>
      </c>
      <c r="Q44" s="112">
        <f>เทศบาลนคร!Q40+เทศบาลเมือง!Q40</f>
        <v>0</v>
      </c>
      <c r="R44" s="113">
        <f>เทศบาลนคร!R40+เทศบาลเมือง!R40</f>
        <v>2.09739974</v>
      </c>
      <c r="S44" s="113">
        <f>เทศบาลนคร!S40+เทศบาลเมือง!S40</f>
        <v>4.55680272</v>
      </c>
      <c r="T44" s="113">
        <f>เทศบาลนคร!T40+เทศบาลเมือง!T40</f>
        <v>8.07463116</v>
      </c>
      <c r="U44" s="97">
        <f t="shared" si="27"/>
        <v>14.72883362</v>
      </c>
      <c r="V44" s="112">
        <f>เทศบาลนคร!V40+เทศบาลเมือง!V40</f>
        <v>0.4795</v>
      </c>
      <c r="W44" s="113">
        <f>เทศบาลนคร!W40+เทศบาลเมือง!W40</f>
        <v>0.955227</v>
      </c>
      <c r="X44" s="113">
        <f>เทศบาลนคร!X40+เทศบาลเมือง!X40</f>
        <v>0.648238</v>
      </c>
      <c r="Y44" s="113">
        <f>เทศบาลนคร!Y40+เทศบาลเมือง!Y40</f>
        <v>1.70058571</v>
      </c>
      <c r="Z44" s="97">
        <f t="shared" si="28"/>
        <v>3.78355071</v>
      </c>
      <c r="AA44" s="110">
        <f>เทศบาลนคร!AA40+เทศบาลเมือง!AA40+เทศบาลตำบล!AA40</f>
        <v>0.66515603</v>
      </c>
      <c r="AB44" s="108">
        <f>เทศบาลนคร!AB40+เทศบาลเมือง!AB40+เทศบาลตำบล!AB40</f>
        <v>0.3064519</v>
      </c>
      <c r="AC44" s="108">
        <f>เทศบาลนคร!AC40+เทศบาลเมือง!AC40+เทศบาลตำบล!AC40</f>
        <v>0.17821894</v>
      </c>
      <c r="AD44" s="111">
        <f>เทศบาลนคร!AD40+เทศบาลเมือง!AD40+เทศบาลตำบล!AD40</f>
        <v>11.51050632</v>
      </c>
      <c r="AE44" s="97">
        <f t="shared" si="17"/>
        <v>12.66033319</v>
      </c>
      <c r="AF44" s="161">
        <f>เทศบาลนคร!AF40+เทศบาลเมือง!AF40+เทศบาลตำบล!AF40</f>
        <v>7.640511030000001</v>
      </c>
      <c r="AG44" s="161">
        <f>เทศบาลนคร!AG40+เทศบาลเมือง!AG40+เทศบาลตำบล!AG40</f>
        <v>13.500612100000001</v>
      </c>
      <c r="AH44" s="161">
        <f>เทศบาลนคร!AH40+เทศบาลเมือง!AH40+เทศบาลตำบล!AH40</f>
        <v>24.53633247</v>
      </c>
      <c r="AI44" s="111">
        <f>เทศบาลนคร!AI40+เทศบาลเมือง!AI40+เทศบาลตำบล!AI40</f>
        <v>79.21589608000001</v>
      </c>
      <c r="AJ44" s="97">
        <f t="shared" si="29"/>
        <v>124.89335168000001</v>
      </c>
      <c r="AK44" s="161">
        <f>เทศบาลนคร!AK40+เทศบาลเมือง!AK40+เทศบาลตำบล!AK40</f>
        <v>13.740607740000002</v>
      </c>
      <c r="AL44" s="161">
        <f>เทศบาลนคร!AL40+เทศบาลเมือง!AL40+เทศบาลตำบล!AL40</f>
        <v>21.40758026</v>
      </c>
      <c r="AM44" s="161">
        <f>เทศบาลนคร!AM40+เทศบาลเมือง!AM40+เทศบาลตำบล!AM40</f>
        <v>11.85965729</v>
      </c>
      <c r="AN44" s="111">
        <f>เทศบาลนคร!AN40+เทศบาลเมือง!AN40+เทศบาลตำบล!AN40</f>
        <v>48.894042170000006</v>
      </c>
      <c r="AO44" s="97">
        <f t="shared" si="19"/>
        <v>95.90188746000001</v>
      </c>
      <c r="AP44" s="161">
        <f>เทศบาลนคร!AP40+เทศบาลเมือง!AP40+เทศบาลตำบล!AP40</f>
        <v>18.77908381</v>
      </c>
      <c r="AQ44" s="161">
        <f>เทศบาลนคร!AQ40+เทศบาลเมือง!AQ40+เทศบาลตำบล!AQ40</f>
        <v>30.364773720000002</v>
      </c>
      <c r="AR44" s="161">
        <f>เทศบาลนคร!AR40+เทศบาลเมือง!AR40+เทศบาลตำบล!AR40</f>
        <v>52.982644040000004</v>
      </c>
      <c r="AS44" s="111">
        <f>เทศบาลนคร!AS40+เทศบาลเมือง!AS40+เทศบาลตำบล!AS40</f>
        <v>76.05501059000001</v>
      </c>
      <c r="AT44" s="97">
        <f t="shared" si="20"/>
        <v>178.18151216</v>
      </c>
      <c r="AU44" s="161">
        <f>เทศบาลนคร!AU40+เทศบาลเมือง!AU40+เทศบาลตำบล!AU40</f>
        <v>27.231253780000003</v>
      </c>
      <c r="AV44" s="161">
        <f>เทศบาลนคร!AV40+เทศบาลเมือง!AV40+เทศบาลตำบล!AV40</f>
        <v>33.02681406</v>
      </c>
      <c r="AW44" s="161">
        <f>เทศบาลนคร!AW40+เทศบาลเมือง!AW40+เทศบาลตำบล!AW40</f>
        <v>40.77028609</v>
      </c>
      <c r="AX44" s="111">
        <f>เทศบาลนคร!AX40+เทศบาลเมือง!AX40+เทศบาลตำบล!AX40</f>
        <v>93.38633851</v>
      </c>
      <c r="AY44" s="97">
        <f t="shared" si="21"/>
        <v>194.41469244</v>
      </c>
      <c r="AZ44" s="161">
        <f>เทศบาลนคร!AZ40+เทศบาลเมือง!AZ40+เทศบาลตำบล!AZ40</f>
        <v>24.62138741</v>
      </c>
      <c r="BA44" s="161">
        <f>เทศบาลนคร!BA40+เทศบาลเมือง!BA40+เทศบาลตำบล!BA40</f>
        <v>14.54845397</v>
      </c>
      <c r="BB44" s="161">
        <f>เทศบาลนคร!BB40+เทศบาลเมือง!BB40+เทศบาลตำบล!BB40</f>
        <v>24.11277977</v>
      </c>
      <c r="BC44" s="111">
        <f>เทศบาลนคร!BC40+เทศบาลเมือง!BC40+เทศบาลตำบล!BC40</f>
        <v>8.864273749999999</v>
      </c>
      <c r="BD44" s="97">
        <f t="shared" si="22"/>
        <v>72.14689489999999</v>
      </c>
      <c r="BE44" s="161">
        <f>เทศบาลนคร!BE40+เทศบาลเมือง!BE40+เทศบาลตำบล!BE40</f>
        <v>12.88649603</v>
      </c>
      <c r="BF44" s="161">
        <f>เทศบาลนคร!BF40+เทศบาลเมือง!BF40+เทศบาลตำบล!BF40</f>
        <v>7.867097119999999</v>
      </c>
      <c r="BG44" s="161">
        <f>เทศบาลนคร!BG40+เทศบาลเมือง!BG40+เทศบาลตำบล!BG40</f>
        <v>17.91876799</v>
      </c>
      <c r="BH44" s="111">
        <f>เทศบาลนคร!BH40+เทศบาลเมือง!BH40+เทศบาลตำบล!BH40</f>
        <v>8.66404261</v>
      </c>
      <c r="BI44" s="97">
        <f t="shared" si="23"/>
        <v>47.33640375</v>
      </c>
    </row>
    <row r="45" spans="1:61" s="100" customFormat="1" ht="21" thickBot="1">
      <c r="A45" s="136" t="s">
        <v>55</v>
      </c>
      <c r="B45" s="137">
        <f>B39+B40+B41+B44</f>
        <v>7902.91</v>
      </c>
      <c r="C45" s="138">
        <f>C39+C40+C41+C44</f>
        <v>11826.03</v>
      </c>
      <c r="D45" s="138">
        <f>D39+D40+D41+D44</f>
        <v>16925.109999999997</v>
      </c>
      <c r="E45" s="138">
        <f>E39+E40+E41+E44</f>
        <v>10648.57</v>
      </c>
      <c r="F45" s="139">
        <f t="shared" si="24"/>
        <v>47302.62</v>
      </c>
      <c r="G45" s="137">
        <f>G39+G40+G41+G44</f>
        <v>7079.174532128999</v>
      </c>
      <c r="H45" s="138">
        <f>H39+H40+H41+H44</f>
        <v>12239.425241856861</v>
      </c>
      <c r="I45" s="138">
        <f>I39+I40+I41+I44</f>
        <v>12266.233636985</v>
      </c>
      <c r="J45" s="138">
        <f>J39+J40+J41+J44</f>
        <v>10689.214030440997</v>
      </c>
      <c r="K45" s="139">
        <f t="shared" si="25"/>
        <v>42274.04744141186</v>
      </c>
      <c r="L45" s="137">
        <f>L39+L40+L41+L44</f>
        <v>10947.350106992999</v>
      </c>
      <c r="M45" s="138">
        <f>M39+M40+M41+M44</f>
        <v>14021.791423839999</v>
      </c>
      <c r="N45" s="138">
        <f>N39+N40+N41+N44</f>
        <v>11154.639604544001</v>
      </c>
      <c r="O45" s="138">
        <f>O39+O40+O41+O44</f>
        <v>14399.577961281999</v>
      </c>
      <c r="P45" s="139">
        <f t="shared" si="26"/>
        <v>50523.35909665899</v>
      </c>
      <c r="Q45" s="137">
        <f>Q39+Q40+Q41+Q44</f>
        <v>9036.304574444</v>
      </c>
      <c r="R45" s="138">
        <f>R39+R40+R41+R44</f>
        <v>17514.639715179997</v>
      </c>
      <c r="S45" s="138">
        <f>S39+S40+S41+S44</f>
        <v>12530.31318448</v>
      </c>
      <c r="T45" s="138">
        <f>T39+T40+T41+T44</f>
        <v>18085.835554170004</v>
      </c>
      <c r="U45" s="139">
        <f t="shared" si="27"/>
        <v>57167.093028274</v>
      </c>
      <c r="V45" s="137">
        <f>V39+V40+V41+V44</f>
        <v>11013.512972527</v>
      </c>
      <c r="W45" s="138">
        <f>W39+W40+W41+W44</f>
        <v>18068.401532136</v>
      </c>
      <c r="X45" s="138">
        <f>X39+X40+X41+X44</f>
        <v>13408.250224419999</v>
      </c>
      <c r="Y45" s="138">
        <f>Y39+Y40+Y41+Y44</f>
        <v>13906.914607621331</v>
      </c>
      <c r="Z45" s="139">
        <f t="shared" si="28"/>
        <v>56397.07933670433</v>
      </c>
      <c r="AA45" s="140">
        <f>AA39+AA40+AA41+AA44</f>
        <v>20699.683166383</v>
      </c>
      <c r="AB45" s="138">
        <f>AB39+AB40+AB41+AB44</f>
        <v>21455.521844743835</v>
      </c>
      <c r="AC45" s="138">
        <f>AC39+AC40+AC41+AC44</f>
        <v>21868.02953594</v>
      </c>
      <c r="AD45" s="141">
        <f>AD39+AD40+AD41+AD44</f>
        <v>16027.731350536002</v>
      </c>
      <c r="AE45" s="139">
        <f t="shared" si="17"/>
        <v>80050.96589760284</v>
      </c>
      <c r="AF45" s="167">
        <f>AF39+AF40+AF41+AF44</f>
        <v>27219.615473442504</v>
      </c>
      <c r="AG45" s="167">
        <f>AG39+AG40+AG41+AG44</f>
        <v>20339.710430784504</v>
      </c>
      <c r="AH45" s="167">
        <f>AH39+AH40+AH41+AH44</f>
        <v>23423.1631177675</v>
      </c>
      <c r="AI45" s="141">
        <f>AI39+AI40+AI41+AI44</f>
        <v>17299.7301369015</v>
      </c>
      <c r="AJ45" s="139">
        <f t="shared" si="29"/>
        <v>88282.21915889601</v>
      </c>
      <c r="AK45" s="167">
        <f>AK39+AK40+AK41+AK44</f>
        <v>22817.2205362825</v>
      </c>
      <c r="AL45" s="167">
        <f>AL39+AL40+AL41+AL44</f>
        <v>31074.06066522528</v>
      </c>
      <c r="AM45" s="167">
        <f>AM39+AM40+AM41+AM44</f>
        <v>21883.582794492</v>
      </c>
      <c r="AN45" s="141">
        <f>AN39+AN40+AN41+AN44</f>
        <v>22791.695080642003</v>
      </c>
      <c r="AO45" s="139">
        <f t="shared" si="19"/>
        <v>98566.55907664179</v>
      </c>
      <c r="AP45" s="167">
        <f>AP39+AP40+AP41+AP44</f>
        <v>24554.848084677313</v>
      </c>
      <c r="AQ45" s="167">
        <f>AQ39+AQ40+AQ41+AQ44</f>
        <v>27684.163058405007</v>
      </c>
      <c r="AR45" s="167">
        <f>AR39+AR40+AR41+AR44</f>
        <v>27785.51734199374</v>
      </c>
      <c r="AS45" s="141">
        <f>AS39+AS40+AS41+AS44</f>
        <v>23888.40544047522</v>
      </c>
      <c r="AT45" s="139">
        <f t="shared" si="20"/>
        <v>103912.93392555128</v>
      </c>
      <c r="AU45" s="167">
        <f>AU39+AU40+AU41+AU44</f>
        <v>29161.844679787</v>
      </c>
      <c r="AV45" s="167">
        <f>AV39+AV40+AV41+AV44</f>
        <v>32160.082806668106</v>
      </c>
      <c r="AW45" s="167">
        <f>AW39+AW40+AW41+AW44</f>
        <v>31536.768925983</v>
      </c>
      <c r="AX45" s="141">
        <f>AX39+AX40+AX41+AX44</f>
        <v>26801.122501887054</v>
      </c>
      <c r="AY45" s="139">
        <f t="shared" si="21"/>
        <v>119659.81891432515</v>
      </c>
      <c r="AZ45" s="167">
        <f>AZ39+AZ40+AZ41+AZ44</f>
        <v>35341.142748848004</v>
      </c>
      <c r="BA45" s="167">
        <f>BA39+BA40+BA41+BA44</f>
        <v>26592.387912071</v>
      </c>
      <c r="BB45" s="167">
        <f>BB39+BB40+BB41+BB44</f>
        <v>31726.901698585996</v>
      </c>
      <c r="BC45" s="141">
        <f>BC39+BC40+BC41+BC44</f>
        <v>30730.869346557</v>
      </c>
      <c r="BD45" s="139">
        <f t="shared" si="22"/>
        <v>124391.30170606199</v>
      </c>
      <c r="BE45" s="167">
        <f>BE39+BE40+BE41+BE44</f>
        <v>32847.68544838111</v>
      </c>
      <c r="BF45" s="167">
        <f>BF39+BF40+BF41+BF44</f>
        <v>38319.286173938526</v>
      </c>
      <c r="BG45" s="167">
        <f>BG39+BG40+BG41+BG44</f>
        <v>35534.773392162686</v>
      </c>
      <c r="BH45" s="141">
        <f>BH39+BH40+BH41+BH44</f>
        <v>35013.63532899845</v>
      </c>
      <c r="BI45" s="139">
        <f t="shared" si="23"/>
        <v>141715.38034348076</v>
      </c>
    </row>
    <row r="46" spans="1:51" s="100" customFormat="1" ht="24">
      <c r="A46" s="264" t="s">
        <v>692</v>
      </c>
      <c r="B46" s="264"/>
      <c r="C46" s="264"/>
      <c r="D46" s="264"/>
      <c r="E46" s="264"/>
      <c r="F46" s="264"/>
      <c r="G46" s="264"/>
      <c r="H46" s="264"/>
      <c r="I46" s="195"/>
      <c r="J46" s="195"/>
      <c r="K46" s="196"/>
      <c r="L46" s="195"/>
      <c r="M46" s="195"/>
      <c r="N46" s="195"/>
      <c r="O46" s="195"/>
      <c r="P46" s="196"/>
      <c r="Q46" s="195"/>
      <c r="R46" s="195"/>
      <c r="S46" s="195"/>
      <c r="T46" s="195"/>
      <c r="U46" s="196"/>
      <c r="V46" s="195"/>
      <c r="W46" s="195"/>
      <c r="X46" s="195"/>
      <c r="Y46" s="195"/>
      <c r="Z46" s="196"/>
      <c r="AA46" s="195"/>
      <c r="AB46" s="195"/>
      <c r="AC46" s="195"/>
      <c r="AD46" s="195"/>
      <c r="AE46" s="196"/>
      <c r="AF46" s="195"/>
      <c r="AG46" s="195"/>
      <c r="AH46" s="195"/>
      <c r="AI46" s="195"/>
      <c r="AJ46" s="196"/>
      <c r="AK46" s="195"/>
      <c r="AL46" s="195"/>
      <c r="AM46" s="195"/>
      <c r="AN46" s="195"/>
      <c r="AO46" s="196"/>
      <c r="AP46" s="195"/>
      <c r="AQ46" s="195"/>
      <c r="AR46" s="195"/>
      <c r="AS46" s="195"/>
      <c r="AT46" s="196"/>
      <c r="AU46" s="195"/>
      <c r="AV46" s="195"/>
      <c r="AW46" s="195"/>
      <c r="AX46" s="195"/>
      <c r="AY46" s="196"/>
    </row>
    <row r="47" spans="1:51" s="100" customFormat="1" ht="24">
      <c r="A47" s="197"/>
      <c r="B47" s="195"/>
      <c r="C47" s="195"/>
      <c r="D47" s="195"/>
      <c r="E47" s="195"/>
      <c r="F47" s="196"/>
      <c r="G47" s="195"/>
      <c r="H47" s="195"/>
      <c r="I47" s="195"/>
      <c r="J47" s="195"/>
      <c r="K47" s="196"/>
      <c r="L47" s="195"/>
      <c r="M47" s="195"/>
      <c r="N47" s="195"/>
      <c r="O47" s="195"/>
      <c r="P47" s="196"/>
      <c r="Q47" s="195"/>
      <c r="R47" s="195"/>
      <c r="S47" s="195"/>
      <c r="T47" s="195"/>
      <c r="U47" s="196"/>
      <c r="V47" s="195"/>
      <c r="W47" s="195"/>
      <c r="X47" s="195"/>
      <c r="Y47" s="195"/>
      <c r="Z47" s="196"/>
      <c r="AA47" s="195"/>
      <c r="AB47" s="195"/>
      <c r="AC47" s="195"/>
      <c r="AD47" s="195"/>
      <c r="AE47" s="196"/>
      <c r="AF47" s="195"/>
      <c r="AG47" s="195"/>
      <c r="AH47" s="195"/>
      <c r="AI47" s="195"/>
      <c r="AJ47" s="196"/>
      <c r="AK47" s="195"/>
      <c r="AL47" s="195"/>
      <c r="AM47" s="195"/>
      <c r="AN47" s="195"/>
      <c r="AO47" s="196"/>
      <c r="AP47" s="195"/>
      <c r="AQ47" s="195"/>
      <c r="AR47" s="195"/>
      <c r="AS47" s="195"/>
      <c r="AT47" s="196"/>
      <c r="AU47" s="195"/>
      <c r="AV47" s="195"/>
      <c r="AW47" s="195"/>
      <c r="AX47" s="195"/>
      <c r="AY47" s="196"/>
    </row>
    <row r="48" spans="1:51" s="100" customFormat="1" ht="24">
      <c r="A48" s="197"/>
      <c r="B48" s="195"/>
      <c r="C48" s="195"/>
      <c r="D48" s="195"/>
      <c r="E48" s="195"/>
      <c r="F48" s="196"/>
      <c r="G48" s="195"/>
      <c r="H48" s="195"/>
      <c r="I48" s="195"/>
      <c r="J48" s="195"/>
      <c r="K48" s="196"/>
      <c r="L48" s="195"/>
      <c r="M48" s="195"/>
      <c r="N48" s="195"/>
      <c r="O48" s="195"/>
      <c r="P48" s="196"/>
      <c r="Q48" s="195"/>
      <c r="R48" s="195"/>
      <c r="S48" s="195"/>
      <c r="T48" s="195"/>
      <c r="U48" s="196"/>
      <c r="V48" s="195"/>
      <c r="W48" s="195"/>
      <c r="X48" s="195"/>
      <c r="Y48" s="195"/>
      <c r="Z48" s="196"/>
      <c r="AA48" s="195"/>
      <c r="AB48" s="195"/>
      <c r="AC48" s="195"/>
      <c r="AD48" s="195"/>
      <c r="AE48" s="196"/>
      <c r="AF48" s="195"/>
      <c r="AG48" s="195"/>
      <c r="AH48" s="195"/>
      <c r="AI48" s="195"/>
      <c r="AJ48" s="196"/>
      <c r="AK48" s="195"/>
      <c r="AL48" s="195"/>
      <c r="AM48" s="195"/>
      <c r="AN48" s="195"/>
      <c r="AO48" s="196"/>
      <c r="AP48" s="195"/>
      <c r="AQ48" s="195"/>
      <c r="AR48" s="195"/>
      <c r="AS48" s="195"/>
      <c r="AT48" s="196"/>
      <c r="AU48" s="195"/>
      <c r="AV48" s="195"/>
      <c r="AW48" s="195"/>
      <c r="AX48" s="195"/>
      <c r="AY48" s="196"/>
    </row>
    <row r="49" spans="1:51" s="100" customFormat="1" ht="24">
      <c r="A49" s="197"/>
      <c r="B49" s="195"/>
      <c r="C49" s="195"/>
      <c r="D49" s="195"/>
      <c r="E49" s="195"/>
      <c r="F49" s="196"/>
      <c r="G49" s="195"/>
      <c r="H49" s="195"/>
      <c r="I49" s="195"/>
      <c r="J49" s="195"/>
      <c r="K49" s="196"/>
      <c r="L49" s="195"/>
      <c r="M49" s="195"/>
      <c r="N49" s="195"/>
      <c r="O49" s="195"/>
      <c r="P49" s="196"/>
      <c r="Q49" s="195"/>
      <c r="R49" s="195"/>
      <c r="S49" s="195"/>
      <c r="T49" s="195"/>
      <c r="U49" s="196"/>
      <c r="V49" s="195"/>
      <c r="W49" s="195"/>
      <c r="X49" s="195"/>
      <c r="Y49" s="195"/>
      <c r="Z49" s="196"/>
      <c r="AA49" s="195"/>
      <c r="AB49" s="195"/>
      <c r="AC49" s="195"/>
      <c r="AD49" s="195"/>
      <c r="AE49" s="196"/>
      <c r="AF49" s="195"/>
      <c r="AG49" s="195"/>
      <c r="AH49" s="195"/>
      <c r="AI49" s="195"/>
      <c r="AJ49" s="196"/>
      <c r="AK49" s="195"/>
      <c r="AL49" s="195"/>
      <c r="AM49" s="195"/>
      <c r="AN49" s="195"/>
      <c r="AO49" s="196"/>
      <c r="AP49" s="195"/>
      <c r="AQ49" s="195"/>
      <c r="AR49" s="195"/>
      <c r="AS49" s="195"/>
      <c r="AT49" s="196"/>
      <c r="AU49" s="195"/>
      <c r="AV49" s="195"/>
      <c r="AW49" s="195"/>
      <c r="AX49" s="195"/>
      <c r="AY49" s="196"/>
    </row>
    <row r="50" spans="1:51" s="100" customFormat="1" ht="24">
      <c r="A50" s="197"/>
      <c r="B50" s="195"/>
      <c r="C50" s="195"/>
      <c r="D50" s="195"/>
      <c r="E50" s="195"/>
      <c r="F50" s="196"/>
      <c r="G50" s="195"/>
      <c r="H50" s="195"/>
      <c r="I50" s="195"/>
      <c r="J50" s="195"/>
      <c r="K50" s="196"/>
      <c r="L50" s="195"/>
      <c r="M50" s="195"/>
      <c r="N50" s="195"/>
      <c r="O50" s="195"/>
      <c r="P50" s="196"/>
      <c r="Q50" s="195"/>
      <c r="R50" s="195"/>
      <c r="S50" s="195"/>
      <c r="T50" s="195"/>
      <c r="U50" s="196"/>
      <c r="V50" s="195"/>
      <c r="W50" s="195"/>
      <c r="X50" s="195"/>
      <c r="Y50" s="195"/>
      <c r="Z50" s="196"/>
      <c r="AA50" s="195"/>
      <c r="AB50" s="195"/>
      <c r="AC50" s="195"/>
      <c r="AD50" s="195"/>
      <c r="AE50" s="196"/>
      <c r="AF50" s="195"/>
      <c r="AG50" s="195"/>
      <c r="AH50" s="195"/>
      <c r="AI50" s="195"/>
      <c r="AJ50" s="196"/>
      <c r="AK50" s="195"/>
      <c r="AL50" s="195"/>
      <c r="AM50" s="195"/>
      <c r="AN50" s="195"/>
      <c r="AO50" s="196"/>
      <c r="AP50" s="195"/>
      <c r="AQ50" s="195"/>
      <c r="AR50" s="195"/>
      <c r="AS50" s="195"/>
      <c r="AT50" s="196"/>
      <c r="AU50" s="195"/>
      <c r="AV50" s="195"/>
      <c r="AW50" s="195"/>
      <c r="AX50" s="195"/>
      <c r="AY50" s="196"/>
    </row>
    <row r="51" spans="1:51" s="100" customFormat="1" ht="24">
      <c r="A51" s="197"/>
      <c r="B51" s="195"/>
      <c r="C51" s="195"/>
      <c r="D51" s="195"/>
      <c r="E51" s="195"/>
      <c r="F51" s="196"/>
      <c r="G51" s="195"/>
      <c r="H51" s="195"/>
      <c r="I51" s="195"/>
      <c r="J51" s="195"/>
      <c r="K51" s="196"/>
      <c r="L51" s="195"/>
      <c r="M51" s="195"/>
      <c r="N51" s="195"/>
      <c r="O51" s="195"/>
      <c r="P51" s="196"/>
      <c r="Q51" s="195"/>
      <c r="R51" s="195"/>
      <c r="S51" s="195"/>
      <c r="T51" s="195"/>
      <c r="U51" s="196"/>
      <c r="V51" s="195"/>
      <c r="W51" s="195"/>
      <c r="X51" s="195"/>
      <c r="Y51" s="195"/>
      <c r="Z51" s="196"/>
      <c r="AA51" s="195"/>
      <c r="AB51" s="195"/>
      <c r="AC51" s="195"/>
      <c r="AD51" s="195"/>
      <c r="AE51" s="196"/>
      <c r="AF51" s="195"/>
      <c r="AG51" s="195"/>
      <c r="AH51" s="195"/>
      <c r="AI51" s="195"/>
      <c r="AJ51" s="196"/>
      <c r="AK51" s="195"/>
      <c r="AL51" s="195"/>
      <c r="AM51" s="195"/>
      <c r="AN51" s="195"/>
      <c r="AO51" s="196"/>
      <c r="AP51" s="195"/>
      <c r="AQ51" s="195"/>
      <c r="AR51" s="195"/>
      <c r="AS51" s="195"/>
      <c r="AT51" s="196"/>
      <c r="AU51" s="195"/>
      <c r="AV51" s="195"/>
      <c r="AW51" s="195"/>
      <c r="AX51" s="195"/>
      <c r="AY51" s="196"/>
    </row>
    <row r="52" spans="1:51" s="100" customFormat="1" ht="24">
      <c r="A52" s="147" t="s">
        <v>685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195"/>
      <c r="AJ52" s="196"/>
      <c r="AK52" s="195"/>
      <c r="AL52" s="195"/>
      <c r="AM52" s="195"/>
      <c r="AN52" s="195"/>
      <c r="AO52" s="196"/>
      <c r="AP52" s="195"/>
      <c r="AQ52" s="195"/>
      <c r="AR52" s="195"/>
      <c r="AS52" s="195"/>
      <c r="AT52" s="196"/>
      <c r="AU52" s="195"/>
      <c r="AV52" s="195"/>
      <c r="AW52" s="195"/>
      <c r="AX52" s="195"/>
      <c r="AY52" s="196"/>
    </row>
    <row r="53" spans="1:51" s="100" customFormat="1" ht="21">
      <c r="A53" s="147" t="s">
        <v>686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195"/>
      <c r="AJ53" s="196"/>
      <c r="AK53" s="195"/>
      <c r="AL53" s="195"/>
      <c r="AM53" s="195"/>
      <c r="AN53" s="195"/>
      <c r="AO53" s="196"/>
      <c r="AP53" s="195"/>
      <c r="AQ53" s="195"/>
      <c r="AR53" s="195"/>
      <c r="AS53" s="195"/>
      <c r="AT53" s="196"/>
      <c r="AU53" s="195"/>
      <c r="AV53" s="195"/>
      <c r="AW53" s="195"/>
      <c r="AX53" s="195"/>
      <c r="AY53" s="196"/>
    </row>
    <row r="54" s="86" customFormat="1" ht="19.5" customHeight="1">
      <c r="A54" s="147" t="s">
        <v>687</v>
      </c>
    </row>
    <row r="55" spans="1:51" s="100" customFormat="1" ht="21">
      <c r="A55" s="147" t="s">
        <v>693</v>
      </c>
      <c r="B55" s="195"/>
      <c r="C55" s="195"/>
      <c r="D55" s="195"/>
      <c r="E55" s="195"/>
      <c r="F55" s="196"/>
      <c r="G55" s="195"/>
      <c r="H55" s="195"/>
      <c r="I55" s="195"/>
      <c r="J55" s="195"/>
      <c r="K55" s="196"/>
      <c r="L55" s="195"/>
      <c r="M55" s="195"/>
      <c r="N55" s="195"/>
      <c r="O55" s="195"/>
      <c r="P55" s="196"/>
      <c r="Q55" s="195"/>
      <c r="R55" s="195"/>
      <c r="S55" s="195"/>
      <c r="T55" s="195"/>
      <c r="U55" s="196"/>
      <c r="V55" s="195"/>
      <c r="W55" s="195"/>
      <c r="X55" s="195"/>
      <c r="Y55" s="195"/>
      <c r="Z55" s="196"/>
      <c r="AA55" s="195"/>
      <c r="AB55" s="195"/>
      <c r="AC55" s="195"/>
      <c r="AD55" s="195"/>
      <c r="AE55" s="196"/>
      <c r="AF55" s="195"/>
      <c r="AG55" s="195"/>
      <c r="AH55" s="195"/>
      <c r="AI55" s="195"/>
      <c r="AJ55" s="196"/>
      <c r="AK55" s="195"/>
      <c r="AL55" s="195"/>
      <c r="AM55" s="195"/>
      <c r="AN55" s="195"/>
      <c r="AO55" s="196"/>
      <c r="AP55" s="195"/>
      <c r="AQ55" s="195"/>
      <c r="AR55" s="195"/>
      <c r="AS55" s="195"/>
      <c r="AT55" s="196"/>
      <c r="AU55" s="195"/>
      <c r="AV55" s="195"/>
      <c r="AW55" s="195"/>
      <c r="AX55" s="195"/>
      <c r="AY55" s="196"/>
    </row>
    <row r="56" spans="1:51" s="100" customFormat="1" ht="24">
      <c r="A56" s="197"/>
      <c r="B56" s="195"/>
      <c r="C56" s="195"/>
      <c r="D56" s="195"/>
      <c r="E56" s="195"/>
      <c r="F56" s="196"/>
      <c r="G56" s="195"/>
      <c r="H56" s="195"/>
      <c r="I56" s="195"/>
      <c r="J56" s="195"/>
      <c r="K56" s="196"/>
      <c r="L56" s="195"/>
      <c r="M56" s="195"/>
      <c r="N56" s="195"/>
      <c r="O56" s="195"/>
      <c r="P56" s="196"/>
      <c r="Q56" s="195"/>
      <c r="R56" s="195"/>
      <c r="S56" s="195"/>
      <c r="T56" s="195"/>
      <c r="U56" s="196"/>
      <c r="V56" s="195"/>
      <c r="W56" s="195"/>
      <c r="X56" s="195"/>
      <c r="Y56" s="195"/>
      <c r="Z56" s="196"/>
      <c r="AA56" s="195"/>
      <c r="AB56" s="195"/>
      <c r="AC56" s="195"/>
      <c r="AD56" s="195"/>
      <c r="AE56" s="196"/>
      <c r="AF56" s="195"/>
      <c r="AG56" s="195"/>
      <c r="AH56" s="195"/>
      <c r="AI56" s="195"/>
      <c r="AJ56" s="196"/>
      <c r="AK56" s="195"/>
      <c r="AL56" s="195"/>
      <c r="AM56" s="195"/>
      <c r="AN56" s="195"/>
      <c r="AO56" s="196"/>
      <c r="AP56" s="195"/>
      <c r="AQ56" s="195"/>
      <c r="AR56" s="195"/>
      <c r="AS56" s="195"/>
      <c r="AT56" s="196"/>
      <c r="AU56" s="195"/>
      <c r="AV56" s="195"/>
      <c r="AW56" s="195"/>
      <c r="AX56" s="195"/>
      <c r="AY56" s="196"/>
    </row>
    <row r="57" spans="1:51" s="100" customFormat="1" ht="24">
      <c r="A57" s="197"/>
      <c r="B57" s="195"/>
      <c r="C57" s="195"/>
      <c r="D57" s="195"/>
      <c r="E57" s="195"/>
      <c r="F57" s="196"/>
      <c r="G57" s="195"/>
      <c r="H57" s="195"/>
      <c r="I57" s="195"/>
      <c r="J57" s="195"/>
      <c r="K57" s="196"/>
      <c r="L57" s="195"/>
      <c r="M57" s="195"/>
      <c r="N57" s="195"/>
      <c r="O57" s="195"/>
      <c r="P57" s="196"/>
      <c r="Q57" s="195"/>
      <c r="R57" s="195"/>
      <c r="S57" s="195"/>
      <c r="T57" s="195"/>
      <c r="U57" s="196"/>
      <c r="V57" s="195"/>
      <c r="W57" s="195"/>
      <c r="X57" s="195"/>
      <c r="Y57" s="195"/>
      <c r="Z57" s="196"/>
      <c r="AA57" s="195"/>
      <c r="AB57" s="195"/>
      <c r="AC57" s="195"/>
      <c r="AD57" s="195"/>
      <c r="AE57" s="196"/>
      <c r="AF57" s="195"/>
      <c r="AG57" s="195"/>
      <c r="AH57" s="195"/>
      <c r="AI57" s="195"/>
      <c r="AJ57" s="196"/>
      <c r="AK57" s="195"/>
      <c r="AL57" s="195"/>
      <c r="AM57" s="195"/>
      <c r="AN57" s="195"/>
      <c r="AO57" s="196"/>
      <c r="AP57" s="195"/>
      <c r="AQ57" s="195"/>
      <c r="AR57" s="195"/>
      <c r="AS57" s="195"/>
      <c r="AT57" s="196"/>
      <c r="AU57" s="195"/>
      <c r="AV57" s="195"/>
      <c r="AW57" s="195"/>
      <c r="AX57" s="195"/>
      <c r="AY57" s="196"/>
    </row>
    <row r="58" spans="1:51" s="100" customFormat="1" ht="24">
      <c r="A58" s="147" t="s">
        <v>694</v>
      </c>
      <c r="B58" s="195"/>
      <c r="C58" s="195"/>
      <c r="D58" s="195"/>
      <c r="E58" s="195"/>
      <c r="F58" s="196"/>
      <c r="G58" s="195"/>
      <c r="H58" s="195"/>
      <c r="I58" s="195"/>
      <c r="J58" s="195"/>
      <c r="K58" s="196"/>
      <c r="L58" s="195"/>
      <c r="M58" s="195"/>
      <c r="N58" s="195"/>
      <c r="O58" s="195"/>
      <c r="P58" s="196"/>
      <c r="Q58" s="195"/>
      <c r="R58" s="195"/>
      <c r="S58" s="195"/>
      <c r="T58" s="195"/>
      <c r="U58" s="196"/>
      <c r="V58" s="195"/>
      <c r="W58" s="195"/>
      <c r="X58" s="195"/>
      <c r="Y58" s="195"/>
      <c r="Z58" s="196"/>
      <c r="AA58" s="195"/>
      <c r="AB58" s="195"/>
      <c r="AC58" s="195"/>
      <c r="AD58" s="195"/>
      <c r="AE58" s="196"/>
      <c r="AF58" s="195"/>
      <c r="AG58" s="195"/>
      <c r="AH58" s="195"/>
      <c r="AI58" s="195"/>
      <c r="AJ58" s="196"/>
      <c r="AK58" s="195"/>
      <c r="AL58" s="195"/>
      <c r="AM58" s="195"/>
      <c r="AN58" s="195"/>
      <c r="AO58" s="196"/>
      <c r="AP58" s="195"/>
      <c r="AQ58" s="195"/>
      <c r="AR58" s="195"/>
      <c r="AS58" s="195"/>
      <c r="AT58" s="196"/>
      <c r="AU58" s="195"/>
      <c r="AV58" s="195"/>
      <c r="AW58" s="195"/>
      <c r="AX58" s="195"/>
      <c r="AY58" s="196"/>
    </row>
    <row r="59" spans="1:51" s="100" customFormat="1" ht="24">
      <c r="A59" s="197"/>
      <c r="B59" s="195"/>
      <c r="C59" s="195"/>
      <c r="D59" s="195"/>
      <c r="E59" s="195"/>
      <c r="F59" s="196"/>
      <c r="G59" s="195"/>
      <c r="H59" s="195"/>
      <c r="I59" s="195"/>
      <c r="J59" s="195"/>
      <c r="K59" s="196"/>
      <c r="L59" s="195"/>
      <c r="M59" s="195"/>
      <c r="N59" s="195"/>
      <c r="O59" s="195"/>
      <c r="P59" s="196"/>
      <c r="Q59" s="195"/>
      <c r="R59" s="195"/>
      <c r="S59" s="195"/>
      <c r="T59" s="195"/>
      <c r="U59" s="196"/>
      <c r="V59" s="195"/>
      <c r="W59" s="195"/>
      <c r="X59" s="195"/>
      <c r="Y59" s="195"/>
      <c r="Z59" s="196"/>
      <c r="AA59" s="195"/>
      <c r="AB59" s="195"/>
      <c r="AC59" s="195"/>
      <c r="AD59" s="195"/>
      <c r="AE59" s="196"/>
      <c r="AF59" s="195"/>
      <c r="AG59" s="195"/>
      <c r="AH59" s="195"/>
      <c r="AI59" s="195"/>
      <c r="AJ59" s="196"/>
      <c r="AK59" s="195"/>
      <c r="AL59" s="195"/>
      <c r="AM59" s="195"/>
      <c r="AN59" s="195"/>
      <c r="AO59" s="196"/>
      <c r="AP59" s="195"/>
      <c r="AQ59" s="195"/>
      <c r="AR59" s="195"/>
      <c r="AS59" s="195"/>
      <c r="AT59" s="196"/>
      <c r="AU59" s="195"/>
      <c r="AV59" s="195"/>
      <c r="AW59" s="195"/>
      <c r="AX59" s="195"/>
      <c r="AY59" s="196"/>
    </row>
    <row r="60" s="86" customFormat="1" ht="19.5" customHeight="1"/>
    <row r="61" s="86" customFormat="1" ht="21">
      <c r="A61" s="147" t="s">
        <v>23</v>
      </c>
    </row>
    <row r="62" s="86" customFormat="1" ht="21">
      <c r="A62" s="147" t="s">
        <v>705</v>
      </c>
    </row>
    <row r="63" s="86" customFormat="1" ht="19.5" customHeight="1">
      <c r="A63" s="147" t="s">
        <v>714</v>
      </c>
    </row>
    <row r="64" s="86" customFormat="1" ht="21">
      <c r="A64" s="147"/>
    </row>
    <row r="65" s="86" customFormat="1" ht="21">
      <c r="A65" s="147"/>
    </row>
    <row r="66" s="86" customFormat="1" ht="21">
      <c r="A66" s="147"/>
    </row>
    <row r="67" s="86" customFormat="1" ht="21">
      <c r="A67" s="147"/>
    </row>
    <row r="68" s="86" customFormat="1" ht="21">
      <c r="A68" s="147"/>
    </row>
    <row r="69" s="86" customFormat="1" ht="19.5" customHeight="1">
      <c r="A69" s="147"/>
    </row>
    <row r="70" s="86" customFormat="1" ht="18"/>
    <row r="71" s="86" customFormat="1" ht="18"/>
    <row r="72" s="86" customFormat="1" ht="18"/>
    <row r="73" s="86" customFormat="1" ht="18"/>
    <row r="74" s="86" customFormat="1" ht="18"/>
    <row r="75" s="86" customFormat="1" ht="18"/>
    <row r="76" s="86" customFormat="1" ht="18"/>
    <row r="77" s="86" customFormat="1" ht="18"/>
    <row r="78" s="86" customFormat="1" ht="18"/>
    <row r="79" s="86" customFormat="1" ht="18"/>
    <row r="80" s="86" customFormat="1" ht="18"/>
    <row r="81" s="142" customFormat="1" ht="17.25">
      <c r="F81" s="143"/>
    </row>
    <row r="82" s="142" customFormat="1" ht="17.25"/>
    <row r="83" s="144" customFormat="1" ht="18.75">
      <c r="F83" s="145"/>
    </row>
  </sheetData>
  <sheetProtection/>
  <mergeCells count="15">
    <mergeCell ref="AU10:AY10"/>
    <mergeCell ref="AA10:AE10"/>
    <mergeCell ref="A10:A11"/>
    <mergeCell ref="B10:F10"/>
    <mergeCell ref="G10:K10"/>
    <mergeCell ref="L10:P10"/>
    <mergeCell ref="Q10:U10"/>
    <mergeCell ref="V10:Z10"/>
    <mergeCell ref="BH9:BI9"/>
    <mergeCell ref="BE10:BI10"/>
    <mergeCell ref="A46:H46"/>
    <mergeCell ref="AF10:AJ10"/>
    <mergeCell ref="AP10:AT10"/>
    <mergeCell ref="AK10:AO10"/>
    <mergeCell ref="AZ10:BD10"/>
  </mergeCells>
  <printOptions horizontalCentered="1"/>
  <pageMargins left="0" right="0" top="0" bottom="0" header="0" footer="0"/>
  <pageSetup horizontalDpi="600" verticalDpi="600" orientation="portrait" paperSize="9" scale="51" r:id="rId2"/>
  <rowBreaks count="1" manualBreakCount="1">
    <brk id="80" max="255" man="1"/>
  </rowBreaks>
  <colBreaks count="2" manualBreakCount="2">
    <brk id="35" max="62" man="1"/>
    <brk id="51" max="62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1" sqref="P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B76"/>
  <sheetViews>
    <sheetView view="pageBreakPreview" zoomScale="80" zoomScaleSheetLayoutView="80" zoomScalePageLayoutView="0" workbookViewId="0" topLeftCell="A43">
      <selection activeCell="I58" sqref="I58"/>
    </sheetView>
  </sheetViews>
  <sheetFormatPr defaultColWidth="9.00390625" defaultRowHeight="15"/>
  <cols>
    <col min="1" max="1" width="83.421875" style="146" customWidth="1"/>
    <col min="2" max="7" width="11.57421875" style="146" hidden="1" customWidth="1"/>
    <col min="8" max="11" width="19.7109375" style="146" customWidth="1"/>
    <col min="12" max="12" width="21.8515625" style="146" customWidth="1"/>
    <col min="13" max="13" width="18.00390625" style="146" customWidth="1"/>
    <col min="14" max="16384" width="9.00390625" style="146" customWidth="1"/>
  </cols>
  <sheetData>
    <row r="1" spans="1:28" s="83" customFormat="1" ht="23.25">
      <c r="A1" s="82" t="s">
        <v>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8" s="83" customFormat="1" ht="23.25">
      <c r="A2" s="82" t="s">
        <v>329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8" s="83" customFormat="1" ht="23.25">
      <c r="A3" s="82" t="s">
        <v>327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1:28" s="83" customFormat="1" ht="23.25">
      <c r="A4" s="82" t="s">
        <v>328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</row>
    <row r="5" spans="1:28" s="83" customFormat="1" ht="23.25">
      <c r="A5" s="82" t="s">
        <v>567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</row>
    <row r="6" spans="1:28" s="83" customFormat="1" ht="23.25">
      <c r="A6" s="82" t="s">
        <v>681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</row>
    <row r="7" spans="1:28" s="83" customFormat="1" ht="23.25">
      <c r="A7" s="82" t="s">
        <v>698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</row>
    <row r="8" spans="1:28" s="83" customFormat="1" ht="23.25">
      <c r="A8" s="82" t="s">
        <v>700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</row>
    <row r="9" spans="1:28" s="83" customFormat="1" ht="24" thickBot="1">
      <c r="A9" s="82" t="s">
        <v>713</v>
      </c>
      <c r="B9" s="267"/>
      <c r="C9" s="267"/>
      <c r="D9" s="267"/>
      <c r="E9" s="267"/>
      <c r="F9" s="267"/>
      <c r="G9" s="267"/>
      <c r="H9" s="267"/>
      <c r="I9" s="267"/>
      <c r="J9" s="181"/>
      <c r="L9" s="260" t="s">
        <v>569</v>
      </c>
      <c r="M9" s="260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1:13" s="88" customFormat="1" ht="21">
      <c r="A10" s="265" t="s">
        <v>0</v>
      </c>
      <c r="B10" s="261" t="s">
        <v>24</v>
      </c>
      <c r="C10" s="262"/>
      <c r="D10" s="262"/>
      <c r="E10" s="262"/>
      <c r="F10" s="262"/>
      <c r="G10" s="262"/>
      <c r="H10" s="262"/>
      <c r="I10" s="179" t="s">
        <v>24</v>
      </c>
      <c r="J10" s="179" t="s">
        <v>24</v>
      </c>
      <c r="K10" s="179" t="s">
        <v>24</v>
      </c>
      <c r="L10" s="179" t="s">
        <v>24</v>
      </c>
      <c r="M10" s="179" t="s">
        <v>24</v>
      </c>
    </row>
    <row r="11" spans="1:13" s="88" customFormat="1" ht="21" thickBot="1">
      <c r="A11" s="266"/>
      <c r="B11" s="153">
        <v>2551</v>
      </c>
      <c r="C11" s="154">
        <v>2552</v>
      </c>
      <c r="D11" s="154">
        <v>2553</v>
      </c>
      <c r="E11" s="154">
        <v>2554</v>
      </c>
      <c r="F11" s="154">
        <v>2555</v>
      </c>
      <c r="G11" s="90">
        <v>2556</v>
      </c>
      <c r="H11" s="176">
        <v>2557</v>
      </c>
      <c r="I11" s="178">
        <v>2558</v>
      </c>
      <c r="J11" s="178">
        <v>2559</v>
      </c>
      <c r="K11" s="178">
        <v>2560</v>
      </c>
      <c r="L11" s="178">
        <v>2561</v>
      </c>
      <c r="M11" s="178">
        <v>2562</v>
      </c>
    </row>
    <row r="12" spans="1:13" s="100" customFormat="1" ht="24">
      <c r="A12" s="94" t="s">
        <v>46</v>
      </c>
      <c r="B12" s="95">
        <f aca="true" t="shared" si="0" ref="B12:G12">B13+B19</f>
        <v>7684.12</v>
      </c>
      <c r="C12" s="96">
        <f t="shared" si="0"/>
        <v>8396.498145061876</v>
      </c>
      <c r="D12" s="96">
        <f t="shared" si="0"/>
        <v>7712.533464895</v>
      </c>
      <c r="E12" s="96">
        <f t="shared" si="0"/>
        <v>12117.760359514</v>
      </c>
      <c r="F12" s="96">
        <f t="shared" si="0"/>
        <v>9215.30287084833</v>
      </c>
      <c r="G12" s="169">
        <f t="shared" si="0"/>
        <v>12042.183146678835</v>
      </c>
      <c r="H12" s="159">
        <f aca="true" t="shared" si="1" ref="H12:M12">H13+H19</f>
        <v>13378.046348578999</v>
      </c>
      <c r="I12" s="177">
        <f t="shared" si="1"/>
        <v>14291.958875046277</v>
      </c>
      <c r="J12" s="177">
        <f t="shared" si="1"/>
        <v>16055.96711707196</v>
      </c>
      <c r="K12" s="177">
        <f t="shared" si="1"/>
        <v>17456.86675120616</v>
      </c>
      <c r="L12" s="177">
        <f t="shared" si="1"/>
        <v>17841.267206214</v>
      </c>
      <c r="M12" s="177">
        <f t="shared" si="1"/>
        <v>31875.75875610077</v>
      </c>
    </row>
    <row r="13" spans="1:13" s="100" customFormat="1" ht="21">
      <c r="A13" s="101" t="s">
        <v>330</v>
      </c>
      <c r="B13" s="102">
        <f aca="true" t="shared" si="2" ref="B13:G13">SUM(B14:B18)</f>
        <v>4465.97</v>
      </c>
      <c r="C13" s="103">
        <f t="shared" si="2"/>
        <v>4817.484887164001</v>
      </c>
      <c r="D13" s="103">
        <f t="shared" si="2"/>
        <v>4527.23506463</v>
      </c>
      <c r="E13" s="103">
        <f t="shared" si="2"/>
        <v>7669.021544634001</v>
      </c>
      <c r="F13" s="103">
        <f t="shared" si="2"/>
        <v>5763.204414219999</v>
      </c>
      <c r="G13" s="170">
        <f t="shared" si="2"/>
        <v>7346.871902807835</v>
      </c>
      <c r="H13" s="160">
        <f aca="true" t="shared" si="3" ref="H13:M13">SUM(H14:H18)</f>
        <v>7986.9456751</v>
      </c>
      <c r="I13" s="160">
        <f t="shared" si="3"/>
        <v>8717.389299634278</v>
      </c>
      <c r="J13" s="160">
        <f t="shared" si="3"/>
        <v>9743.231730270241</v>
      </c>
      <c r="K13" s="160">
        <f t="shared" si="3"/>
        <v>10638.686070801057</v>
      </c>
      <c r="L13" s="160">
        <f t="shared" si="3"/>
        <v>11220.821988069001</v>
      </c>
      <c r="M13" s="160">
        <f t="shared" si="3"/>
        <v>20111.42912223818</v>
      </c>
    </row>
    <row r="14" spans="1:13" s="100" customFormat="1" ht="21">
      <c r="A14" s="106" t="s">
        <v>331</v>
      </c>
      <c r="B14" s="107">
        <f>รายไตรมาส!F14</f>
        <v>3733.45</v>
      </c>
      <c r="C14" s="108">
        <f>รายไตรมาส!K14</f>
        <v>3987.69335636</v>
      </c>
      <c r="D14" s="108">
        <f>รายไตรมาส!P14</f>
        <v>3787.54818377</v>
      </c>
      <c r="E14" s="108">
        <f>รายไตรมาส!U14</f>
        <v>5650.637357810001</v>
      </c>
      <c r="F14" s="108">
        <f>รายไตรมาส!Z14</f>
        <v>4765.37086353</v>
      </c>
      <c r="G14" s="171">
        <f>รายไตรมาส!AE14</f>
        <v>6191.66059512</v>
      </c>
      <c r="H14" s="161">
        <f>รายไตรมาส!AJ14</f>
        <v>6843.227925243333</v>
      </c>
      <c r="I14" s="161">
        <f>รายไตรมาส!AO14</f>
        <v>7489.98625673</v>
      </c>
      <c r="J14" s="161">
        <f>รายไตรมาส!AT14</f>
        <v>8355.470074304</v>
      </c>
      <c r="K14" s="161">
        <f>รายไตรมาส!AY14</f>
        <v>9126.387928808</v>
      </c>
      <c r="L14" s="161">
        <f>รายไตรมาส!BD14</f>
        <v>9606.977898453</v>
      </c>
      <c r="M14" s="161">
        <f>รายไตรมาส!BI14</f>
        <v>16917.85586918779</v>
      </c>
    </row>
    <row r="15" spans="1:13" s="100" customFormat="1" ht="21">
      <c r="A15" s="106" t="s">
        <v>332</v>
      </c>
      <c r="B15" s="107">
        <f>รายไตรมาส!F15</f>
        <v>111.47</v>
      </c>
      <c r="C15" s="108">
        <f>รายไตรมาส!K15</f>
        <v>110.99398647000001</v>
      </c>
      <c r="D15" s="108">
        <f>รายไตรมาส!P15</f>
        <v>104.28278249</v>
      </c>
      <c r="E15" s="108">
        <f>รายไตรมาส!U15</f>
        <v>1365.709735064</v>
      </c>
      <c r="F15" s="108">
        <f>รายไตรมาส!Z15</f>
        <v>259.7322023700001</v>
      </c>
      <c r="G15" s="171">
        <f>รายไตรมาส!AE15</f>
        <v>202.58967105783427</v>
      </c>
      <c r="H15" s="161">
        <f>รายไตรมาส!AJ15</f>
        <v>141.27181804333333</v>
      </c>
      <c r="I15" s="161">
        <f>รายไตรมาส!AO15</f>
        <v>155.88310836427803</v>
      </c>
      <c r="J15" s="161">
        <f>รายไตรมาส!AT15</f>
        <v>170.21359287624074</v>
      </c>
      <c r="K15" s="161">
        <f>รายไตรมาส!AY15</f>
        <v>192.83685591305596</v>
      </c>
      <c r="L15" s="161">
        <f>รายไตรมาส!BD15</f>
        <v>236.15375702600002</v>
      </c>
      <c r="M15" s="161">
        <f>รายไตรมาส!BI15</f>
        <v>631.771713244748</v>
      </c>
    </row>
    <row r="16" spans="1:13" s="100" customFormat="1" ht="21">
      <c r="A16" s="106" t="s">
        <v>333</v>
      </c>
      <c r="B16" s="107">
        <f>รายไตรมาส!F16</f>
        <v>506.22999999999996</v>
      </c>
      <c r="C16" s="108">
        <f>รายไตรมาส!K16</f>
        <v>605.324391804</v>
      </c>
      <c r="D16" s="108">
        <f>รายไตรมาส!P16</f>
        <v>569.86392084</v>
      </c>
      <c r="E16" s="108">
        <f>รายไตรมาส!U16</f>
        <v>575.16622463</v>
      </c>
      <c r="F16" s="108">
        <f>รายไตรมาส!Z16</f>
        <v>710.27367909</v>
      </c>
      <c r="G16" s="171">
        <f>รายไตรมาส!AE16</f>
        <v>870.06971383</v>
      </c>
      <c r="H16" s="161">
        <f>รายไตรมาส!AJ16</f>
        <v>942.5141292533334</v>
      </c>
      <c r="I16" s="161">
        <f>รายไตรมาส!AO16</f>
        <v>998.5574838899998</v>
      </c>
      <c r="J16" s="161">
        <f>รายไตรมาส!AT16</f>
        <v>1134.62361761</v>
      </c>
      <c r="K16" s="161">
        <f>รายไตรมาส!AY16</f>
        <v>1223.1617081999998</v>
      </c>
      <c r="L16" s="161">
        <f>รายไตรมาส!BD16</f>
        <v>1269.4531815599998</v>
      </c>
      <c r="M16" s="161">
        <f>รายไตรมาส!BI16</f>
        <v>2295.13421001924</v>
      </c>
    </row>
    <row r="17" spans="1:13" s="100" customFormat="1" ht="21">
      <c r="A17" s="106" t="s">
        <v>334</v>
      </c>
      <c r="B17" s="107">
        <f>รายไตรมาส!F17</f>
        <v>78.26</v>
      </c>
      <c r="C17" s="108">
        <f>รายไตรมาส!K17</f>
        <v>43.18815052</v>
      </c>
      <c r="D17" s="108">
        <f>รายไตรมาส!P17</f>
        <v>21.046819640000002</v>
      </c>
      <c r="E17" s="108">
        <f>รายไตรมาส!U17</f>
        <v>19.3314773</v>
      </c>
      <c r="F17" s="108">
        <f>รายไตรมาส!Z17</f>
        <v>26.29561753</v>
      </c>
      <c r="G17" s="171">
        <f>รายไตรมาส!AE17</f>
        <v>49.39360268</v>
      </c>
      <c r="H17" s="161">
        <f>รายไตรมาส!AJ17</f>
        <v>41.475241919999995</v>
      </c>
      <c r="I17" s="161">
        <f>รายไตรมาส!AO17</f>
        <v>37.42309362</v>
      </c>
      <c r="J17" s="161">
        <f>รายไตรมาส!AT17</f>
        <v>43.40410426</v>
      </c>
      <c r="K17" s="161">
        <f>รายไตรมาส!AY17</f>
        <v>50.689739759999995</v>
      </c>
      <c r="L17" s="161">
        <f>รายไตรมาส!BD17</f>
        <v>63.35625457</v>
      </c>
      <c r="M17" s="161">
        <f>รายไตรมาส!BI17</f>
        <v>163.02787436008003</v>
      </c>
    </row>
    <row r="18" spans="1:13" s="100" customFormat="1" ht="21">
      <c r="A18" s="106" t="s">
        <v>335</v>
      </c>
      <c r="B18" s="107">
        <f>รายไตรมาส!F18</f>
        <v>36.559999999999995</v>
      </c>
      <c r="C18" s="108">
        <f>รายไตรมาส!K18</f>
        <v>70.28500201</v>
      </c>
      <c r="D18" s="108">
        <f>รายไตรมาส!P18</f>
        <v>44.49335789</v>
      </c>
      <c r="E18" s="108">
        <f>รายไตรมาส!U18</f>
        <v>58.176749830000006</v>
      </c>
      <c r="F18" s="108">
        <f>รายไตรมาส!Z18</f>
        <v>1.5320517000000002</v>
      </c>
      <c r="G18" s="171">
        <f>รายไตรมาส!AE18</f>
        <v>33.15832012</v>
      </c>
      <c r="H18" s="161">
        <f>รายไตรมาส!AJ18</f>
        <v>18.456560640000003</v>
      </c>
      <c r="I18" s="161">
        <f>รายไตรมาส!AO18</f>
        <v>35.539357030000005</v>
      </c>
      <c r="J18" s="161">
        <f>รายไตรมาส!AT18</f>
        <v>39.52034122</v>
      </c>
      <c r="K18" s="161">
        <f>รายไตรมาส!AY18</f>
        <v>45.609838120000006</v>
      </c>
      <c r="L18" s="161">
        <f>รายไตรมาส!BD18</f>
        <v>44.88089646</v>
      </c>
      <c r="M18" s="161">
        <f>รายไตรมาส!BI18</f>
        <v>103.63945542631998</v>
      </c>
    </row>
    <row r="19" spans="1:13" s="100" customFormat="1" ht="21">
      <c r="A19" s="101" t="s">
        <v>336</v>
      </c>
      <c r="B19" s="107">
        <f aca="true" t="shared" si="4" ref="B19:G19">SUM(B20:B24)</f>
        <v>3218.1499999999996</v>
      </c>
      <c r="C19" s="113">
        <f t="shared" si="4"/>
        <v>3579.0132578978755</v>
      </c>
      <c r="D19" s="113">
        <f t="shared" si="4"/>
        <v>3185.298400265</v>
      </c>
      <c r="E19" s="113">
        <f t="shared" si="4"/>
        <v>4448.73881488</v>
      </c>
      <c r="F19" s="113">
        <f t="shared" si="4"/>
        <v>3452.098456628331</v>
      </c>
      <c r="G19" s="172">
        <f t="shared" si="4"/>
        <v>4695.311243871</v>
      </c>
      <c r="H19" s="162">
        <f aca="true" t="shared" si="5" ref="H19:M19">SUM(H20:H24)</f>
        <v>5391.100673478999</v>
      </c>
      <c r="I19" s="162">
        <f t="shared" si="5"/>
        <v>5574.569575411999</v>
      </c>
      <c r="J19" s="162">
        <f t="shared" si="5"/>
        <v>6312.735386801719</v>
      </c>
      <c r="K19" s="162">
        <f t="shared" si="5"/>
        <v>6818.180680405101</v>
      </c>
      <c r="L19" s="162">
        <f t="shared" si="5"/>
        <v>6620.445218145001</v>
      </c>
      <c r="M19" s="162">
        <f t="shared" si="5"/>
        <v>11764.329633862591</v>
      </c>
    </row>
    <row r="20" spans="1:13" s="100" customFormat="1" ht="21">
      <c r="A20" s="116" t="s">
        <v>337</v>
      </c>
      <c r="B20" s="107">
        <f>รายไตรมาส!F20</f>
        <v>1124.6</v>
      </c>
      <c r="C20" s="108">
        <f>รายไตรมาส!K20</f>
        <v>1729.73876444388</v>
      </c>
      <c r="D20" s="108">
        <f>รายไตรมาส!P20</f>
        <v>1297.958275345</v>
      </c>
      <c r="E20" s="108">
        <f>รายไตรมาส!U20</f>
        <v>1808.54333223</v>
      </c>
      <c r="F20" s="108">
        <f>รายไตรมาส!Z20</f>
        <v>1450.2179194833316</v>
      </c>
      <c r="G20" s="171">
        <f>รายไตรมาส!AE20</f>
        <v>1988.088933881</v>
      </c>
      <c r="H20" s="161">
        <f>รายไตรมาส!AJ20</f>
        <v>2029.957223686</v>
      </c>
      <c r="I20" s="161">
        <f>รายไตรมาส!AO20</f>
        <v>2135.381908834</v>
      </c>
      <c r="J20" s="161">
        <f>รายไตรมาส!AT20</f>
        <v>2658.82574481272</v>
      </c>
      <c r="K20" s="161">
        <f>รายไตรมาส!AY20</f>
        <v>2935.9219432571017</v>
      </c>
      <c r="L20" s="161">
        <f>รายไตรมาส!BD20</f>
        <v>2845.3413313870005</v>
      </c>
      <c r="M20" s="161">
        <f>รายไตรมาส!BI20</f>
        <v>4917.7245960789605</v>
      </c>
    </row>
    <row r="21" spans="1:13" s="100" customFormat="1" ht="21">
      <c r="A21" s="116" t="s">
        <v>338</v>
      </c>
      <c r="B21" s="107">
        <f>รายไตรมาส!F21</f>
        <v>1283.72</v>
      </c>
      <c r="C21" s="108">
        <f>รายไตรมาส!K21</f>
        <v>1199.67685439</v>
      </c>
      <c r="D21" s="108">
        <f>รายไตรมาส!P21</f>
        <v>1077.07607815</v>
      </c>
      <c r="E21" s="108">
        <f>รายไตรมาส!U21</f>
        <v>1431.8267492100001</v>
      </c>
      <c r="F21" s="108">
        <f>รายไตรมาส!Z21</f>
        <v>1290.2041602549998</v>
      </c>
      <c r="G21" s="171">
        <f>รายไตรมาส!AE21</f>
        <v>1871.00771078</v>
      </c>
      <c r="H21" s="161">
        <f>รายไตรมาส!AJ21</f>
        <v>2155.513066043</v>
      </c>
      <c r="I21" s="161">
        <f>รายไตรมาส!AO21</f>
        <v>2326.900221858</v>
      </c>
      <c r="J21" s="161">
        <f>รายไตรมาส!AT21</f>
        <v>2495.798579059</v>
      </c>
      <c r="K21" s="161">
        <f>รายไตรมาส!AY21</f>
        <v>2453.5276129179997</v>
      </c>
      <c r="L21" s="161">
        <f>รายไตรมาส!BD21</f>
        <v>2361.31215674</v>
      </c>
      <c r="M21" s="161">
        <f>รายไตรมาส!BI21</f>
        <v>4402.678558729752</v>
      </c>
    </row>
    <row r="22" spans="1:13" s="100" customFormat="1" ht="21">
      <c r="A22" s="116" t="s">
        <v>339</v>
      </c>
      <c r="B22" s="107">
        <f>รายไตรมาส!F22</f>
        <v>221.25</v>
      </c>
      <c r="C22" s="108">
        <f>รายไตรมาส!K22</f>
        <v>258.73900112</v>
      </c>
      <c r="D22" s="108">
        <f>รายไตรมาส!P22</f>
        <v>302.51595327</v>
      </c>
      <c r="E22" s="108">
        <f>รายไตรมาส!U22</f>
        <v>510.75774287</v>
      </c>
      <c r="F22" s="108">
        <f>รายไตรมาส!Z22</f>
        <v>375.11156564</v>
      </c>
      <c r="G22" s="171">
        <f>รายไตรมาส!AE22</f>
        <v>436.62035506</v>
      </c>
      <c r="H22" s="161">
        <f>รายไตรมาส!AJ22</f>
        <v>605.12378544</v>
      </c>
      <c r="I22" s="161">
        <f>รายไตรมาส!AO22</f>
        <v>484.34151951999996</v>
      </c>
      <c r="J22" s="161">
        <f>รายไตรมาส!AT22</f>
        <v>582.3858333100001</v>
      </c>
      <c r="K22" s="161">
        <f>รายไตรมาส!AY22</f>
        <v>688.43553453</v>
      </c>
      <c r="L22" s="161">
        <f>รายไตรมาส!BD22</f>
        <v>690.96695421</v>
      </c>
      <c r="M22" s="161">
        <f>รายไตรมาส!BI22</f>
        <v>1242.9708945039201</v>
      </c>
    </row>
    <row r="23" spans="1:13" s="100" customFormat="1" ht="21">
      <c r="A23" s="116" t="s">
        <v>340</v>
      </c>
      <c r="B23" s="107">
        <f>รายไตรมาส!F23</f>
        <v>579.5699999999999</v>
      </c>
      <c r="C23" s="108">
        <f>รายไตรมาส!K23</f>
        <v>366.53062935</v>
      </c>
      <c r="D23" s="108">
        <f>รายไตรมาส!P23</f>
        <v>493.74366635000007</v>
      </c>
      <c r="E23" s="108">
        <f>รายไตรมาส!U23</f>
        <v>473.20574666000005</v>
      </c>
      <c r="F23" s="108">
        <f>รายไตรมาส!Z23</f>
        <v>313.81481125</v>
      </c>
      <c r="G23" s="171">
        <f>รายไตรมาส!AE23</f>
        <v>366.10129632999997</v>
      </c>
      <c r="H23" s="161">
        <f>รายไตรมาส!AJ23</f>
        <v>548.10128448</v>
      </c>
      <c r="I23" s="161">
        <f>รายไตรมาส!AO23</f>
        <v>584.2218320500001</v>
      </c>
      <c r="J23" s="161">
        <f>รายไตรมาส!AT23</f>
        <v>499.0328696</v>
      </c>
      <c r="K23" s="161">
        <f>รายไตรมาส!AY23</f>
        <v>652.00564744</v>
      </c>
      <c r="L23" s="161">
        <f>รายไตรมาส!BD23</f>
        <v>585.359921258</v>
      </c>
      <c r="M23" s="161">
        <f>รายไตรมาส!BI23</f>
        <v>1137.71342582284</v>
      </c>
    </row>
    <row r="24" spans="1:13" s="100" customFormat="1" ht="21">
      <c r="A24" s="116" t="s">
        <v>341</v>
      </c>
      <c r="B24" s="107">
        <f>รายไตรมาส!F24</f>
        <v>9.01</v>
      </c>
      <c r="C24" s="108">
        <f>รายไตรมาส!K24</f>
        <v>24.328008593995</v>
      </c>
      <c r="D24" s="108">
        <f>รายไตรมาส!P24</f>
        <v>14.00442715</v>
      </c>
      <c r="E24" s="108">
        <f>รายไตรมาส!U24</f>
        <v>224.40524391</v>
      </c>
      <c r="F24" s="108">
        <f>รายไตรมาส!Z24</f>
        <v>22.75</v>
      </c>
      <c r="G24" s="171">
        <f>รายไตรมาส!AE24</f>
        <v>33.49294782</v>
      </c>
      <c r="H24" s="161">
        <f>รายไตรมาส!AJ24</f>
        <v>52.405313830000004</v>
      </c>
      <c r="I24" s="161">
        <f>รายไตรมาส!AO24</f>
        <v>43.72409315</v>
      </c>
      <c r="J24" s="161">
        <f>รายไตรมาส!AT24</f>
        <v>76.69236002</v>
      </c>
      <c r="K24" s="161">
        <f>รายไตรมาส!AY24</f>
        <v>88.28994225999999</v>
      </c>
      <c r="L24" s="161">
        <f>รายไตรมาส!BD24</f>
        <v>137.46485455</v>
      </c>
      <c r="M24" s="161">
        <f>รายไตรมาส!BI24</f>
        <v>63.24215872712</v>
      </c>
    </row>
    <row r="25" spans="1:13" s="100" customFormat="1" ht="24">
      <c r="A25" s="117" t="s">
        <v>47</v>
      </c>
      <c r="B25" s="107">
        <f aca="true" t="shared" si="6" ref="B25:G25">SUM(B26:B31)</f>
        <v>11468.33</v>
      </c>
      <c r="C25" s="113">
        <f t="shared" si="6"/>
        <v>10375.601861516001</v>
      </c>
      <c r="D25" s="113">
        <f t="shared" si="6"/>
        <v>9904.966898814002</v>
      </c>
      <c r="E25" s="113">
        <f t="shared" si="6"/>
        <v>12167.380000000001</v>
      </c>
      <c r="F25" s="113">
        <f t="shared" si="6"/>
        <v>12863.560706546</v>
      </c>
      <c r="G25" s="172">
        <f t="shared" si="6"/>
        <v>17248.461745344</v>
      </c>
      <c r="H25" s="162">
        <f aca="true" t="shared" si="7" ref="H25:M25">SUM(H26:H31)</f>
        <v>18347.455334148</v>
      </c>
      <c r="I25" s="162">
        <f t="shared" si="7"/>
        <v>22455.7093974565</v>
      </c>
      <c r="J25" s="162">
        <f t="shared" si="7"/>
        <v>22090.90533901731</v>
      </c>
      <c r="K25" s="162">
        <f t="shared" si="7"/>
        <v>27525.015353346</v>
      </c>
      <c r="L25" s="162">
        <f t="shared" si="7"/>
        <v>29444.971165782</v>
      </c>
      <c r="M25" s="162">
        <f t="shared" si="7"/>
        <v>30150.97083769</v>
      </c>
    </row>
    <row r="26" spans="1:13" s="100" customFormat="1" ht="21">
      <c r="A26" s="106" t="s">
        <v>342</v>
      </c>
      <c r="B26" s="107">
        <f>รายไตรมาส!F26</f>
        <v>5920.74</v>
      </c>
      <c r="C26" s="108">
        <f>รายไตรมาส!K26</f>
        <v>5757.914599981</v>
      </c>
      <c r="D26" s="108">
        <f>รายไตรมาส!P26</f>
        <v>4206.462931243</v>
      </c>
      <c r="E26" s="108">
        <f>รายไตรมาส!U26</f>
        <v>4285.06</v>
      </c>
      <c r="F26" s="108">
        <f>รายไตรมาส!Z26</f>
        <v>4897.532820651</v>
      </c>
      <c r="G26" s="171">
        <f>รายไตรมาส!AE26</f>
        <v>6069.558815800001</v>
      </c>
      <c r="H26" s="161">
        <f>รายไตรมาส!AJ26</f>
        <v>6287.378544539501</v>
      </c>
      <c r="I26" s="161">
        <f>รายไตรมาส!AO26</f>
        <v>7146.252073937833</v>
      </c>
      <c r="J26" s="161">
        <f>รายไตรมาส!AT26</f>
        <v>7429.309237445999</v>
      </c>
      <c r="K26" s="161">
        <f>รายไตรมาส!AY26</f>
        <v>8613.482209517</v>
      </c>
      <c r="L26" s="161">
        <f>รายไตรมาส!BD26</f>
        <v>9010.367649959</v>
      </c>
      <c r="M26" s="161">
        <f>รายไตรมาส!BI26</f>
        <v>8751.969892263001</v>
      </c>
    </row>
    <row r="27" spans="1:13" s="100" customFormat="1" ht="21">
      <c r="A27" s="106" t="s">
        <v>343</v>
      </c>
      <c r="B27" s="107">
        <f>รายไตรมาส!F27</f>
        <v>282.62</v>
      </c>
      <c r="C27" s="108">
        <f>รายไตรมาส!K27</f>
        <v>221.89860172000004</v>
      </c>
      <c r="D27" s="108">
        <f>รายไตรมาส!P27</f>
        <v>141.33584426</v>
      </c>
      <c r="E27" s="108">
        <f>รายไตรมาส!U27</f>
        <v>250.87</v>
      </c>
      <c r="F27" s="108">
        <f>รายไตรมาส!Z27</f>
        <v>323.44188362</v>
      </c>
      <c r="G27" s="171">
        <f>รายไตรมาส!AE27</f>
        <v>551.4468524040001</v>
      </c>
      <c r="H27" s="161">
        <f>รายไตรมาส!AJ27</f>
        <v>651.4713074675001</v>
      </c>
      <c r="I27" s="161">
        <f>รายไตรมาส!AO27</f>
        <v>694.6438900933333</v>
      </c>
      <c r="J27" s="161">
        <f>รายไตรมาส!AT27</f>
        <v>760.2112503010001</v>
      </c>
      <c r="K27" s="161">
        <f>รายไตรมาส!AY27</f>
        <v>776.9712588839999</v>
      </c>
      <c r="L27" s="161">
        <f>รายไตรมาส!BD27</f>
        <v>815.9084250469999</v>
      </c>
      <c r="M27" s="161">
        <f>รายไตรมาส!BI27</f>
        <v>829.2211292700001</v>
      </c>
    </row>
    <row r="28" spans="1:13" s="100" customFormat="1" ht="21">
      <c r="A28" s="106" t="s">
        <v>344</v>
      </c>
      <c r="B28" s="107">
        <f>รายไตรมาส!F28</f>
        <v>1333.75</v>
      </c>
      <c r="C28" s="108">
        <f>รายไตรมาส!K28</f>
        <v>1572.511724605</v>
      </c>
      <c r="D28" s="108">
        <f>รายไตรมาส!P28</f>
        <v>2251.838063041</v>
      </c>
      <c r="E28" s="108">
        <f>รายไตรมาส!U28</f>
        <v>2315.21</v>
      </c>
      <c r="F28" s="108">
        <f>รายไตรมาส!Z28</f>
        <v>1802.88211327</v>
      </c>
      <c r="G28" s="171">
        <f>รายไตรมาส!AE28</f>
        <v>2647.03718933</v>
      </c>
      <c r="H28" s="161">
        <f>รายไตรมาส!AJ28</f>
        <v>2344.4189163695</v>
      </c>
      <c r="I28" s="161">
        <f>รายไตรมาส!AO28</f>
        <v>3326.000012335333</v>
      </c>
      <c r="J28" s="161">
        <f>รายไตรมาส!AT28</f>
        <v>4171.81801792931</v>
      </c>
      <c r="K28" s="161">
        <f>รายไตรมาส!AY28</f>
        <v>5548.863092725999</v>
      </c>
      <c r="L28" s="161">
        <f>รายไตรมาส!BD28</f>
        <v>8248.030371273</v>
      </c>
      <c r="M28" s="161">
        <f>รายไตรมาส!BI28</f>
        <v>9129.0464088</v>
      </c>
    </row>
    <row r="29" spans="1:13" s="100" customFormat="1" ht="21">
      <c r="A29" s="106" t="s">
        <v>345</v>
      </c>
      <c r="B29" s="107">
        <f>รายไตรมาส!F29</f>
        <v>861.69</v>
      </c>
      <c r="C29" s="108">
        <f>รายไตรมาส!K29</f>
        <v>851.56835585</v>
      </c>
      <c r="D29" s="108">
        <f>รายไตรมาส!P29</f>
        <v>868.3319557299999</v>
      </c>
      <c r="E29" s="108">
        <f>รายไตรมาส!U29</f>
        <v>957</v>
      </c>
      <c r="F29" s="108">
        <f>รายไตรมาส!Z29</f>
        <v>1219.702145175</v>
      </c>
      <c r="G29" s="171">
        <f>รายไตรมาส!AE29</f>
        <v>1587.21074912</v>
      </c>
      <c r="H29" s="161">
        <f>รายไตรมาส!AJ29</f>
        <v>1663.5353149095</v>
      </c>
      <c r="I29" s="161">
        <f>รายไตรมาส!AO29</f>
        <v>2053.7469012300003</v>
      </c>
      <c r="J29" s="161">
        <f>รายไตรมาส!AT29</f>
        <v>2231.923352269</v>
      </c>
      <c r="K29" s="161">
        <f>รายไตรมาส!AY29</f>
        <v>2521.475646263</v>
      </c>
      <c r="L29" s="161">
        <f>รายไตรมาส!BD29</f>
        <v>725.1441243229999</v>
      </c>
      <c r="M29" s="161">
        <f>รายไตรมาส!BI29</f>
        <v>553.7034574029999</v>
      </c>
    </row>
    <row r="30" spans="1:13" s="100" customFormat="1" ht="21">
      <c r="A30" s="106" t="s">
        <v>346</v>
      </c>
      <c r="B30" s="107">
        <f>รายไตรมาส!F30</f>
        <v>2607.58</v>
      </c>
      <c r="C30" s="108">
        <f>รายไตรมาส!K30</f>
        <v>1971.70857936</v>
      </c>
      <c r="D30" s="108">
        <f>รายไตรมาส!P30</f>
        <v>2129.9841948900003</v>
      </c>
      <c r="E30" s="108">
        <f>รายไตรมาส!U30</f>
        <v>3882.42</v>
      </c>
      <c r="F30" s="108">
        <f>รายไตรมาส!Z30</f>
        <v>4433.1157934</v>
      </c>
      <c r="G30" s="171">
        <f>รายไตรมาส!AE30</f>
        <v>6063.52946481</v>
      </c>
      <c r="H30" s="161">
        <f>รายไตรมาส!AJ30</f>
        <v>6511.6382435119995</v>
      </c>
      <c r="I30" s="161">
        <f>รายไตรมาส!AO30</f>
        <v>7994.7224345899995</v>
      </c>
      <c r="J30" s="161">
        <f>รายไตรมาส!AT30</f>
        <v>6528.41067495</v>
      </c>
      <c r="K30" s="161">
        <f>รายไตรมาส!AY30</f>
        <v>8891.86671891</v>
      </c>
      <c r="L30" s="161">
        <f>รายไตรมาส!BD30</f>
        <v>9181.10493211</v>
      </c>
      <c r="M30" s="161">
        <f>รายไตรมาส!BI30</f>
        <v>8812.58436077</v>
      </c>
    </row>
    <row r="31" spans="1:13" s="100" customFormat="1" ht="21">
      <c r="A31" s="106" t="s">
        <v>347</v>
      </c>
      <c r="B31" s="107">
        <f>รายไตรมาส!F31</f>
        <v>461.95</v>
      </c>
      <c r="C31" s="108">
        <f>รายไตรมาส!K31</f>
        <v>0</v>
      </c>
      <c r="D31" s="108">
        <f>รายไตรมาส!P31</f>
        <v>307.01390964999996</v>
      </c>
      <c r="E31" s="108">
        <f>รายไตรมาส!U31</f>
        <v>476.82</v>
      </c>
      <c r="F31" s="108">
        <f>รายไตรมาส!Z31</f>
        <v>186.88595043</v>
      </c>
      <c r="G31" s="171">
        <f>รายไตรมาส!AE31</f>
        <v>329.67867388</v>
      </c>
      <c r="H31" s="161">
        <f>รายไตรมาส!AJ31</f>
        <v>889.0130073500001</v>
      </c>
      <c r="I31" s="161">
        <f>รายไตรมาส!AO31</f>
        <v>1240.34408527</v>
      </c>
      <c r="J31" s="161">
        <f>รายไตรมาส!AT31</f>
        <v>969.232806122</v>
      </c>
      <c r="K31" s="161">
        <f>รายไตรมาส!AY31</f>
        <v>1172.3564270460001</v>
      </c>
      <c r="L31" s="161">
        <f>รายไตรมาส!BD31</f>
        <v>1464.41566307</v>
      </c>
      <c r="M31" s="161">
        <f>รายไตรมาส!BI31</f>
        <v>2074.445589184</v>
      </c>
    </row>
    <row r="32" spans="1:13" s="100" customFormat="1" ht="21">
      <c r="A32" s="101" t="s">
        <v>39</v>
      </c>
      <c r="B32" s="107">
        <f aca="true" t="shared" si="8" ref="B32:G32">SUM(B33:B35)</f>
        <v>5103.94</v>
      </c>
      <c r="C32" s="113">
        <f t="shared" si="8"/>
        <v>5543.636034759999</v>
      </c>
      <c r="D32" s="113">
        <f t="shared" si="8"/>
        <v>9356.522762690001</v>
      </c>
      <c r="E32" s="113">
        <f t="shared" si="8"/>
        <v>9172.02</v>
      </c>
      <c r="F32" s="113">
        <f t="shared" si="8"/>
        <v>9877.51974619</v>
      </c>
      <c r="G32" s="172">
        <f t="shared" si="8"/>
        <v>14223.463213680001</v>
      </c>
      <c r="H32" s="162">
        <f aca="true" t="shared" si="9" ref="H32:M32">SUM(H33:H35)</f>
        <v>16599.447511739003</v>
      </c>
      <c r="I32" s="162">
        <f t="shared" si="9"/>
        <v>18001.619816668997</v>
      </c>
      <c r="J32" s="162">
        <f t="shared" si="9"/>
        <v>19741.026010782</v>
      </c>
      <c r="K32" s="162">
        <f t="shared" si="9"/>
        <v>22679.328581731002</v>
      </c>
      <c r="L32" s="162">
        <f t="shared" si="9"/>
        <v>24367.524970417002</v>
      </c>
      <c r="M32" s="162">
        <f t="shared" si="9"/>
        <v>25216.965453003</v>
      </c>
    </row>
    <row r="33" spans="1:13" s="100" customFormat="1" ht="21">
      <c r="A33" s="116" t="s">
        <v>348</v>
      </c>
      <c r="B33" s="155">
        <f>รายไตรมาส!F33</f>
        <v>4991.22</v>
      </c>
      <c r="C33" s="148">
        <f>รายไตรมาส!K33</f>
        <v>5370.8968206</v>
      </c>
      <c r="D33" s="148">
        <f>รายไตรมาส!P33</f>
        <v>9113.65953335</v>
      </c>
      <c r="E33" s="108">
        <f>รายไตรมาส!U33</f>
        <v>8876.92</v>
      </c>
      <c r="F33" s="108">
        <f>รายไตรมาส!Z33</f>
        <v>9277.97640388</v>
      </c>
      <c r="G33" s="171">
        <f>รายไตรมาส!AE33</f>
        <v>13314.82164862</v>
      </c>
      <c r="H33" s="161">
        <f>รายไตรมาส!AJ33</f>
        <v>15984.486290140001</v>
      </c>
      <c r="I33" s="161">
        <f>รายไตรมาส!AO33</f>
        <v>17441.260310799</v>
      </c>
      <c r="J33" s="161">
        <f>รายไตรมาส!AT33</f>
        <v>19173.122525488</v>
      </c>
      <c r="K33" s="161">
        <f>รายไตรมาส!AY33</f>
        <v>22009.010598378</v>
      </c>
      <c r="L33" s="161">
        <f>รายไตรมาส!BD33</f>
        <v>23678.892121645</v>
      </c>
      <c r="M33" s="161">
        <f>รายไตรมาส!BI33</f>
        <v>24618.219191812997</v>
      </c>
    </row>
    <row r="34" spans="1:13" s="100" customFormat="1" ht="21">
      <c r="A34" s="116" t="s">
        <v>349</v>
      </c>
      <c r="B34" s="155">
        <f>รายไตรมาส!F34</f>
        <v>26.61</v>
      </c>
      <c r="C34" s="148">
        <f>รายไตรมาส!K34</f>
        <v>51.65870493</v>
      </c>
      <c r="D34" s="148">
        <f>รายไตรมาส!P34</f>
        <v>151.0929473</v>
      </c>
      <c r="E34" s="108">
        <f>รายไตรมาส!U34</f>
        <v>166</v>
      </c>
      <c r="F34" s="108">
        <f>รายไตรมาส!Z34</f>
        <v>235.8838894</v>
      </c>
      <c r="G34" s="171">
        <f>รายไตรมาส!AE34</f>
        <v>406.80530294999994</v>
      </c>
      <c r="H34" s="161">
        <f>รายไตรมาส!AJ34</f>
        <v>210.749320172</v>
      </c>
      <c r="I34" s="161">
        <f>รายไตรมาส!AO34</f>
        <v>215.80435906000002</v>
      </c>
      <c r="J34" s="161">
        <f>รายไตรมาส!AT34</f>
        <v>282.546408704</v>
      </c>
      <c r="K34" s="161">
        <f>รายไตรมาส!AY34</f>
        <v>406.41585100000003</v>
      </c>
      <c r="L34" s="161">
        <f>รายไตรมาส!BD34</f>
        <v>422.98710102999996</v>
      </c>
      <c r="M34" s="161">
        <f>รายไตรมาส!BI34</f>
        <v>353.22688974999994</v>
      </c>
    </row>
    <row r="35" spans="1:13" s="100" customFormat="1" ht="21">
      <c r="A35" s="116" t="s">
        <v>350</v>
      </c>
      <c r="B35" s="155">
        <f>รายไตรมาส!F35</f>
        <v>86.10999999999999</v>
      </c>
      <c r="C35" s="148">
        <f>รายไตรมาส!K35</f>
        <v>121.08050923</v>
      </c>
      <c r="D35" s="148">
        <f>รายไตรมาส!P35</f>
        <v>91.77028204000001</v>
      </c>
      <c r="E35" s="108">
        <f>รายไตรมาส!U35</f>
        <v>129.10000000000002</v>
      </c>
      <c r="F35" s="108">
        <f>รายไตรมาส!Z35</f>
        <v>363.65945291</v>
      </c>
      <c r="G35" s="171">
        <f>รายไตรมาส!AE35</f>
        <v>501.83626211</v>
      </c>
      <c r="H35" s="161">
        <f>รายไตรมาส!AJ35</f>
        <v>404.21190142700004</v>
      </c>
      <c r="I35" s="161">
        <f>รายไตรมาส!AO35</f>
        <v>344.55514681</v>
      </c>
      <c r="J35" s="161">
        <f>รายไตรมาส!AT35</f>
        <v>285.35707658999996</v>
      </c>
      <c r="K35" s="161">
        <f>รายไตรมาส!AY35</f>
        <v>263.902132353</v>
      </c>
      <c r="L35" s="161">
        <f>รายไตรมาส!BD35</f>
        <v>265.64574774199997</v>
      </c>
      <c r="M35" s="161">
        <f>รายไตรมาส!BI35</f>
        <v>245.51937143999996</v>
      </c>
    </row>
    <row r="36" spans="1:13" s="100" customFormat="1" ht="24">
      <c r="A36" s="101" t="s">
        <v>48</v>
      </c>
      <c r="B36" s="102">
        <f aca="true" t="shared" si="10" ref="B36:G36">SUM(B37:B38)</f>
        <v>21710.769999999997</v>
      </c>
      <c r="C36" s="103">
        <f t="shared" si="10"/>
        <v>16241.107493943982</v>
      </c>
      <c r="D36" s="103">
        <f t="shared" si="10"/>
        <v>20906.251964360003</v>
      </c>
      <c r="E36" s="103">
        <f t="shared" si="10"/>
        <v>21696.15</v>
      </c>
      <c r="F36" s="103">
        <f t="shared" si="10"/>
        <v>23039.63530369</v>
      </c>
      <c r="G36" s="170">
        <f t="shared" si="10"/>
        <v>35082.60966848001</v>
      </c>
      <c r="H36" s="160">
        <f aca="true" t="shared" si="11" ref="H36:M36">SUM(H37:H38)</f>
        <v>37689.85744998</v>
      </c>
      <c r="I36" s="160">
        <f t="shared" si="11"/>
        <v>42090.02715065</v>
      </c>
      <c r="J36" s="160">
        <f t="shared" si="11"/>
        <v>43446.69045822</v>
      </c>
      <c r="K36" s="160">
        <f t="shared" si="11"/>
        <v>50596.876720902</v>
      </c>
      <c r="L36" s="160">
        <f t="shared" si="11"/>
        <v>51820.071979709</v>
      </c>
      <c r="M36" s="160">
        <f t="shared" si="11"/>
        <v>53535.770677017</v>
      </c>
    </row>
    <row r="37" spans="1:13" s="100" customFormat="1" ht="21">
      <c r="A37" s="116" t="s">
        <v>42</v>
      </c>
      <c r="B37" s="155">
        <f>รายไตรมาส!F37</f>
        <v>17265.53</v>
      </c>
      <c r="C37" s="148">
        <f>รายไตรมาส!K37</f>
        <v>8272.212740778348</v>
      </c>
      <c r="D37" s="148">
        <f>รายไตรมาส!P37</f>
        <v>8240.59933055</v>
      </c>
      <c r="E37" s="108">
        <f>รายไตรมาส!U37</f>
        <v>8229.810000000001</v>
      </c>
      <c r="F37" s="108">
        <f>รายไตรมาส!Z37</f>
        <v>8740.20501098</v>
      </c>
      <c r="G37" s="171">
        <f>รายไตรมาส!AE37</f>
        <v>21604.386071680005</v>
      </c>
      <c r="H37" s="161">
        <f>รายไตรมาส!AJ37</f>
        <v>23749.92623568</v>
      </c>
      <c r="I37" s="161">
        <f>รายไตรมาส!AO37</f>
        <v>28166.96289455</v>
      </c>
      <c r="J37" s="161">
        <f>รายไตรมาส!AT37</f>
        <v>28593.23599555</v>
      </c>
      <c r="K37" s="161">
        <f>รายไตรมาส!AY37</f>
        <v>43564.108304787</v>
      </c>
      <c r="L37" s="161">
        <f>รายไตรมาส!BD37</f>
        <v>44751.518149929</v>
      </c>
      <c r="M37" s="161">
        <f>รายไตรมาส!BI37</f>
        <v>46633.930384387</v>
      </c>
    </row>
    <row r="38" spans="1:13" s="100" customFormat="1" ht="21">
      <c r="A38" s="116" t="s">
        <v>43</v>
      </c>
      <c r="B38" s="155">
        <f>รายไตรมาส!F38</f>
        <v>4445.24</v>
      </c>
      <c r="C38" s="148">
        <f>รายไตรมาส!K38</f>
        <v>7968.894753165633</v>
      </c>
      <c r="D38" s="148">
        <f>รายไตรมาส!P38</f>
        <v>12665.652633810001</v>
      </c>
      <c r="E38" s="108">
        <f>รายไตรมาส!U38</f>
        <v>13466.339999999998</v>
      </c>
      <c r="F38" s="108">
        <f>รายไตรมาส!Z38</f>
        <v>14299.43029271</v>
      </c>
      <c r="G38" s="171">
        <f>รายไตรมาส!AE38</f>
        <v>13478.2235968</v>
      </c>
      <c r="H38" s="161">
        <f>รายไตรมาส!AJ38</f>
        <v>13939.931214299999</v>
      </c>
      <c r="I38" s="161">
        <f>รายไตรมาส!AO38</f>
        <v>13923.064256099999</v>
      </c>
      <c r="J38" s="161">
        <f>รายไตรมาส!AT38</f>
        <v>14853.45446267</v>
      </c>
      <c r="K38" s="161">
        <f>รายไตรมาส!AY38</f>
        <v>7032.768416115</v>
      </c>
      <c r="L38" s="161">
        <f>รายไตรมาส!BD38</f>
        <v>7068.55382978</v>
      </c>
      <c r="M38" s="161">
        <f>รายไตรมาส!BI38</f>
        <v>6901.84029263</v>
      </c>
    </row>
    <row r="39" spans="1:13" s="100" customFormat="1" ht="21">
      <c r="A39" s="127" t="s">
        <v>38</v>
      </c>
      <c r="B39" s="156">
        <f aca="true" t="shared" si="12" ref="B39:G39">B12+B25+B32+B36</f>
        <v>45967.159999999996</v>
      </c>
      <c r="C39" s="149">
        <f t="shared" si="12"/>
        <v>40556.84353528186</v>
      </c>
      <c r="D39" s="157">
        <f t="shared" si="12"/>
        <v>47880.27509075901</v>
      </c>
      <c r="E39" s="149">
        <f t="shared" si="12"/>
        <v>55153.310359514006</v>
      </c>
      <c r="F39" s="149">
        <f t="shared" si="12"/>
        <v>54996.01862727433</v>
      </c>
      <c r="G39" s="173">
        <f t="shared" si="12"/>
        <v>78596.71777418285</v>
      </c>
      <c r="H39" s="175">
        <f aca="true" t="shared" si="13" ref="H39:M39">H12+H25+H32+H36</f>
        <v>86014.806644446</v>
      </c>
      <c r="I39" s="175">
        <f t="shared" si="13"/>
        <v>96839.31523982178</v>
      </c>
      <c r="J39" s="175">
        <f t="shared" si="13"/>
        <v>101334.58892509127</v>
      </c>
      <c r="K39" s="175">
        <f t="shared" si="13"/>
        <v>118258.08740718516</v>
      </c>
      <c r="L39" s="175">
        <f t="shared" si="13"/>
        <v>123473.835322122</v>
      </c>
      <c r="M39" s="175">
        <f t="shared" si="13"/>
        <v>140779.46572381078</v>
      </c>
    </row>
    <row r="40" spans="1:13" s="100" customFormat="1" ht="24">
      <c r="A40" s="133" t="s">
        <v>49</v>
      </c>
      <c r="B40" s="102">
        <f>รายไตรมาส!F40</f>
        <v>707.32</v>
      </c>
      <c r="C40" s="103">
        <f>รายไตรมาส!K40</f>
        <v>1231.77826262</v>
      </c>
      <c r="D40" s="103">
        <f>รายไตรมาส!P40</f>
        <v>1024.56184174</v>
      </c>
      <c r="E40" s="113">
        <f>รายไตรมาส!U40</f>
        <v>1153.395492</v>
      </c>
      <c r="F40" s="113">
        <f>รายไตรมาส!Z40</f>
        <v>730.2417428599999</v>
      </c>
      <c r="G40" s="171">
        <f>รายไตรมาส!AE40</f>
        <v>661.72703814</v>
      </c>
      <c r="H40" s="161">
        <f>รายไตรมาส!AJ40</f>
        <v>1106.49991223</v>
      </c>
      <c r="I40" s="161">
        <f>รายไตรมาส!AO40</f>
        <v>994.11094846</v>
      </c>
      <c r="J40" s="161">
        <f>รายไตรมาส!AT40</f>
        <v>1780.81914771</v>
      </c>
      <c r="K40" s="161">
        <f>รายไตรมาส!AY40</f>
        <v>742.9010853699999</v>
      </c>
      <c r="L40" s="161">
        <f>รายไตรมาส!BD40</f>
        <v>506.89772246000007</v>
      </c>
      <c r="M40" s="161">
        <f>รายไตรมาส!BI40</f>
        <v>463.89885527</v>
      </c>
    </row>
    <row r="41" spans="1:13" s="100" customFormat="1" ht="24">
      <c r="A41" s="117" t="s">
        <v>50</v>
      </c>
      <c r="B41" s="155">
        <f aca="true" t="shared" si="14" ref="B41:G41">SUM(B42:B43)</f>
        <v>527.1800000000001</v>
      </c>
      <c r="C41" s="103">
        <f t="shared" si="14"/>
        <v>466.29450650999996</v>
      </c>
      <c r="D41" s="103">
        <f t="shared" si="14"/>
        <v>560.34541213</v>
      </c>
      <c r="E41" s="103">
        <f t="shared" si="14"/>
        <v>845.6583431399998</v>
      </c>
      <c r="F41" s="103">
        <f t="shared" si="14"/>
        <v>667.03541586</v>
      </c>
      <c r="G41" s="170">
        <f t="shared" si="14"/>
        <v>779.86075209</v>
      </c>
      <c r="H41" s="160">
        <f aca="true" t="shared" si="15" ref="H41:M41">SUM(H42:H43)</f>
        <v>1036.01925054</v>
      </c>
      <c r="I41" s="160">
        <f t="shared" si="15"/>
        <v>637.2310009</v>
      </c>
      <c r="J41" s="160">
        <f t="shared" si="15"/>
        <v>619.34434059</v>
      </c>
      <c r="K41" s="160">
        <f t="shared" si="15"/>
        <v>464.41572933000003</v>
      </c>
      <c r="L41" s="160">
        <f t="shared" si="15"/>
        <v>338.42176658</v>
      </c>
      <c r="M41" s="160">
        <f t="shared" si="15"/>
        <v>424.67936065</v>
      </c>
    </row>
    <row r="42" spans="1:13" s="100" customFormat="1" ht="21">
      <c r="A42" s="116" t="s">
        <v>44</v>
      </c>
      <c r="B42" s="155">
        <f>รายไตรมาส!F42</f>
        <v>3.23</v>
      </c>
      <c r="C42" s="148">
        <f>รายไตรมาส!K42</f>
        <v>1.564941</v>
      </c>
      <c r="D42" s="148">
        <f>รายไตรมาส!P42</f>
        <v>297.63063073</v>
      </c>
      <c r="E42" s="108">
        <f>รายไตรมาส!U42</f>
        <v>750.5044919099998</v>
      </c>
      <c r="F42" s="108">
        <f>รายไตรมาส!Z42</f>
        <v>239.38550732000002</v>
      </c>
      <c r="G42" s="171">
        <f>รายไตรมาส!AE42</f>
        <v>363.28627923</v>
      </c>
      <c r="H42" s="161">
        <f>รายไตรมาส!AJ42</f>
        <v>245.39420106</v>
      </c>
      <c r="I42" s="161">
        <f>รายไตรมาส!AO42</f>
        <v>169.97567818</v>
      </c>
      <c r="J42" s="161">
        <f>รายไตรมาส!AT42</f>
        <v>201.12821515000002</v>
      </c>
      <c r="K42" s="161">
        <f>รายไตรมาส!AY42</f>
        <v>115.00065976</v>
      </c>
      <c r="L42" s="161">
        <f>รายไตรมาส!BD42</f>
        <v>77.34797383</v>
      </c>
      <c r="M42" s="161">
        <f>รายไตรมาส!BI42</f>
        <v>117.38233548</v>
      </c>
    </row>
    <row r="43" spans="1:13" s="100" customFormat="1" ht="21">
      <c r="A43" s="116" t="s">
        <v>45</v>
      </c>
      <c r="B43" s="155">
        <f>รายไตรมาส!F43</f>
        <v>523.95</v>
      </c>
      <c r="C43" s="148">
        <f>รายไตรมาส!K43</f>
        <v>464.72956551</v>
      </c>
      <c r="D43" s="148">
        <f>รายไตรมาส!P43</f>
        <v>262.7147814</v>
      </c>
      <c r="E43" s="108">
        <f>รายไตรมาส!U43</f>
        <v>95.15385123</v>
      </c>
      <c r="F43" s="108">
        <f>รายไตรมาส!Z43</f>
        <v>427.64990853999996</v>
      </c>
      <c r="G43" s="171">
        <f>รายไตรมาส!AE43</f>
        <v>416.57447286</v>
      </c>
      <c r="H43" s="161">
        <f>รายไตรมาส!AJ43</f>
        <v>790.62504948</v>
      </c>
      <c r="I43" s="161">
        <f>รายไตรมาส!AO43</f>
        <v>467.25532272000004</v>
      </c>
      <c r="J43" s="161">
        <f>รายไตรมาส!AT43</f>
        <v>418.21612544000004</v>
      </c>
      <c r="K43" s="161">
        <f>รายไตรมาส!AY43</f>
        <v>349.41506957</v>
      </c>
      <c r="L43" s="161">
        <f>รายไตรมาส!BD43</f>
        <v>261.07379275</v>
      </c>
      <c r="M43" s="161">
        <f>รายไตรมาส!BI43</f>
        <v>307.29702517</v>
      </c>
    </row>
    <row r="44" spans="1:13" s="100" customFormat="1" ht="21">
      <c r="A44" s="117" t="s">
        <v>21</v>
      </c>
      <c r="B44" s="102">
        <f>รายไตรมาส!F44</f>
        <v>100.96000000000001</v>
      </c>
      <c r="C44" s="103">
        <f>รายไตรมาส!K44</f>
        <v>19.131137</v>
      </c>
      <c r="D44" s="103">
        <f>รายไตรมาส!P44</f>
        <v>1058.17675203</v>
      </c>
      <c r="E44" s="113">
        <f>รายไตรมาส!U44</f>
        <v>14.72883362</v>
      </c>
      <c r="F44" s="113">
        <f>รายไตรมาส!Z44</f>
        <v>3.78355071</v>
      </c>
      <c r="G44" s="171">
        <f>รายไตรมาส!AE44</f>
        <v>12.66033319</v>
      </c>
      <c r="H44" s="161">
        <f>รายไตรมาส!AJ44</f>
        <v>124.89335168000001</v>
      </c>
      <c r="I44" s="161">
        <f>รายไตรมาส!AO44</f>
        <v>95.90188746000001</v>
      </c>
      <c r="J44" s="161">
        <f>รายไตรมาส!AT44</f>
        <v>178.18151216</v>
      </c>
      <c r="K44" s="161">
        <f>รายไตรมาส!AY44</f>
        <v>194.41469244</v>
      </c>
      <c r="L44" s="161">
        <f>รายไตรมาส!BD44</f>
        <v>72.14689489999999</v>
      </c>
      <c r="M44" s="161">
        <f>รายไตรมาส!BI44</f>
        <v>47.33640375</v>
      </c>
    </row>
    <row r="45" spans="1:13" s="100" customFormat="1" ht="21" thickBot="1">
      <c r="A45" s="136" t="s">
        <v>55</v>
      </c>
      <c r="B45" s="137">
        <f aca="true" t="shared" si="16" ref="B45:H45">B39+B40+B41+B44</f>
        <v>47302.619999999995</v>
      </c>
      <c r="C45" s="138">
        <f t="shared" si="16"/>
        <v>42274.04744141186</v>
      </c>
      <c r="D45" s="138">
        <f t="shared" si="16"/>
        <v>50523.359096659005</v>
      </c>
      <c r="E45" s="138">
        <f t="shared" si="16"/>
        <v>57167.09302827401</v>
      </c>
      <c r="F45" s="138">
        <f t="shared" si="16"/>
        <v>56397.07933670434</v>
      </c>
      <c r="G45" s="174">
        <f t="shared" si="16"/>
        <v>80050.96589760284</v>
      </c>
      <c r="H45" s="167">
        <f t="shared" si="16"/>
        <v>88282.21915889601</v>
      </c>
      <c r="I45" s="167">
        <f>I39+I40+I41+I44</f>
        <v>98566.55907664179</v>
      </c>
      <c r="J45" s="167">
        <f>J39+J40+J41+J44</f>
        <v>103912.93392555128</v>
      </c>
      <c r="K45" s="167">
        <f>K39+K40+K41+K44</f>
        <v>119659.81891432515</v>
      </c>
      <c r="L45" s="167">
        <f>L39+L40+L41+L44</f>
        <v>124391.30170606199</v>
      </c>
      <c r="M45" s="167">
        <f>M39+M40+M41+M44</f>
        <v>141715.3803434808</v>
      </c>
    </row>
    <row r="46" spans="1:28" s="86" customFormat="1" ht="21">
      <c r="A46" s="264" t="s">
        <v>695</v>
      </c>
      <c r="B46" s="264"/>
      <c r="C46" s="264"/>
      <c r="D46" s="264"/>
      <c r="E46" s="264"/>
      <c r="F46" s="264"/>
      <c r="G46" s="264"/>
      <c r="H46" s="264"/>
      <c r="I46" s="42"/>
      <c r="J46" s="42"/>
      <c r="K46" s="42"/>
      <c r="L46" s="42"/>
      <c r="M46" s="42"/>
      <c r="N46" s="49"/>
      <c r="O46" s="42"/>
      <c r="P46" s="42"/>
      <c r="Q46" s="42"/>
      <c r="R46" s="42"/>
      <c r="S46" s="49"/>
      <c r="T46" s="42"/>
      <c r="U46" s="42"/>
      <c r="V46" s="42"/>
      <c r="W46" s="42"/>
      <c r="X46" s="49"/>
      <c r="Y46" s="42"/>
      <c r="Z46" s="42"/>
      <c r="AA46" s="42"/>
      <c r="AB46" s="42"/>
    </row>
    <row r="47" spans="1:28" s="86" customFormat="1" ht="24">
      <c r="A47" s="85"/>
      <c r="B47" s="49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9"/>
      <c r="O47" s="42"/>
      <c r="P47" s="42"/>
      <c r="Q47" s="42"/>
      <c r="R47" s="42"/>
      <c r="S47" s="49"/>
      <c r="T47" s="42"/>
      <c r="U47" s="42"/>
      <c r="V47" s="42"/>
      <c r="W47" s="42"/>
      <c r="X47" s="49"/>
      <c r="Y47" s="42"/>
      <c r="Z47" s="42"/>
      <c r="AA47" s="42"/>
      <c r="AB47" s="42"/>
    </row>
    <row r="48" spans="1:28" s="86" customFormat="1" ht="24">
      <c r="A48" s="85"/>
      <c r="B48" s="49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9"/>
      <c r="O48" s="42"/>
      <c r="P48" s="42"/>
      <c r="Q48" s="42"/>
      <c r="R48" s="42"/>
      <c r="S48" s="49"/>
      <c r="T48" s="42"/>
      <c r="U48" s="42"/>
      <c r="V48" s="42"/>
      <c r="W48" s="42"/>
      <c r="X48" s="49"/>
      <c r="Y48" s="42"/>
      <c r="Z48" s="42"/>
      <c r="AA48" s="42"/>
      <c r="AB48" s="42"/>
    </row>
    <row r="49" s="86" customFormat="1" ht="24">
      <c r="A49" s="85"/>
    </row>
    <row r="50" s="86" customFormat="1" ht="24">
      <c r="A50" s="85"/>
    </row>
    <row r="51" s="86" customFormat="1" ht="24">
      <c r="A51" s="85"/>
    </row>
    <row r="52" s="86" customFormat="1" ht="24">
      <c r="A52" s="147" t="s">
        <v>685</v>
      </c>
    </row>
    <row r="53" s="86" customFormat="1" ht="21">
      <c r="A53" s="147" t="s">
        <v>686</v>
      </c>
    </row>
    <row r="54" s="86" customFormat="1" ht="21">
      <c r="A54" s="147" t="s">
        <v>687</v>
      </c>
    </row>
    <row r="55" s="86" customFormat="1" ht="21">
      <c r="A55" s="147" t="s">
        <v>688</v>
      </c>
    </row>
    <row r="56" s="86" customFormat="1" ht="24">
      <c r="A56" s="147"/>
    </row>
    <row r="57" s="86" customFormat="1" ht="24">
      <c r="A57" s="147"/>
    </row>
    <row r="58" s="86" customFormat="1" ht="24">
      <c r="A58" s="147" t="s">
        <v>689</v>
      </c>
    </row>
    <row r="59" s="86" customFormat="1" ht="24">
      <c r="A59" s="147"/>
    </row>
    <row r="60" s="86" customFormat="1" ht="24">
      <c r="A60" s="147"/>
    </row>
    <row r="61" s="86" customFormat="1" ht="24">
      <c r="A61" s="147" t="s">
        <v>23</v>
      </c>
    </row>
    <row r="62" s="86" customFormat="1" ht="21">
      <c r="A62" s="147" t="s">
        <v>705</v>
      </c>
    </row>
    <row r="63" s="86" customFormat="1" ht="21">
      <c r="A63" s="147" t="s">
        <v>714</v>
      </c>
    </row>
    <row r="64" s="86" customFormat="1" ht="18" hidden="1"/>
    <row r="65" s="86" customFormat="1" ht="18"/>
    <row r="66" s="86" customFormat="1" ht="18"/>
    <row r="67" s="86" customFormat="1" ht="18"/>
    <row r="68" s="86" customFormat="1" ht="18"/>
    <row r="69" s="86" customFormat="1" ht="18"/>
    <row r="70" s="142" customFormat="1" ht="18">
      <c r="A70" s="86"/>
    </row>
    <row r="71" s="142" customFormat="1" ht="18">
      <c r="A71" s="86"/>
    </row>
    <row r="72" s="144" customFormat="1" ht="19.5">
      <c r="A72" s="86"/>
    </row>
    <row r="73" ht="19.5">
      <c r="A73" s="86"/>
    </row>
    <row r="74" ht="18.75">
      <c r="A74" s="142"/>
    </row>
    <row r="75" ht="18.75">
      <c r="A75" s="142"/>
    </row>
    <row r="76" ht="18.75">
      <c r="A76" s="144"/>
    </row>
  </sheetData>
  <sheetProtection/>
  <mergeCells count="5">
    <mergeCell ref="A10:A11"/>
    <mergeCell ref="B10:H10"/>
    <mergeCell ref="B9:I9"/>
    <mergeCell ref="A46:H46"/>
    <mergeCell ref="L9:M9"/>
  </mergeCells>
  <printOptions horizontalCentered="1"/>
  <pageMargins left="0.16" right="0" top="0" bottom="0" header="0" footer="0"/>
  <pageSetup horizontalDpi="600" verticalDpi="600" orientation="portrait" paperSize="9" scale="55" r:id="rId2"/>
  <rowBreaks count="1" manualBreakCount="1">
    <brk id="6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59"/>
  <sheetViews>
    <sheetView zoomScalePageLayoutView="0" workbookViewId="0" topLeftCell="A1">
      <pane xSplit="1" ySplit="5" topLeftCell="BE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E9" sqref="BE9"/>
    </sheetView>
  </sheetViews>
  <sheetFormatPr defaultColWidth="9.00390625" defaultRowHeight="15"/>
  <cols>
    <col min="1" max="1" width="99.7109375" style="3" customWidth="1"/>
    <col min="2" max="5" width="10.421875" style="3" customWidth="1"/>
    <col min="6" max="6" width="11.57421875" style="3" customWidth="1"/>
    <col min="7" max="10" width="10.421875" style="3" customWidth="1"/>
    <col min="11" max="11" width="11.57421875" style="3" customWidth="1"/>
    <col min="12" max="15" width="10.421875" style="3" hidden="1" customWidth="1"/>
    <col min="16" max="16" width="11.57421875" style="3" hidden="1" customWidth="1"/>
    <col min="17" max="19" width="10.421875" style="3" customWidth="1"/>
    <col min="20" max="20" width="12.00390625" style="3" bestFit="1" customWidth="1"/>
    <col min="21" max="21" width="11.57421875" style="3" customWidth="1"/>
    <col min="22" max="25" width="10.421875" style="3" customWidth="1"/>
    <col min="26" max="26" width="11.57421875" style="3" customWidth="1"/>
    <col min="27" max="30" width="10.421875" style="3" customWidth="1"/>
    <col min="31" max="31" width="11.57421875" style="3" customWidth="1"/>
    <col min="32" max="34" width="10.421875" style="3" bestFit="1" customWidth="1"/>
    <col min="35" max="35" width="10.8515625" style="3" bestFit="1" customWidth="1"/>
    <col min="36" max="36" width="12.00390625" style="3" bestFit="1" customWidth="1"/>
    <col min="37" max="39" width="10.421875" style="3" bestFit="1" customWidth="1"/>
    <col min="40" max="40" width="10.421875" style="3" customWidth="1"/>
    <col min="41" max="41" width="11.57421875" style="3" bestFit="1" customWidth="1"/>
    <col min="42" max="43" width="10.421875" style="3" bestFit="1" customWidth="1"/>
    <col min="44" max="44" width="11.7109375" style="3" bestFit="1" customWidth="1"/>
    <col min="45" max="45" width="10.421875" style="3" customWidth="1"/>
    <col min="46" max="46" width="11.57421875" style="3" bestFit="1" customWidth="1"/>
    <col min="47" max="47" width="10.8515625" style="3" bestFit="1" customWidth="1"/>
    <col min="48" max="48" width="12.140625" style="3" customWidth="1"/>
    <col min="49" max="49" width="11.28125" style="3" bestFit="1" customWidth="1"/>
    <col min="50" max="50" width="10.421875" style="3" customWidth="1"/>
    <col min="51" max="51" width="12.00390625" style="3" bestFit="1" customWidth="1"/>
    <col min="52" max="52" width="10.140625" style="3" bestFit="1" customWidth="1"/>
    <col min="53" max="54" width="10.28125" style="3" bestFit="1" customWidth="1"/>
    <col min="55" max="55" width="10.421875" style="3" bestFit="1" customWidth="1"/>
    <col min="56" max="56" width="11.421875" style="3" bestFit="1" customWidth="1"/>
    <col min="57" max="57" width="12.7109375" style="3" customWidth="1"/>
    <col min="58" max="58" width="11.28125" style="3" bestFit="1" customWidth="1"/>
    <col min="59" max="59" width="11.57421875" style="3" bestFit="1" customWidth="1"/>
    <col min="60" max="61" width="11.28125" style="3" bestFit="1" customWidth="1"/>
    <col min="62" max="16384" width="9.00390625" style="3" customWidth="1"/>
  </cols>
  <sheetData>
    <row r="1" spans="1:51" s="6" customFormat="1" ht="23.25">
      <c r="A1" s="274" t="s">
        <v>25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6" customFormat="1" ht="23.25">
      <c r="A2" s="275" t="s">
        <v>703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61" s="6" customFormat="1" ht="24" thickBot="1">
      <c r="A3" s="273" t="s">
        <v>22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</row>
    <row r="4" spans="1:61" s="4" customFormat="1" ht="21">
      <c r="A4" s="276" t="s">
        <v>0</v>
      </c>
      <c r="B4" s="268" t="s">
        <v>27</v>
      </c>
      <c r="C4" s="269"/>
      <c r="D4" s="269"/>
      <c r="E4" s="269"/>
      <c r="F4" s="270"/>
      <c r="G4" s="271" t="s">
        <v>28</v>
      </c>
      <c r="H4" s="269"/>
      <c r="I4" s="269"/>
      <c r="J4" s="269"/>
      <c r="K4" s="272"/>
      <c r="L4" s="268" t="s">
        <v>29</v>
      </c>
      <c r="M4" s="269"/>
      <c r="N4" s="269"/>
      <c r="O4" s="269"/>
      <c r="P4" s="270"/>
      <c r="Q4" s="271" t="s">
        <v>30</v>
      </c>
      <c r="R4" s="269"/>
      <c r="S4" s="269"/>
      <c r="T4" s="269"/>
      <c r="U4" s="272"/>
      <c r="V4" s="268" t="s">
        <v>31</v>
      </c>
      <c r="W4" s="269"/>
      <c r="X4" s="269"/>
      <c r="Y4" s="269"/>
      <c r="Z4" s="270"/>
      <c r="AA4" s="268" t="s">
        <v>56</v>
      </c>
      <c r="AB4" s="269"/>
      <c r="AC4" s="269"/>
      <c r="AD4" s="269"/>
      <c r="AE4" s="270"/>
      <c r="AF4" s="268" t="s">
        <v>235</v>
      </c>
      <c r="AG4" s="269"/>
      <c r="AH4" s="269"/>
      <c r="AI4" s="269"/>
      <c r="AJ4" s="270"/>
      <c r="AK4" s="268" t="s">
        <v>355</v>
      </c>
      <c r="AL4" s="269"/>
      <c r="AM4" s="269"/>
      <c r="AN4" s="269"/>
      <c r="AO4" s="270"/>
      <c r="AP4" s="268" t="s">
        <v>568</v>
      </c>
      <c r="AQ4" s="269"/>
      <c r="AR4" s="269"/>
      <c r="AS4" s="269"/>
      <c r="AT4" s="270"/>
      <c r="AU4" s="268" t="s">
        <v>699</v>
      </c>
      <c r="AV4" s="269"/>
      <c r="AW4" s="269"/>
      <c r="AX4" s="269"/>
      <c r="AY4" s="270"/>
      <c r="AZ4" s="268" t="s">
        <v>701</v>
      </c>
      <c r="BA4" s="269"/>
      <c r="BB4" s="269"/>
      <c r="BC4" s="269"/>
      <c r="BD4" s="270"/>
      <c r="BE4" s="268" t="s">
        <v>712</v>
      </c>
      <c r="BF4" s="269"/>
      <c r="BG4" s="269"/>
      <c r="BH4" s="269"/>
      <c r="BI4" s="270"/>
    </row>
    <row r="5" spans="1:61" s="4" customFormat="1" ht="21" thickBot="1">
      <c r="A5" s="277"/>
      <c r="B5" s="7" t="s">
        <v>1</v>
      </c>
      <c r="C5" s="8" t="s">
        <v>2</v>
      </c>
      <c r="D5" s="8" t="s">
        <v>3</v>
      </c>
      <c r="E5" s="8" t="s">
        <v>4</v>
      </c>
      <c r="F5" s="9" t="s">
        <v>5</v>
      </c>
      <c r="G5" s="10" t="s">
        <v>1</v>
      </c>
      <c r="H5" s="8" t="s">
        <v>2</v>
      </c>
      <c r="I5" s="8" t="s">
        <v>3</v>
      </c>
      <c r="J5" s="8" t="s">
        <v>4</v>
      </c>
      <c r="K5" s="11" t="s">
        <v>5</v>
      </c>
      <c r="L5" s="7" t="s">
        <v>1</v>
      </c>
      <c r="M5" s="8" t="s">
        <v>2</v>
      </c>
      <c r="N5" s="8" t="s">
        <v>3</v>
      </c>
      <c r="O5" s="8" t="s">
        <v>4</v>
      </c>
      <c r="P5" s="9" t="s">
        <v>5</v>
      </c>
      <c r="Q5" s="10" t="s">
        <v>1</v>
      </c>
      <c r="R5" s="8" t="s">
        <v>2</v>
      </c>
      <c r="S5" s="8" t="s">
        <v>3</v>
      </c>
      <c r="T5" s="8" t="s">
        <v>4</v>
      </c>
      <c r="U5" s="11" t="s">
        <v>5</v>
      </c>
      <c r="V5" s="7" t="s">
        <v>1</v>
      </c>
      <c r="W5" s="8" t="s">
        <v>2</v>
      </c>
      <c r="X5" s="8" t="s">
        <v>3</v>
      </c>
      <c r="Y5" s="8" t="s">
        <v>4</v>
      </c>
      <c r="Z5" s="9" t="s">
        <v>5</v>
      </c>
      <c r="AA5" s="7" t="s">
        <v>1</v>
      </c>
      <c r="AB5" s="8" t="s">
        <v>2</v>
      </c>
      <c r="AC5" s="8" t="s">
        <v>3</v>
      </c>
      <c r="AD5" s="8" t="s">
        <v>4</v>
      </c>
      <c r="AE5" s="9" t="s">
        <v>5</v>
      </c>
      <c r="AF5" s="7" t="s">
        <v>1</v>
      </c>
      <c r="AG5" s="8" t="s">
        <v>2</v>
      </c>
      <c r="AH5" s="8" t="s">
        <v>3</v>
      </c>
      <c r="AI5" s="8" t="s">
        <v>4</v>
      </c>
      <c r="AJ5" s="9" t="s">
        <v>5</v>
      </c>
      <c r="AK5" s="7" t="s">
        <v>1</v>
      </c>
      <c r="AL5" s="8" t="s">
        <v>2</v>
      </c>
      <c r="AM5" s="8" t="s">
        <v>3</v>
      </c>
      <c r="AN5" s="8" t="s">
        <v>4</v>
      </c>
      <c r="AO5" s="9" t="s">
        <v>5</v>
      </c>
      <c r="AP5" s="7" t="s">
        <v>1</v>
      </c>
      <c r="AQ5" s="8" t="s">
        <v>2</v>
      </c>
      <c r="AR5" s="8" t="s">
        <v>3</v>
      </c>
      <c r="AS5" s="8" t="s">
        <v>4</v>
      </c>
      <c r="AT5" s="9" t="s">
        <v>5</v>
      </c>
      <c r="AU5" s="7" t="s">
        <v>1</v>
      </c>
      <c r="AV5" s="8" t="s">
        <v>2</v>
      </c>
      <c r="AW5" s="8" t="s">
        <v>3</v>
      </c>
      <c r="AX5" s="8" t="s">
        <v>4</v>
      </c>
      <c r="AY5" s="9" t="s">
        <v>5</v>
      </c>
      <c r="AZ5" s="204" t="s">
        <v>1</v>
      </c>
      <c r="BA5" s="8" t="s">
        <v>2</v>
      </c>
      <c r="BB5" s="8" t="s">
        <v>3</v>
      </c>
      <c r="BC5" s="8" t="s">
        <v>4</v>
      </c>
      <c r="BD5" s="9" t="s">
        <v>5</v>
      </c>
      <c r="BE5" s="204" t="s">
        <v>1</v>
      </c>
      <c r="BF5" s="8" t="s">
        <v>2</v>
      </c>
      <c r="BG5" s="8" t="s">
        <v>3</v>
      </c>
      <c r="BH5" s="8" t="s">
        <v>4</v>
      </c>
      <c r="BI5" s="9" t="s">
        <v>5</v>
      </c>
    </row>
    <row r="6" spans="1:61" s="14" customFormat="1" ht="24">
      <c r="A6" s="12" t="s">
        <v>46</v>
      </c>
      <c r="B6" s="44">
        <f>B7+B13</f>
        <v>299.03000000000003</v>
      </c>
      <c r="C6" s="43">
        <f>C7+C13</f>
        <v>1018.6200000000001</v>
      </c>
      <c r="D6" s="43">
        <f>D7+D13</f>
        <v>829.44</v>
      </c>
      <c r="E6" s="43">
        <f>E7+E13</f>
        <v>909.3599999999999</v>
      </c>
      <c r="F6" s="13">
        <f>SUM(B6:E6)</f>
        <v>3056.45</v>
      </c>
      <c r="G6" s="44">
        <f>G7+G13</f>
        <v>290.8848385299999</v>
      </c>
      <c r="H6" s="43">
        <f>H7+H13</f>
        <v>1193.59678901</v>
      </c>
      <c r="I6" s="43">
        <f>I7+I13</f>
        <v>861.9516726500001</v>
      </c>
      <c r="J6" s="43">
        <f>J7+J13</f>
        <v>1037.593227273995</v>
      </c>
      <c r="K6" s="13">
        <f>SUM(G6:J6)</f>
        <v>3384.026527463995</v>
      </c>
      <c r="L6" s="44">
        <f>L7+L13</f>
        <v>274.02138928</v>
      </c>
      <c r="M6" s="43">
        <f>M7+M13</f>
        <v>1068.46374035</v>
      </c>
      <c r="N6" s="43">
        <f>N7+N13</f>
        <v>770.87550818</v>
      </c>
      <c r="O6" s="43">
        <f>O7+O13</f>
        <v>893.580299022</v>
      </c>
      <c r="P6" s="13">
        <f>SUM(L6:O6)</f>
        <v>3006.9409368320003</v>
      </c>
      <c r="Q6" s="44">
        <f>Q7+Q13</f>
        <v>326.14509119</v>
      </c>
      <c r="R6" s="43">
        <f>R7+R13</f>
        <v>1195.5915784</v>
      </c>
      <c r="S6" s="43">
        <f>S7+S13</f>
        <v>1028.09145919</v>
      </c>
      <c r="T6" s="43">
        <f>T7+T13</f>
        <v>4643.74856379</v>
      </c>
      <c r="U6" s="13">
        <f>SUM(Q6:T6)</f>
        <v>7193.57669257</v>
      </c>
      <c r="V6" s="44">
        <f>V7+V13</f>
        <v>397.86538169999994</v>
      </c>
      <c r="W6" s="43">
        <f>W7+W13</f>
        <v>1412.62327993</v>
      </c>
      <c r="X6" s="43">
        <f>X7+X13</f>
        <v>1336.0194209099998</v>
      </c>
      <c r="Y6" s="43">
        <f>Y7+Y13</f>
        <v>1396.7579306013317</v>
      </c>
      <c r="Z6" s="13">
        <f>SUM(V6:Y6)</f>
        <v>4543.266013141332</v>
      </c>
      <c r="AA6" s="44">
        <f>AA7+AA13</f>
        <v>537.7028077399999</v>
      </c>
      <c r="AB6" s="43">
        <f>AB7+AB13</f>
        <v>1768.7394641099997</v>
      </c>
      <c r="AC6" s="43">
        <f>AC7+AC13</f>
        <v>1775.7111066799998</v>
      </c>
      <c r="AD6" s="43">
        <f>AD7+AD13</f>
        <v>1553.31601692</v>
      </c>
      <c r="AE6" s="13">
        <f>SUM(AA6:AD6)</f>
        <v>5635.46939545</v>
      </c>
      <c r="AF6" s="44">
        <f>AF7+AF13</f>
        <v>520.1842523400001</v>
      </c>
      <c r="AG6" s="43">
        <f>AG7+AG13</f>
        <v>1807.1874735099996</v>
      </c>
      <c r="AH6" s="43">
        <f>AH7+AH13</f>
        <v>1725.2394371700004</v>
      </c>
      <c r="AI6" s="43">
        <f>AI7+AI13</f>
        <v>1685.51190209</v>
      </c>
      <c r="AJ6" s="13">
        <f>SUM(AF6:AI6)</f>
        <v>5738.12306511</v>
      </c>
      <c r="AK6" s="44">
        <f>AK7+AK13</f>
        <v>641.09485653</v>
      </c>
      <c r="AL6" s="43">
        <f>AL7+AL13</f>
        <v>1822.0112148842777</v>
      </c>
      <c r="AM6" s="43">
        <f>AM7+AM13</f>
        <v>1609.28080368</v>
      </c>
      <c r="AN6" s="43">
        <f>AN7+AN13</f>
        <v>1716.59126329</v>
      </c>
      <c r="AO6" s="13">
        <f>SUM(AK6:AN6)</f>
        <v>5788.978138384277</v>
      </c>
      <c r="AP6" s="44">
        <f>AP7+AP13</f>
        <v>621.07303344</v>
      </c>
      <c r="AQ6" s="43">
        <f>AQ7+AQ13</f>
        <v>2242.7387890599994</v>
      </c>
      <c r="AR6" s="43">
        <f>AR7+AR13</f>
        <v>2219.0582713800004</v>
      </c>
      <c r="AS6" s="43">
        <f>AS7+AS13</f>
        <v>1937.6624877</v>
      </c>
      <c r="AT6" s="13">
        <f>SUM(AP6:AS6)</f>
        <v>7020.532581579999</v>
      </c>
      <c r="AU6" s="44">
        <f>AU7+AU13</f>
        <v>711.53388155</v>
      </c>
      <c r="AV6" s="43">
        <f>AV7+AV13</f>
        <v>2025.53379471</v>
      </c>
      <c r="AW6" s="43">
        <f>AW7+AW13</f>
        <v>2109.069822822</v>
      </c>
      <c r="AX6" s="43">
        <f>AX7+AX13</f>
        <v>1856.9607784610002</v>
      </c>
      <c r="AY6" s="13">
        <f>SUM(AU6:AX6)</f>
        <v>6703.098277543</v>
      </c>
      <c r="AZ6" s="44">
        <f>AZ7+AZ13</f>
        <v>664.0250045399999</v>
      </c>
      <c r="BA6" s="43">
        <f>BA7+BA13</f>
        <v>2071.3817852600005</v>
      </c>
      <c r="BB6" s="43">
        <f>BB7+BB13</f>
        <v>2202.69434224</v>
      </c>
      <c r="BC6" s="43">
        <f>BC7+BC13</f>
        <v>1807.3972583599998</v>
      </c>
      <c r="BD6" s="13">
        <f>SUM(AZ6:BC6)</f>
        <v>6745.4983904</v>
      </c>
      <c r="BE6" s="44">
        <f>BE7+BE13</f>
        <v>599.6668599300001</v>
      </c>
      <c r="BF6" s="43">
        <f>BF7+BF13</f>
        <v>2176.8880937900003</v>
      </c>
      <c r="BG6" s="43">
        <f>BG7+BG13</f>
        <v>2474.56273281</v>
      </c>
      <c r="BH6" s="43">
        <f>BH7+BH13</f>
        <v>2515.300416033</v>
      </c>
      <c r="BI6" s="13">
        <f>SUM(BE6:BH6)</f>
        <v>7766.4181025630005</v>
      </c>
    </row>
    <row r="7" spans="1:61" s="14" customFormat="1" ht="21">
      <c r="A7" s="15" t="s">
        <v>53</v>
      </c>
      <c r="B7" s="16">
        <f>SUM(B8:B12)</f>
        <v>50.57</v>
      </c>
      <c r="C7" s="17">
        <f>SUM(C8:C12)</f>
        <v>741.47</v>
      </c>
      <c r="D7" s="17">
        <f>SUM(D8:D12)</f>
        <v>548.52</v>
      </c>
      <c r="E7" s="17">
        <f>SUM(E8:E12)</f>
        <v>474.3399999999999</v>
      </c>
      <c r="F7" s="13">
        <f aca="true" t="shared" si="0" ref="F7:F25">SUM(B7:E7)</f>
        <v>1814.8999999999999</v>
      </c>
      <c r="G7" s="16">
        <f>SUM(G8:G12)</f>
        <v>47.68153069</v>
      </c>
      <c r="H7" s="17">
        <f>SUM(H8:H12)</f>
        <v>872.72960546</v>
      </c>
      <c r="I7" s="17">
        <f>SUM(I8:I12)</f>
        <v>536.3750751700001</v>
      </c>
      <c r="J7" s="17">
        <f>SUM(J8:J12)</f>
        <v>509.64695959999995</v>
      </c>
      <c r="K7" s="13">
        <f aca="true" t="shared" si="1" ref="K7:K25">SUM(G7:J7)</f>
        <v>1966.43317092</v>
      </c>
      <c r="L7" s="16">
        <f>SUM(L8:L12)</f>
        <v>44.99003055</v>
      </c>
      <c r="M7" s="17">
        <f>SUM(M8:M12)</f>
        <v>807.05184601</v>
      </c>
      <c r="N7" s="17">
        <f>SUM(N8:N12)</f>
        <v>529.88997282</v>
      </c>
      <c r="O7" s="17">
        <f>SUM(O8:O12)</f>
        <v>465.86700217</v>
      </c>
      <c r="P7" s="13">
        <f aca="true" t="shared" si="2" ref="P7:P25">SUM(L7:O7)</f>
        <v>1847.79885155</v>
      </c>
      <c r="Q7" s="16">
        <f>SUM(Q8:Q12)</f>
        <v>72.36784599</v>
      </c>
      <c r="R7" s="17">
        <f>SUM(R8:R12)</f>
        <v>929.2589865699999</v>
      </c>
      <c r="S7" s="17">
        <f>SUM(S8:S12)</f>
        <v>761.2231825500002</v>
      </c>
      <c r="T7" s="17">
        <f>SUM(T8:T12)</f>
        <v>3075.2885297</v>
      </c>
      <c r="U7" s="13">
        <f aca="true" t="shared" si="3" ref="U7:U25">SUM(Q7:T7)</f>
        <v>4838.13854481</v>
      </c>
      <c r="V7" s="16">
        <f>SUM(V8:V12)</f>
        <v>119.28186043000001</v>
      </c>
      <c r="W7" s="17">
        <f>SUM(W8:W12)</f>
        <v>1011.0150215200001</v>
      </c>
      <c r="X7" s="17">
        <f>SUM(X8:X12)</f>
        <v>996.4605304699999</v>
      </c>
      <c r="Y7" s="17">
        <f>SUM(Y8:Y12)</f>
        <v>843.1190249</v>
      </c>
      <c r="Z7" s="13">
        <f aca="true" t="shared" si="4" ref="Z7:Z25">SUM(V7:Y7)</f>
        <v>2969.87643732</v>
      </c>
      <c r="AA7" s="16">
        <f>SUM(AA8:AA12)</f>
        <v>159.76352877999997</v>
      </c>
      <c r="AB7" s="17">
        <f>SUM(AB8:AB12)</f>
        <v>1264.0308229399998</v>
      </c>
      <c r="AC7" s="17">
        <f>SUM(AC8:AC12)</f>
        <v>1311.51500017</v>
      </c>
      <c r="AD7" s="17">
        <f>SUM(AD8:AD12)</f>
        <v>900.1016216</v>
      </c>
      <c r="AE7" s="13">
        <f aca="true" t="shared" si="5" ref="AE7:AE25">SUM(AA7:AD7)</f>
        <v>3635.4109734899994</v>
      </c>
      <c r="AF7" s="16">
        <f>SUM(AF8:AF12)</f>
        <v>177.70032700000002</v>
      </c>
      <c r="AG7" s="17">
        <f>SUM(AG8:AG12)</f>
        <v>1266.6042554399996</v>
      </c>
      <c r="AH7" s="17">
        <f>SUM(AH8:AH12)</f>
        <v>1232.1952505000004</v>
      </c>
      <c r="AI7" s="17">
        <f>SUM(AI8:AI12)</f>
        <v>895.53949299</v>
      </c>
      <c r="AJ7" s="13">
        <f aca="true" t="shared" si="6" ref="AJ7:AJ25">SUM(AF7:AI7)</f>
        <v>3572.03932593</v>
      </c>
      <c r="AK7" s="16">
        <f>SUM(AK8:AK12)</f>
        <v>241.77908617</v>
      </c>
      <c r="AL7" s="17">
        <f>SUM(AL8:AL12)</f>
        <v>1333.0131500442778</v>
      </c>
      <c r="AM7" s="17">
        <f>SUM(AM8:AM12)</f>
        <v>1126.5877382</v>
      </c>
      <c r="AN7" s="17">
        <f>SUM(AN8:AN12)</f>
        <v>990.2177734099998</v>
      </c>
      <c r="AO7" s="13">
        <f aca="true" t="shared" si="7" ref="AO7:AO25">SUM(AK7:AN7)</f>
        <v>3691.5977478242776</v>
      </c>
      <c r="AP7" s="16">
        <f>SUM(AP8:AP12)</f>
        <v>156.54900916999998</v>
      </c>
      <c r="AQ7" s="17">
        <f>SUM(AQ8:AQ12)</f>
        <v>1665.2827335699997</v>
      </c>
      <c r="AR7" s="17">
        <f>SUM(AR8:AR12)</f>
        <v>1650.2081388000001</v>
      </c>
      <c r="AS7" s="17">
        <f>SUM(AS8:AS12)</f>
        <v>1145.8495758899999</v>
      </c>
      <c r="AT7" s="13">
        <f aca="true" t="shared" si="8" ref="AT7:AT25">SUM(AP7:AS7)</f>
        <v>4617.889457429999</v>
      </c>
      <c r="AU7" s="16">
        <f>SUM(AU8:AU12)</f>
        <v>277.8269761</v>
      </c>
      <c r="AV7" s="17">
        <f>SUM(AV8:AV12)</f>
        <v>1474.6645382899999</v>
      </c>
      <c r="AW7" s="17">
        <f>SUM(AW8:AW12)</f>
        <v>1580.5567483720001</v>
      </c>
      <c r="AX7" s="17">
        <f>SUM(AX8:AX12)</f>
        <v>1054.363861531</v>
      </c>
      <c r="AY7" s="13">
        <f aca="true" t="shared" si="9" ref="AY7:AY25">SUM(AU7:AX7)</f>
        <v>4387.412124293</v>
      </c>
      <c r="AZ7" s="16">
        <f>SUM(AZ8:AZ12)</f>
        <v>234.36039939999992</v>
      </c>
      <c r="BA7" s="17">
        <f>SUM(BA8:BA12)</f>
        <v>1553.4718661800002</v>
      </c>
      <c r="BB7" s="17">
        <f>SUM(BB8:BB12)</f>
        <v>1693.76341241</v>
      </c>
      <c r="BC7" s="17">
        <f>SUM(BC8:BC12)</f>
        <v>1020.70510796</v>
      </c>
      <c r="BD7" s="13">
        <f aca="true" t="shared" si="10" ref="BD7:BD25">SUM(AZ7:BC7)</f>
        <v>4502.30078595</v>
      </c>
      <c r="BE7" s="16">
        <f>SUM(BE8:BE12)</f>
        <v>203.98058605</v>
      </c>
      <c r="BF7" s="17">
        <f>SUM(BF8:BF12)</f>
        <v>1630.4890498600003</v>
      </c>
      <c r="BG7" s="17">
        <f>SUM(BG8:BG12)</f>
        <v>1910.8623681200002</v>
      </c>
      <c r="BH7" s="17">
        <f>SUM(BH8:BH12)</f>
        <v>1570.67602894</v>
      </c>
      <c r="BI7" s="13">
        <f aca="true" t="shared" si="11" ref="BI7:BI25">SUM(BE7:BH7)</f>
        <v>5316.00803297</v>
      </c>
    </row>
    <row r="8" spans="1:61" s="14" customFormat="1" ht="21">
      <c r="A8" s="18" t="s">
        <v>6</v>
      </c>
      <c r="B8" s="19">
        <v>41.61</v>
      </c>
      <c r="C8" s="20">
        <v>596.5</v>
      </c>
      <c r="D8" s="20">
        <v>457.82</v>
      </c>
      <c r="E8" s="20">
        <v>442.59</v>
      </c>
      <c r="F8" s="34">
        <f t="shared" si="0"/>
        <v>1538.52</v>
      </c>
      <c r="G8" s="19">
        <v>37.7090881</v>
      </c>
      <c r="H8" s="20">
        <v>658.46546097</v>
      </c>
      <c r="I8" s="20">
        <v>452.00569363</v>
      </c>
      <c r="J8" s="20">
        <v>472.70510865999995</v>
      </c>
      <c r="K8" s="13">
        <f t="shared" si="1"/>
        <v>1620.88535136</v>
      </c>
      <c r="L8" s="19">
        <v>35.42765041</v>
      </c>
      <c r="M8" s="20">
        <v>638.5268280399999</v>
      </c>
      <c r="N8" s="20">
        <v>447.18246537000005</v>
      </c>
      <c r="O8" s="20">
        <v>430.22311214</v>
      </c>
      <c r="P8" s="34">
        <f t="shared" si="2"/>
        <v>1551.36005596</v>
      </c>
      <c r="Q8" s="19">
        <v>60.241638730000005</v>
      </c>
      <c r="R8" s="20">
        <v>757.04342991</v>
      </c>
      <c r="S8" s="20">
        <v>656.9863366100001</v>
      </c>
      <c r="T8" s="20">
        <v>1807.9325466199998</v>
      </c>
      <c r="U8" s="34">
        <f t="shared" si="3"/>
        <v>3282.20395187</v>
      </c>
      <c r="V8" s="19">
        <v>107.34395230000001</v>
      </c>
      <c r="W8" s="20">
        <v>757.74887828</v>
      </c>
      <c r="X8" s="20">
        <v>789.12220406</v>
      </c>
      <c r="Y8" s="20">
        <v>748.7294823100001</v>
      </c>
      <c r="Z8" s="34">
        <f t="shared" si="4"/>
        <v>2402.94451695</v>
      </c>
      <c r="AA8" s="19">
        <v>143.51275443</v>
      </c>
      <c r="AB8" s="20">
        <v>1022.9096092</v>
      </c>
      <c r="AC8" s="20">
        <v>1086.16181767</v>
      </c>
      <c r="AD8" s="20">
        <v>827.8811409199999</v>
      </c>
      <c r="AE8" s="34">
        <f t="shared" si="5"/>
        <v>3080.4653222199995</v>
      </c>
      <c r="AF8" s="19">
        <v>159.26710387999998</v>
      </c>
      <c r="AG8" s="20">
        <v>1034.42330771</v>
      </c>
      <c r="AH8" s="20">
        <v>1063.1659558000001</v>
      </c>
      <c r="AI8" s="20">
        <v>823.18672969</v>
      </c>
      <c r="AJ8" s="34">
        <f t="shared" si="6"/>
        <v>3080.04309708</v>
      </c>
      <c r="AK8" s="19">
        <v>224.07209311</v>
      </c>
      <c r="AL8" s="20">
        <v>1107.2575817499999</v>
      </c>
      <c r="AM8" s="20">
        <v>974.82868721</v>
      </c>
      <c r="AN8" s="20">
        <v>911.1389107199999</v>
      </c>
      <c r="AO8" s="34">
        <f t="shared" si="7"/>
        <v>3217.2972727899996</v>
      </c>
      <c r="AP8" s="19">
        <v>134.81587066999998</v>
      </c>
      <c r="AQ8" s="20">
        <v>1388.2307288099996</v>
      </c>
      <c r="AR8" s="20">
        <v>1424.13298093</v>
      </c>
      <c r="AS8" s="20">
        <v>1071.0455035</v>
      </c>
      <c r="AT8" s="34">
        <f t="shared" si="8"/>
        <v>4018.2250839099997</v>
      </c>
      <c r="AU8" s="19">
        <v>254.12905545</v>
      </c>
      <c r="AV8" s="20">
        <v>1221.16302791</v>
      </c>
      <c r="AW8" s="20">
        <v>1386.44033065</v>
      </c>
      <c r="AX8" s="20">
        <v>964.5274856010001</v>
      </c>
      <c r="AY8" s="34">
        <f t="shared" si="9"/>
        <v>3826.259899611</v>
      </c>
      <c r="AZ8" s="19">
        <v>213.80158598999995</v>
      </c>
      <c r="BA8" s="20">
        <v>1292.75122153</v>
      </c>
      <c r="BB8" s="20">
        <v>1498.68528323</v>
      </c>
      <c r="BC8" s="20">
        <v>937.26585306</v>
      </c>
      <c r="BD8" s="34">
        <f t="shared" si="10"/>
        <v>3942.5039438100002</v>
      </c>
      <c r="BE8" s="19">
        <v>176.35290061</v>
      </c>
      <c r="BF8" s="20">
        <v>1366.7429886400002</v>
      </c>
      <c r="BG8" s="20">
        <v>1688.6355882</v>
      </c>
      <c r="BH8" s="20">
        <v>1425.23571549</v>
      </c>
      <c r="BI8" s="34">
        <f t="shared" si="11"/>
        <v>4656.96719294</v>
      </c>
    </row>
    <row r="9" spans="1:61" s="14" customFormat="1" ht="21">
      <c r="A9" s="18" t="s">
        <v>7</v>
      </c>
      <c r="B9" s="19">
        <v>1.78</v>
      </c>
      <c r="C9" s="20">
        <v>19.63</v>
      </c>
      <c r="D9" s="20">
        <v>13.16</v>
      </c>
      <c r="E9" s="20">
        <v>5.63</v>
      </c>
      <c r="F9" s="34">
        <f t="shared" si="0"/>
        <v>40.2</v>
      </c>
      <c r="G9" s="19">
        <v>2.05464861</v>
      </c>
      <c r="H9" s="20">
        <v>20.24559809</v>
      </c>
      <c r="I9" s="20">
        <v>12.34636103</v>
      </c>
      <c r="J9" s="20">
        <v>5.060446460000001</v>
      </c>
      <c r="K9" s="13">
        <f t="shared" si="1"/>
        <v>39.70705419</v>
      </c>
      <c r="L9" s="19">
        <v>1.6930004499999998</v>
      </c>
      <c r="M9" s="20">
        <v>24.670116739999997</v>
      </c>
      <c r="N9" s="20">
        <v>8.7226648</v>
      </c>
      <c r="O9" s="20">
        <v>4.33614736</v>
      </c>
      <c r="P9" s="34">
        <f t="shared" si="2"/>
        <v>39.42192935</v>
      </c>
      <c r="Q9" s="19">
        <v>2.51292849</v>
      </c>
      <c r="R9" s="20">
        <v>19.77628346</v>
      </c>
      <c r="S9" s="20">
        <v>12.28219502</v>
      </c>
      <c r="T9" s="20">
        <v>1267.35598308</v>
      </c>
      <c r="U9" s="34">
        <f t="shared" si="3"/>
        <v>1301.92739005</v>
      </c>
      <c r="V9" s="19">
        <v>2.4201076</v>
      </c>
      <c r="W9" s="20">
        <v>95.12008820000005</v>
      </c>
      <c r="X9" s="20">
        <v>91.11121211000001</v>
      </c>
      <c r="Y9" s="20">
        <v>10.946882559999999</v>
      </c>
      <c r="Z9" s="34">
        <f t="shared" si="4"/>
        <v>199.59829047000005</v>
      </c>
      <c r="AA9" s="19">
        <v>2.83843276</v>
      </c>
      <c r="AB9" s="20">
        <v>25.47561641</v>
      </c>
      <c r="AC9" s="20">
        <v>65.43854061</v>
      </c>
      <c r="AD9" s="20">
        <v>9.205634020000002</v>
      </c>
      <c r="AE9" s="34">
        <f t="shared" si="5"/>
        <v>102.95822380000001</v>
      </c>
      <c r="AF9" s="19">
        <v>2.42523251</v>
      </c>
      <c r="AG9" s="20">
        <v>26.08174922</v>
      </c>
      <c r="AH9" s="20">
        <v>13.852424650000003</v>
      </c>
      <c r="AI9" s="20">
        <v>7.4221562500000005</v>
      </c>
      <c r="AJ9" s="34">
        <f t="shared" si="6"/>
        <v>49.78156263</v>
      </c>
      <c r="AK9" s="19">
        <v>2.48343221</v>
      </c>
      <c r="AL9" s="20">
        <v>22.991587344278003</v>
      </c>
      <c r="AM9" s="20">
        <v>13.100030979999998</v>
      </c>
      <c r="AN9" s="20">
        <v>7.444384299999999</v>
      </c>
      <c r="AO9" s="34">
        <f t="shared" si="7"/>
        <v>46.019434834278</v>
      </c>
      <c r="AP9" s="19">
        <v>3.1048008000000005</v>
      </c>
      <c r="AQ9" s="20">
        <v>26.519144859999997</v>
      </c>
      <c r="AR9" s="20">
        <v>20.999748080000003</v>
      </c>
      <c r="AS9" s="20">
        <v>7.171355300000001</v>
      </c>
      <c r="AT9" s="34">
        <f t="shared" si="8"/>
        <v>57.79504904</v>
      </c>
      <c r="AU9" s="19">
        <v>4.087056339999999</v>
      </c>
      <c r="AV9" s="20">
        <v>25.07955948</v>
      </c>
      <c r="AW9" s="20">
        <v>17.078375291999997</v>
      </c>
      <c r="AX9" s="20">
        <v>14.371214610000003</v>
      </c>
      <c r="AY9" s="34">
        <f t="shared" si="9"/>
        <v>60.616205722</v>
      </c>
      <c r="AZ9" s="19">
        <v>2.2782150399999996</v>
      </c>
      <c r="BA9" s="20">
        <v>26.7118233</v>
      </c>
      <c r="BB9" s="20">
        <v>16.88713011</v>
      </c>
      <c r="BC9" s="20">
        <v>6.178765030000001</v>
      </c>
      <c r="BD9" s="34">
        <f t="shared" si="10"/>
        <v>52.05593348</v>
      </c>
      <c r="BE9" s="19">
        <v>3.17192512</v>
      </c>
      <c r="BF9" s="20">
        <v>25.46385742</v>
      </c>
      <c r="BG9" s="20">
        <v>17.59335112</v>
      </c>
      <c r="BH9" s="20">
        <v>9.646039149999998</v>
      </c>
      <c r="BI9" s="34">
        <f t="shared" si="11"/>
        <v>55.87517281</v>
      </c>
    </row>
    <row r="10" spans="1:61" s="14" customFormat="1" ht="21">
      <c r="A10" s="18" t="s">
        <v>8</v>
      </c>
      <c r="B10" s="19">
        <v>4.78</v>
      </c>
      <c r="C10" s="20">
        <v>123.21</v>
      </c>
      <c r="D10" s="20">
        <v>75.52</v>
      </c>
      <c r="E10" s="20">
        <v>24.22</v>
      </c>
      <c r="F10" s="34">
        <f t="shared" si="0"/>
        <v>227.73</v>
      </c>
      <c r="G10" s="19">
        <v>5.40847278</v>
      </c>
      <c r="H10" s="20">
        <v>192.04447148</v>
      </c>
      <c r="I10" s="20">
        <v>70.05097544</v>
      </c>
      <c r="J10" s="20">
        <v>29.42222658</v>
      </c>
      <c r="K10" s="13">
        <f t="shared" si="1"/>
        <v>296.92614628</v>
      </c>
      <c r="L10" s="19">
        <v>6.20149269</v>
      </c>
      <c r="M10" s="20">
        <v>142.40709679999998</v>
      </c>
      <c r="N10" s="20">
        <v>72.61553502999999</v>
      </c>
      <c r="O10" s="20">
        <v>29.499515530000004</v>
      </c>
      <c r="P10" s="34">
        <f t="shared" si="2"/>
        <v>250.72364004999997</v>
      </c>
      <c r="Q10" s="19">
        <v>7.90000851</v>
      </c>
      <c r="R10" s="20">
        <v>151.10902420000002</v>
      </c>
      <c r="S10" s="20">
        <v>90.24014402</v>
      </c>
      <c r="T10" s="20">
        <v>0</v>
      </c>
      <c r="U10" s="34">
        <f t="shared" si="3"/>
        <v>249.24917673000002</v>
      </c>
      <c r="V10" s="19">
        <v>7.688376529999999</v>
      </c>
      <c r="W10" s="20">
        <v>156.42902104</v>
      </c>
      <c r="X10" s="20">
        <v>109.61399993999999</v>
      </c>
      <c r="Y10" s="20">
        <v>81.43535202999999</v>
      </c>
      <c r="Z10" s="34">
        <f t="shared" si="4"/>
        <v>355.16674953999996</v>
      </c>
      <c r="AA10" s="19">
        <v>11.565572589999999</v>
      </c>
      <c r="AB10" s="20">
        <v>191.22900253</v>
      </c>
      <c r="AC10" s="20">
        <v>135.54600145</v>
      </c>
      <c r="AD10" s="20">
        <v>61.279722660000004</v>
      </c>
      <c r="AE10" s="34">
        <f t="shared" si="5"/>
        <v>399.62029923</v>
      </c>
      <c r="AF10" s="19">
        <v>14.16451961</v>
      </c>
      <c r="AG10" s="20">
        <v>194.66981633999998</v>
      </c>
      <c r="AH10" s="20">
        <v>140.01690184999998</v>
      </c>
      <c r="AI10" s="20">
        <v>63.21829905</v>
      </c>
      <c r="AJ10" s="34">
        <f t="shared" si="6"/>
        <v>412.0695368499999</v>
      </c>
      <c r="AK10" s="19">
        <v>13.35251745</v>
      </c>
      <c r="AL10" s="20">
        <v>194.99504108</v>
      </c>
      <c r="AM10" s="20">
        <v>123.84276265</v>
      </c>
      <c r="AN10" s="20">
        <v>69.09447424999999</v>
      </c>
      <c r="AO10" s="34">
        <f t="shared" si="7"/>
        <v>401.2847954299999</v>
      </c>
      <c r="AP10" s="19">
        <v>16.6338697</v>
      </c>
      <c r="AQ10" s="20">
        <v>238.50893137</v>
      </c>
      <c r="AR10" s="20">
        <v>190.08242949</v>
      </c>
      <c r="AS10" s="20">
        <v>65.61973594999999</v>
      </c>
      <c r="AT10" s="34">
        <f t="shared" si="8"/>
        <v>510.84496651</v>
      </c>
      <c r="AU10" s="19">
        <v>17.60344431</v>
      </c>
      <c r="AV10" s="20">
        <v>216.27671154</v>
      </c>
      <c r="AW10" s="20">
        <v>161.76997863</v>
      </c>
      <c r="AX10" s="20">
        <v>72.83684692</v>
      </c>
      <c r="AY10" s="34">
        <f t="shared" si="9"/>
        <v>468.4869814</v>
      </c>
      <c r="AZ10" s="19">
        <v>16.17559937</v>
      </c>
      <c r="BA10" s="20">
        <v>221.6234318</v>
      </c>
      <c r="BB10" s="20">
        <v>163.04794006999998</v>
      </c>
      <c r="BC10" s="20">
        <v>74.96201773000001</v>
      </c>
      <c r="BD10" s="34">
        <f t="shared" si="10"/>
        <v>475.80898897</v>
      </c>
      <c r="BE10" s="19">
        <v>22.21491932</v>
      </c>
      <c r="BF10" s="20">
        <v>236.14901279999998</v>
      </c>
      <c r="BG10" s="20">
        <v>188.47186880000004</v>
      </c>
      <c r="BH10" s="20">
        <v>133.38184016</v>
      </c>
      <c r="BI10" s="34">
        <f t="shared" si="11"/>
        <v>580.21764108</v>
      </c>
    </row>
    <row r="11" spans="1:61" s="14" customFormat="1" ht="21">
      <c r="A11" s="18" t="s">
        <v>9</v>
      </c>
      <c r="B11" s="19">
        <v>2.12</v>
      </c>
      <c r="C11" s="20">
        <v>1.96</v>
      </c>
      <c r="D11" s="20">
        <v>1.92</v>
      </c>
      <c r="E11" s="20">
        <v>1.87</v>
      </c>
      <c r="F11" s="34">
        <f t="shared" si="0"/>
        <v>7.87</v>
      </c>
      <c r="G11" s="19">
        <v>1.984729</v>
      </c>
      <c r="H11" s="20">
        <v>1.808986</v>
      </c>
      <c r="I11" s="20">
        <v>1.7495910000000001</v>
      </c>
      <c r="J11" s="20">
        <v>2.226499</v>
      </c>
      <c r="K11" s="13">
        <f t="shared" si="1"/>
        <v>7.769805</v>
      </c>
      <c r="L11" s="19">
        <v>1.453187</v>
      </c>
      <c r="M11" s="20">
        <v>1.432326</v>
      </c>
      <c r="N11" s="20">
        <v>1.357667</v>
      </c>
      <c r="O11" s="20">
        <v>1.339067</v>
      </c>
      <c r="P11" s="34">
        <f t="shared" si="2"/>
        <v>5.582247</v>
      </c>
      <c r="Q11" s="19">
        <v>1.496564</v>
      </c>
      <c r="R11" s="20">
        <v>1.330249</v>
      </c>
      <c r="S11" s="20">
        <v>1.516691</v>
      </c>
      <c r="T11" s="20">
        <v>0</v>
      </c>
      <c r="U11" s="34">
        <f t="shared" si="3"/>
        <v>4.343504</v>
      </c>
      <c r="V11" s="19">
        <v>1.829424</v>
      </c>
      <c r="W11" s="20">
        <v>1.717034</v>
      </c>
      <c r="X11" s="20">
        <v>6.2420615</v>
      </c>
      <c r="Y11" s="20">
        <v>2.007308</v>
      </c>
      <c r="Z11" s="34">
        <f t="shared" si="4"/>
        <v>11.7958275</v>
      </c>
      <c r="AA11" s="19">
        <v>1.846769</v>
      </c>
      <c r="AB11" s="20">
        <v>11.36409775</v>
      </c>
      <c r="AC11" s="20">
        <v>9.329311400000002</v>
      </c>
      <c r="AD11" s="20">
        <v>1.7351239999999999</v>
      </c>
      <c r="AE11" s="34">
        <f t="shared" si="5"/>
        <v>24.27530215</v>
      </c>
      <c r="AF11" s="19">
        <v>1.83295</v>
      </c>
      <c r="AG11" s="20">
        <v>11.41291375</v>
      </c>
      <c r="AH11" s="20">
        <v>2.0942700000000003</v>
      </c>
      <c r="AI11" s="20">
        <v>1.712308</v>
      </c>
      <c r="AJ11" s="34">
        <f t="shared" si="6"/>
        <v>17.05244175</v>
      </c>
      <c r="AK11" s="19">
        <v>1.85928</v>
      </c>
      <c r="AL11" s="20">
        <v>2.2255843200000003</v>
      </c>
      <c r="AM11" s="20">
        <v>1.8691626799999999</v>
      </c>
      <c r="AN11" s="20">
        <v>2.489209</v>
      </c>
      <c r="AO11" s="34">
        <f t="shared" si="7"/>
        <v>8.443235999999999</v>
      </c>
      <c r="AP11" s="19">
        <v>1.9944680000000001</v>
      </c>
      <c r="AQ11" s="20">
        <v>1.996667</v>
      </c>
      <c r="AR11" s="20">
        <v>2.020042</v>
      </c>
      <c r="AS11" s="20">
        <v>1.962186</v>
      </c>
      <c r="AT11" s="34">
        <f t="shared" si="8"/>
        <v>7.973363</v>
      </c>
      <c r="AU11" s="19">
        <v>2.0074199999999998</v>
      </c>
      <c r="AV11" s="20">
        <v>2.215896</v>
      </c>
      <c r="AW11" s="20">
        <v>2.335485</v>
      </c>
      <c r="AX11" s="20">
        <v>2.5744739</v>
      </c>
      <c r="AY11" s="34">
        <f t="shared" si="9"/>
        <v>9.1332749</v>
      </c>
      <c r="AZ11" s="19">
        <v>2.104999</v>
      </c>
      <c r="BA11" s="20">
        <v>2.334456</v>
      </c>
      <c r="BB11" s="20">
        <v>2.261059</v>
      </c>
      <c r="BC11" s="20">
        <v>2.247677</v>
      </c>
      <c r="BD11" s="34">
        <f t="shared" si="10"/>
        <v>8.948191</v>
      </c>
      <c r="BE11" s="19">
        <v>2.2408409999999996</v>
      </c>
      <c r="BF11" s="20">
        <v>2.133191</v>
      </c>
      <c r="BG11" s="20">
        <v>3.229147</v>
      </c>
      <c r="BH11" s="20">
        <v>2.3616390000000003</v>
      </c>
      <c r="BI11" s="34">
        <f t="shared" si="11"/>
        <v>9.964818000000001</v>
      </c>
    </row>
    <row r="12" spans="1:61" s="14" customFormat="1" ht="21">
      <c r="A12" s="18" t="s">
        <v>10</v>
      </c>
      <c r="B12" s="19">
        <v>0.28</v>
      </c>
      <c r="C12" s="20">
        <v>0.17</v>
      </c>
      <c r="D12" s="20">
        <v>0.1</v>
      </c>
      <c r="E12" s="20">
        <v>0.03</v>
      </c>
      <c r="F12" s="34">
        <f t="shared" si="0"/>
        <v>0.5800000000000001</v>
      </c>
      <c r="G12" s="19">
        <v>0.5245922000000001</v>
      </c>
      <c r="H12" s="20">
        <v>0.16508892</v>
      </c>
      <c r="I12" s="20">
        <v>0.22245407</v>
      </c>
      <c r="J12" s="20">
        <v>0.2326789</v>
      </c>
      <c r="K12" s="13">
        <f t="shared" si="1"/>
        <v>1.1448140900000001</v>
      </c>
      <c r="L12" s="19">
        <v>0.2147</v>
      </c>
      <c r="M12" s="20">
        <v>0.01547843</v>
      </c>
      <c r="N12" s="20">
        <v>0.01164062</v>
      </c>
      <c r="O12" s="20">
        <v>0.46916013999999995</v>
      </c>
      <c r="P12" s="34">
        <f t="shared" si="2"/>
        <v>0.71097919</v>
      </c>
      <c r="Q12" s="19">
        <v>0.21670626</v>
      </c>
      <c r="R12" s="20">
        <v>0</v>
      </c>
      <c r="S12" s="20">
        <v>0.1978159</v>
      </c>
      <c r="T12" s="20">
        <v>0</v>
      </c>
      <c r="U12" s="34">
        <f t="shared" si="3"/>
        <v>0.41452216</v>
      </c>
      <c r="V12" s="19">
        <v>0</v>
      </c>
      <c r="W12" s="20">
        <v>0</v>
      </c>
      <c r="X12" s="20">
        <v>0.37105286</v>
      </c>
      <c r="Y12" s="20">
        <v>0</v>
      </c>
      <c r="Z12" s="34">
        <f t="shared" si="4"/>
        <v>0.37105286</v>
      </c>
      <c r="AA12" s="19">
        <v>0</v>
      </c>
      <c r="AB12" s="20">
        <v>13.05249705</v>
      </c>
      <c r="AC12" s="20">
        <v>15.03932904</v>
      </c>
      <c r="AD12" s="20">
        <v>0</v>
      </c>
      <c r="AE12" s="34">
        <f t="shared" si="5"/>
        <v>28.091826089999998</v>
      </c>
      <c r="AF12" s="19">
        <v>0.010521</v>
      </c>
      <c r="AG12" s="20">
        <v>0.016468419999999998</v>
      </c>
      <c r="AH12" s="20">
        <v>13.0656982</v>
      </c>
      <c r="AI12" s="20">
        <v>0</v>
      </c>
      <c r="AJ12" s="34">
        <f t="shared" si="6"/>
        <v>13.09268762</v>
      </c>
      <c r="AK12" s="19">
        <v>0.0117634</v>
      </c>
      <c r="AL12" s="20">
        <v>5.54335555</v>
      </c>
      <c r="AM12" s="20">
        <v>12.94709468</v>
      </c>
      <c r="AN12" s="20">
        <v>0.05079514</v>
      </c>
      <c r="AO12" s="34">
        <f t="shared" si="7"/>
        <v>18.55300877</v>
      </c>
      <c r="AP12" s="19">
        <v>0</v>
      </c>
      <c r="AQ12" s="20">
        <v>10.027261529999999</v>
      </c>
      <c r="AR12" s="20">
        <v>12.9729383</v>
      </c>
      <c r="AS12" s="20">
        <v>0.05079514</v>
      </c>
      <c r="AT12" s="34">
        <f t="shared" si="8"/>
        <v>23.05099497</v>
      </c>
      <c r="AU12" s="19">
        <v>0</v>
      </c>
      <c r="AV12" s="20">
        <v>9.929343359999999</v>
      </c>
      <c r="AW12" s="20">
        <v>12.9325788</v>
      </c>
      <c r="AX12" s="20">
        <v>0.0538405</v>
      </c>
      <c r="AY12" s="34">
        <f t="shared" si="9"/>
        <v>22.91576266</v>
      </c>
      <c r="AZ12" s="19">
        <v>0</v>
      </c>
      <c r="BA12" s="20">
        <v>10.05093355</v>
      </c>
      <c r="BB12" s="20">
        <v>12.882</v>
      </c>
      <c r="BC12" s="20">
        <v>0.05079514</v>
      </c>
      <c r="BD12" s="34">
        <f t="shared" si="10"/>
        <v>22.983728690000003</v>
      </c>
      <c r="BE12" s="19">
        <v>0</v>
      </c>
      <c r="BF12" s="19">
        <v>0</v>
      </c>
      <c r="BG12" s="20">
        <v>12.932413</v>
      </c>
      <c r="BH12" s="20">
        <v>0.05079514</v>
      </c>
      <c r="BI12" s="34">
        <f t="shared" si="11"/>
        <v>12.98320814</v>
      </c>
    </row>
    <row r="13" spans="1:61" s="14" customFormat="1" ht="21">
      <c r="A13" s="15" t="s">
        <v>11</v>
      </c>
      <c r="B13" s="21">
        <f>SUM(B14:B18)</f>
        <v>248.46</v>
      </c>
      <c r="C13" s="22">
        <f>SUM(C14:C18)</f>
        <v>277.15000000000003</v>
      </c>
      <c r="D13" s="22">
        <f>SUM(D14:D18)</f>
        <v>280.92</v>
      </c>
      <c r="E13" s="22">
        <f>SUM(E14:E18)</f>
        <v>435.02</v>
      </c>
      <c r="F13" s="13">
        <f t="shared" si="0"/>
        <v>1241.55</v>
      </c>
      <c r="G13" s="21">
        <f>SUM(G14:G18)</f>
        <v>243.20330783999992</v>
      </c>
      <c r="H13" s="22">
        <f>SUM(H14:H18)</f>
        <v>320.86718355000005</v>
      </c>
      <c r="I13" s="22">
        <f>SUM(I14:I18)</f>
        <v>325.57659748000003</v>
      </c>
      <c r="J13" s="22">
        <f>SUM(J14:J18)</f>
        <v>527.946267673995</v>
      </c>
      <c r="K13" s="13">
        <f t="shared" si="1"/>
        <v>1417.593356543995</v>
      </c>
      <c r="L13" s="21">
        <f>SUM(L14:L18)</f>
        <v>229.03135873000002</v>
      </c>
      <c r="M13" s="22">
        <f>SUM(M14:M18)</f>
        <v>261.41189434</v>
      </c>
      <c r="N13" s="22">
        <f>SUM(N14:N18)</f>
        <v>240.98553535999997</v>
      </c>
      <c r="O13" s="22">
        <f>SUM(O14:O18)</f>
        <v>427.713296852</v>
      </c>
      <c r="P13" s="13">
        <f t="shared" si="2"/>
        <v>1159.142085282</v>
      </c>
      <c r="Q13" s="21">
        <f>SUM(Q14:Q18)</f>
        <v>253.7772452</v>
      </c>
      <c r="R13" s="22">
        <f>SUM(R14:R18)</f>
        <v>266.33259183</v>
      </c>
      <c r="S13" s="22">
        <f>SUM(S14:S18)</f>
        <v>266.86827664</v>
      </c>
      <c r="T13" s="22">
        <f>SUM(T14:T18)</f>
        <v>1568.46003409</v>
      </c>
      <c r="U13" s="13">
        <f t="shared" si="3"/>
        <v>2355.43814776</v>
      </c>
      <c r="V13" s="21">
        <f>SUM(V14:V18)</f>
        <v>278.58352126999995</v>
      </c>
      <c r="W13" s="22">
        <f>SUM(W14:W18)</f>
        <v>401.60825840999996</v>
      </c>
      <c r="X13" s="22">
        <f>SUM(X14:X18)</f>
        <v>339.55889043999997</v>
      </c>
      <c r="Y13" s="22">
        <f>SUM(Y14:Y18)</f>
        <v>553.6389057013317</v>
      </c>
      <c r="Z13" s="13">
        <f t="shared" si="4"/>
        <v>1573.3895758213316</v>
      </c>
      <c r="AA13" s="21">
        <f>SUM(AA14:AA18)</f>
        <v>377.93927895999997</v>
      </c>
      <c r="AB13" s="22">
        <f>SUM(AB14:AB18)</f>
        <v>504.70864117</v>
      </c>
      <c r="AC13" s="22">
        <f>SUM(AC14:AC18)</f>
        <v>464.19610651</v>
      </c>
      <c r="AD13" s="22">
        <f>SUM(AD14:AD18)</f>
        <v>653.21439532</v>
      </c>
      <c r="AE13" s="13">
        <f t="shared" si="5"/>
        <v>2000.05842196</v>
      </c>
      <c r="AF13" s="21">
        <f>SUM(AF14:AF18)</f>
        <v>342.48392534</v>
      </c>
      <c r="AG13" s="22">
        <f>SUM(AG14:AG18)</f>
        <v>540.5832180699999</v>
      </c>
      <c r="AH13" s="22">
        <f>SUM(AH14:AH18)</f>
        <v>493.04418667</v>
      </c>
      <c r="AI13" s="22">
        <f>SUM(AI14:AI18)</f>
        <v>789.9724090999999</v>
      </c>
      <c r="AJ13" s="13">
        <f t="shared" si="6"/>
        <v>2166.08373918</v>
      </c>
      <c r="AK13" s="21">
        <f>SUM(AK14:AK18)</f>
        <v>399.31577036</v>
      </c>
      <c r="AL13" s="22">
        <f>SUM(AL14:AL18)</f>
        <v>488.99806484</v>
      </c>
      <c r="AM13" s="22">
        <f>SUM(AM14:AM18)</f>
        <v>482.6930654799999</v>
      </c>
      <c r="AN13" s="22">
        <f>SUM(AN14:AN18)</f>
        <v>726.37348988</v>
      </c>
      <c r="AO13" s="13">
        <f t="shared" si="7"/>
        <v>2097.38039056</v>
      </c>
      <c r="AP13" s="21">
        <f>SUM(AP14:AP18)</f>
        <v>464.52402427</v>
      </c>
      <c r="AQ13" s="22">
        <f>SUM(AQ14:AQ18)</f>
        <v>577.4560554899999</v>
      </c>
      <c r="AR13" s="22">
        <f>SUM(AR14:AR18)</f>
        <v>568.85013258</v>
      </c>
      <c r="AS13" s="22">
        <f>SUM(AS14:AS18)</f>
        <v>791.81291181</v>
      </c>
      <c r="AT13" s="13">
        <f t="shared" si="8"/>
        <v>2402.64312415</v>
      </c>
      <c r="AU13" s="21">
        <f>SUM(AU14:AU18)</f>
        <v>433.70690545</v>
      </c>
      <c r="AV13" s="22">
        <f>SUM(AV14:AV18)</f>
        <v>550.86925642</v>
      </c>
      <c r="AW13" s="22">
        <f>SUM(AW14:AW18)</f>
        <v>528.51307445</v>
      </c>
      <c r="AX13" s="22">
        <f>SUM(AX14:AX18)</f>
        <v>802.59691693</v>
      </c>
      <c r="AY13" s="13">
        <f t="shared" si="9"/>
        <v>2315.68615325</v>
      </c>
      <c r="AZ13" s="21">
        <f>SUM(AZ14:AZ18)</f>
        <v>429.66460514</v>
      </c>
      <c r="BA13" s="22">
        <f>SUM(BA14:BA18)</f>
        <v>517.90991908</v>
      </c>
      <c r="BB13" s="22">
        <f>SUM(BB14:BB18)</f>
        <v>508.93092982999997</v>
      </c>
      <c r="BC13" s="22">
        <f>SUM(BC14:BC18)</f>
        <v>786.6921504</v>
      </c>
      <c r="BD13" s="13">
        <f t="shared" si="10"/>
        <v>2243.1976044499997</v>
      </c>
      <c r="BE13" s="21">
        <f>SUM(BE14:BE18)</f>
        <v>395.6862738800001</v>
      </c>
      <c r="BF13" s="22">
        <f>SUM(BF14:BF18)</f>
        <v>546.3990439300001</v>
      </c>
      <c r="BG13" s="22">
        <f>SUM(BG14:BG18)</f>
        <v>563.70036469</v>
      </c>
      <c r="BH13" s="22">
        <f>SUM(BH14:BH18)</f>
        <v>944.6243870930001</v>
      </c>
      <c r="BI13" s="13">
        <f t="shared" si="11"/>
        <v>2450.410069593</v>
      </c>
    </row>
    <row r="14" spans="1:61" s="14" customFormat="1" ht="21">
      <c r="A14" s="23" t="s">
        <v>12</v>
      </c>
      <c r="B14" s="25">
        <v>100.56</v>
      </c>
      <c r="C14" s="26">
        <v>122.62</v>
      </c>
      <c r="D14" s="26">
        <v>110.23</v>
      </c>
      <c r="E14" s="26">
        <v>115.8</v>
      </c>
      <c r="F14" s="34">
        <f t="shared" si="0"/>
        <v>449.21000000000004</v>
      </c>
      <c r="G14" s="25">
        <v>110.05543987999998</v>
      </c>
      <c r="H14" s="26">
        <v>165.43099757000002</v>
      </c>
      <c r="I14" s="26">
        <v>196.22513095</v>
      </c>
      <c r="J14" s="26">
        <v>234.10869259999998</v>
      </c>
      <c r="K14" s="34">
        <f t="shared" si="1"/>
        <v>705.820261</v>
      </c>
      <c r="L14" s="25">
        <v>119.55795482000002</v>
      </c>
      <c r="M14" s="26">
        <v>140.68520185</v>
      </c>
      <c r="N14" s="26">
        <v>122.98930698999999</v>
      </c>
      <c r="O14" s="26">
        <v>161.571938422</v>
      </c>
      <c r="P14" s="34">
        <f t="shared" si="2"/>
        <v>544.804402082</v>
      </c>
      <c r="Q14" s="25">
        <v>146.03829449</v>
      </c>
      <c r="R14" s="26">
        <v>152.2347289</v>
      </c>
      <c r="S14" s="26">
        <v>144.93407171</v>
      </c>
      <c r="T14" s="26">
        <v>603.28537955</v>
      </c>
      <c r="U14" s="34">
        <f t="shared" si="3"/>
        <v>1046.49247465</v>
      </c>
      <c r="V14" s="25">
        <v>153.38757685999997</v>
      </c>
      <c r="W14" s="26">
        <v>178.69092138000002</v>
      </c>
      <c r="X14" s="26">
        <v>176.84043425</v>
      </c>
      <c r="Y14" s="26">
        <v>210.79583208133172</v>
      </c>
      <c r="Z14" s="34">
        <f t="shared" si="4"/>
        <v>719.7147645713317</v>
      </c>
      <c r="AA14" s="25">
        <v>190.86366396000003</v>
      </c>
      <c r="AB14" s="26">
        <v>232.9824561</v>
      </c>
      <c r="AC14" s="26">
        <v>225.97092265999999</v>
      </c>
      <c r="AD14" s="26">
        <v>214.55292541</v>
      </c>
      <c r="AE14" s="34">
        <f t="shared" si="5"/>
        <v>864.36996813</v>
      </c>
      <c r="AF14" s="25">
        <v>188.04741083</v>
      </c>
      <c r="AG14" s="26">
        <v>241.1407169</v>
      </c>
      <c r="AH14" s="26">
        <v>228.58281351</v>
      </c>
      <c r="AI14" s="26">
        <v>238.64018105</v>
      </c>
      <c r="AJ14" s="34">
        <f t="shared" si="6"/>
        <v>896.41112229</v>
      </c>
      <c r="AK14" s="25">
        <v>196.87497871</v>
      </c>
      <c r="AL14" s="26">
        <v>218.70954650000002</v>
      </c>
      <c r="AM14" s="26">
        <v>190.24808869</v>
      </c>
      <c r="AN14" s="26">
        <v>254.111728</v>
      </c>
      <c r="AO14" s="34">
        <f t="shared" si="7"/>
        <v>859.9443419</v>
      </c>
      <c r="AP14" s="25">
        <v>256.49454113</v>
      </c>
      <c r="AQ14" s="26">
        <v>312.41645231999996</v>
      </c>
      <c r="AR14" s="26">
        <v>271.28565933000004</v>
      </c>
      <c r="AS14" s="26">
        <v>285.47070321999996</v>
      </c>
      <c r="AT14" s="34">
        <f t="shared" si="8"/>
        <v>1125.667356</v>
      </c>
      <c r="AU14" s="25">
        <v>242.148028</v>
      </c>
      <c r="AV14" s="26">
        <v>302.12112307000007</v>
      </c>
      <c r="AW14" s="26">
        <v>247.76780916</v>
      </c>
      <c r="AX14" s="26">
        <v>298.47475279</v>
      </c>
      <c r="AY14" s="34">
        <f t="shared" si="9"/>
        <v>1090.5117130200001</v>
      </c>
      <c r="AZ14" s="25">
        <v>220.97120731</v>
      </c>
      <c r="BA14" s="26">
        <v>281.85732243</v>
      </c>
      <c r="BB14" s="26">
        <v>239.29157652</v>
      </c>
      <c r="BC14" s="26">
        <v>309.62261523999996</v>
      </c>
      <c r="BD14" s="34">
        <f t="shared" si="10"/>
        <v>1051.7427215</v>
      </c>
      <c r="BE14" s="25">
        <v>216.05528578000002</v>
      </c>
      <c r="BF14" s="26">
        <v>300.67866151</v>
      </c>
      <c r="BG14" s="26">
        <v>301.43091344</v>
      </c>
      <c r="BH14" s="26">
        <v>365.20750925999994</v>
      </c>
      <c r="BI14" s="34">
        <f t="shared" si="11"/>
        <v>1183.3723699900002</v>
      </c>
    </row>
    <row r="15" spans="1:61" s="14" customFormat="1" ht="21">
      <c r="A15" s="23" t="s">
        <v>13</v>
      </c>
      <c r="B15" s="19">
        <v>122.14</v>
      </c>
      <c r="C15" s="20">
        <v>110.54</v>
      </c>
      <c r="D15" s="20">
        <v>132.49</v>
      </c>
      <c r="E15" s="20">
        <v>155.59</v>
      </c>
      <c r="F15" s="34">
        <f t="shared" si="0"/>
        <v>520.76</v>
      </c>
      <c r="G15" s="19">
        <v>107.77629608999999</v>
      </c>
      <c r="H15" s="20">
        <v>124.09238244000001</v>
      </c>
      <c r="I15" s="20">
        <v>96.27817138</v>
      </c>
      <c r="J15" s="20">
        <v>148.42710032999997</v>
      </c>
      <c r="K15" s="34">
        <f t="shared" si="1"/>
        <v>476.57395024</v>
      </c>
      <c r="L15" s="19">
        <v>83.81109214</v>
      </c>
      <c r="M15" s="20">
        <v>92.63951700999999</v>
      </c>
      <c r="N15" s="20">
        <v>97.20199333000001</v>
      </c>
      <c r="O15" s="20">
        <v>112.25194067000001</v>
      </c>
      <c r="P15" s="34">
        <f t="shared" si="2"/>
        <v>385.90454315</v>
      </c>
      <c r="Q15" s="19">
        <v>81.73242977</v>
      </c>
      <c r="R15" s="20">
        <v>84.60122087</v>
      </c>
      <c r="S15" s="20">
        <v>89.07998056999999</v>
      </c>
      <c r="T15" s="20">
        <v>584.99225961</v>
      </c>
      <c r="U15" s="34">
        <f t="shared" si="3"/>
        <v>840.40589082</v>
      </c>
      <c r="V15" s="19">
        <v>95.21</v>
      </c>
      <c r="W15" s="20">
        <v>146.22</v>
      </c>
      <c r="X15" s="20">
        <v>125.45</v>
      </c>
      <c r="Y15" s="20">
        <v>206.41</v>
      </c>
      <c r="Z15" s="34">
        <f t="shared" si="4"/>
        <v>573.29</v>
      </c>
      <c r="AA15" s="19">
        <v>132.48901793</v>
      </c>
      <c r="AB15" s="20">
        <v>208.67145836999998</v>
      </c>
      <c r="AC15" s="20">
        <v>196.35991943</v>
      </c>
      <c r="AD15" s="20">
        <v>284.65904226000004</v>
      </c>
      <c r="AE15" s="34">
        <f t="shared" si="5"/>
        <v>822.17943799</v>
      </c>
      <c r="AF15" s="19">
        <v>122.34787296</v>
      </c>
      <c r="AG15" s="20">
        <v>213.81942263</v>
      </c>
      <c r="AH15" s="20">
        <v>206.99911457000002</v>
      </c>
      <c r="AI15" s="20">
        <v>247.57639360000002</v>
      </c>
      <c r="AJ15" s="34">
        <f t="shared" si="6"/>
        <v>790.74280376</v>
      </c>
      <c r="AK15" s="19">
        <v>162.25014146</v>
      </c>
      <c r="AL15" s="20">
        <v>205.92169487</v>
      </c>
      <c r="AM15" s="20">
        <v>210.65307771</v>
      </c>
      <c r="AN15" s="20">
        <v>309.60547778</v>
      </c>
      <c r="AO15" s="34">
        <f t="shared" si="7"/>
        <v>888.4303918200001</v>
      </c>
      <c r="AP15" s="19">
        <v>172.9060654</v>
      </c>
      <c r="AQ15" s="20">
        <v>214.01346793999994</v>
      </c>
      <c r="AR15" s="20">
        <v>248.68964265999995</v>
      </c>
      <c r="AS15" s="20">
        <v>295.96564639999997</v>
      </c>
      <c r="AT15" s="34">
        <f t="shared" si="8"/>
        <v>931.5748223999999</v>
      </c>
      <c r="AU15" s="19">
        <v>149.97716212</v>
      </c>
      <c r="AV15" s="20">
        <v>195.47177443</v>
      </c>
      <c r="AW15" s="20">
        <v>224.5313153</v>
      </c>
      <c r="AX15" s="20">
        <v>285.50022215</v>
      </c>
      <c r="AY15" s="34">
        <f t="shared" si="9"/>
        <v>855.480474</v>
      </c>
      <c r="AZ15" s="19">
        <v>134.78189537999998</v>
      </c>
      <c r="BA15" s="20">
        <v>191.69752112999998</v>
      </c>
      <c r="BB15" s="20">
        <v>220.27126167</v>
      </c>
      <c r="BC15" s="20">
        <v>225.97370755999998</v>
      </c>
      <c r="BD15" s="34">
        <f t="shared" si="10"/>
        <v>772.72438574</v>
      </c>
      <c r="BE15" s="19">
        <v>142.58742516</v>
      </c>
      <c r="BF15" s="20">
        <v>207.67994448</v>
      </c>
      <c r="BG15" s="20">
        <v>217.86900448</v>
      </c>
      <c r="BH15" s="20">
        <v>364.8262077</v>
      </c>
      <c r="BI15" s="34">
        <f t="shared" si="11"/>
        <v>932.96258182</v>
      </c>
    </row>
    <row r="16" spans="1:61" s="14" customFormat="1" ht="21">
      <c r="A16" s="23" t="s">
        <v>14</v>
      </c>
      <c r="B16" s="19">
        <v>0.8</v>
      </c>
      <c r="C16" s="20">
        <v>0.74</v>
      </c>
      <c r="D16" s="20">
        <v>4.02</v>
      </c>
      <c r="E16" s="20">
        <v>90.73</v>
      </c>
      <c r="F16" s="34">
        <f t="shared" si="0"/>
        <v>96.29</v>
      </c>
      <c r="G16" s="19">
        <v>0.5767340000000001</v>
      </c>
      <c r="H16" s="20">
        <v>0.56663576</v>
      </c>
      <c r="I16" s="20">
        <v>3.66667886</v>
      </c>
      <c r="J16" s="20">
        <v>103.99034203</v>
      </c>
      <c r="K16" s="34">
        <f t="shared" si="1"/>
        <v>108.80039065</v>
      </c>
      <c r="L16" s="19">
        <v>0</v>
      </c>
      <c r="M16" s="20">
        <v>0</v>
      </c>
      <c r="N16" s="20">
        <v>2.5926308700000003</v>
      </c>
      <c r="O16" s="20">
        <v>113.60218863</v>
      </c>
      <c r="P16" s="34">
        <f t="shared" si="2"/>
        <v>116.1948195</v>
      </c>
      <c r="Q16" s="19">
        <v>0.8111135300000001</v>
      </c>
      <c r="R16" s="20">
        <v>3.50053895</v>
      </c>
      <c r="S16" s="20">
        <v>3.84054636</v>
      </c>
      <c r="T16" s="20">
        <v>109.83010311</v>
      </c>
      <c r="U16" s="34">
        <f t="shared" si="3"/>
        <v>117.98230195</v>
      </c>
      <c r="V16" s="19"/>
      <c r="W16" s="20">
        <v>40.41</v>
      </c>
      <c r="X16" s="20">
        <v>4.18</v>
      </c>
      <c r="Y16" s="20">
        <v>98.5</v>
      </c>
      <c r="Z16" s="34">
        <f t="shared" si="4"/>
        <v>143.09</v>
      </c>
      <c r="AA16" s="19">
        <v>26.81324434</v>
      </c>
      <c r="AB16" s="20">
        <v>8.42351371</v>
      </c>
      <c r="AC16" s="20">
        <v>10.92683139</v>
      </c>
      <c r="AD16" s="20">
        <v>113.53540061999999</v>
      </c>
      <c r="AE16" s="34">
        <f t="shared" si="5"/>
        <v>159.69899005999997</v>
      </c>
      <c r="AF16" s="19">
        <v>1.8319097000000002</v>
      </c>
      <c r="AG16" s="20">
        <v>4.61094434</v>
      </c>
      <c r="AH16" s="20">
        <v>3.7838980199999996</v>
      </c>
      <c r="AI16" s="20">
        <v>223.87197421000002</v>
      </c>
      <c r="AJ16" s="34">
        <f t="shared" si="6"/>
        <v>234.09872627000001</v>
      </c>
      <c r="AK16" s="19">
        <v>1.3613322</v>
      </c>
      <c r="AL16" s="20">
        <v>7.727736770000001</v>
      </c>
      <c r="AM16" s="20">
        <v>3.6913633</v>
      </c>
      <c r="AN16" s="20">
        <v>104.66875535000001</v>
      </c>
      <c r="AO16" s="34">
        <f t="shared" si="7"/>
        <v>117.44918762000002</v>
      </c>
      <c r="AP16" s="19">
        <v>2.2318067200000002</v>
      </c>
      <c r="AQ16" s="20">
        <v>7.56698229</v>
      </c>
      <c r="AR16" s="20">
        <v>0.7570682</v>
      </c>
      <c r="AS16" s="20">
        <v>163.69856419</v>
      </c>
      <c r="AT16" s="34">
        <f t="shared" si="8"/>
        <v>174.2544214</v>
      </c>
      <c r="AU16" s="19">
        <v>2.7432227200000003</v>
      </c>
      <c r="AV16" s="20">
        <v>6.945164139999999</v>
      </c>
      <c r="AW16" s="20">
        <v>2.8080535099999997</v>
      </c>
      <c r="AX16" s="20">
        <v>162.91848442000003</v>
      </c>
      <c r="AY16" s="34">
        <f t="shared" si="9"/>
        <v>175.41492479000001</v>
      </c>
      <c r="AZ16" s="19">
        <v>2.75339272</v>
      </c>
      <c r="BA16" s="20">
        <v>6.775611329999999</v>
      </c>
      <c r="BB16" s="20">
        <v>2.8110275099999997</v>
      </c>
      <c r="BC16" s="20">
        <v>155.82393474</v>
      </c>
      <c r="BD16" s="34">
        <f t="shared" si="10"/>
        <v>168.1639663</v>
      </c>
      <c r="BE16" s="19">
        <v>4.30543827</v>
      </c>
      <c r="BF16" s="20">
        <v>7.23849429</v>
      </c>
      <c r="BG16" s="20">
        <v>4.38825709</v>
      </c>
      <c r="BH16" s="20">
        <v>156.67359980999998</v>
      </c>
      <c r="BI16" s="34">
        <f t="shared" si="11"/>
        <v>172.60578945999998</v>
      </c>
    </row>
    <row r="17" spans="1:61" s="14" customFormat="1" ht="21">
      <c r="A17" s="23" t="s">
        <v>15</v>
      </c>
      <c r="B17" s="19">
        <v>24.87</v>
      </c>
      <c r="C17" s="20">
        <v>43.17</v>
      </c>
      <c r="D17" s="20">
        <v>33.53</v>
      </c>
      <c r="E17" s="20">
        <v>71.01</v>
      </c>
      <c r="F17" s="34">
        <f t="shared" si="0"/>
        <v>172.58</v>
      </c>
      <c r="G17" s="19">
        <v>22.89050787</v>
      </c>
      <c r="H17" s="20">
        <v>29.034867780000003</v>
      </c>
      <c r="I17" s="20">
        <v>28.76077629</v>
      </c>
      <c r="J17" s="20">
        <v>38.894292660000005</v>
      </c>
      <c r="K17" s="34">
        <f t="shared" si="1"/>
        <v>119.5804446</v>
      </c>
      <c r="L17" s="19">
        <v>24.67431177</v>
      </c>
      <c r="M17" s="20">
        <v>27.08219548</v>
      </c>
      <c r="N17" s="20">
        <v>17.521284169999998</v>
      </c>
      <c r="O17" s="20">
        <v>37.16829923</v>
      </c>
      <c r="P17" s="34">
        <f t="shared" si="2"/>
        <v>106.44609065</v>
      </c>
      <c r="Q17" s="19">
        <v>24.081021409999998</v>
      </c>
      <c r="R17" s="20">
        <v>25.05032311</v>
      </c>
      <c r="S17" s="20">
        <v>28.602358</v>
      </c>
      <c r="T17" s="20">
        <v>170.66257841</v>
      </c>
      <c r="U17" s="34">
        <f t="shared" si="3"/>
        <v>248.39628093</v>
      </c>
      <c r="V17" s="19">
        <v>26.15594441</v>
      </c>
      <c r="W17" s="20">
        <v>36.17733703</v>
      </c>
      <c r="X17" s="20">
        <v>29.518456190000002</v>
      </c>
      <c r="Y17" s="20">
        <v>33.83307361999999</v>
      </c>
      <c r="Z17" s="34">
        <f t="shared" si="4"/>
        <v>125.68481125</v>
      </c>
      <c r="AA17" s="19">
        <v>26.46211273</v>
      </c>
      <c r="AB17" s="20">
        <v>38.050852989999996</v>
      </c>
      <c r="AC17" s="20">
        <v>28.704234030000002</v>
      </c>
      <c r="AD17" s="20">
        <v>36.404777030000005</v>
      </c>
      <c r="AE17" s="34">
        <f t="shared" si="5"/>
        <v>129.62197678</v>
      </c>
      <c r="AF17" s="19">
        <v>29.589881849999998</v>
      </c>
      <c r="AG17" s="20">
        <v>57.244971199999995</v>
      </c>
      <c r="AH17" s="20">
        <v>49.13797657</v>
      </c>
      <c r="AI17" s="20">
        <v>70.86916224</v>
      </c>
      <c r="AJ17" s="34">
        <f t="shared" si="6"/>
        <v>206.84199186</v>
      </c>
      <c r="AK17" s="19">
        <v>36.18973699</v>
      </c>
      <c r="AL17" s="20">
        <v>54.9076567</v>
      </c>
      <c r="AM17" s="20">
        <v>72.41301078000001</v>
      </c>
      <c r="AN17" s="20">
        <v>51.75351415</v>
      </c>
      <c r="AO17" s="34">
        <f t="shared" si="7"/>
        <v>215.26391862</v>
      </c>
      <c r="AP17" s="19">
        <v>32.30301102</v>
      </c>
      <c r="AQ17" s="20">
        <v>41.283717939999995</v>
      </c>
      <c r="AR17" s="20">
        <v>44.42028739</v>
      </c>
      <c r="AS17" s="20">
        <v>38.60886850000001</v>
      </c>
      <c r="AT17" s="34">
        <f t="shared" si="8"/>
        <v>156.61588485</v>
      </c>
      <c r="AU17" s="19">
        <v>37.57414361</v>
      </c>
      <c r="AV17" s="20">
        <v>43.49172378</v>
      </c>
      <c r="AW17" s="20">
        <v>50.54696648</v>
      </c>
      <c r="AX17" s="20">
        <v>44.48441507</v>
      </c>
      <c r="AY17" s="34">
        <f t="shared" si="9"/>
        <v>176.09724894</v>
      </c>
      <c r="AZ17" s="19">
        <v>70.72449473</v>
      </c>
      <c r="BA17" s="20">
        <v>34.76820294</v>
      </c>
      <c r="BB17" s="20">
        <v>43.76656063</v>
      </c>
      <c r="BC17" s="20">
        <v>88.12672586</v>
      </c>
      <c r="BD17" s="34">
        <f t="shared" si="10"/>
        <v>237.38598416</v>
      </c>
      <c r="BE17" s="19">
        <v>31.74414667</v>
      </c>
      <c r="BF17" s="20">
        <v>28.936419650000005</v>
      </c>
      <c r="BG17" s="20">
        <v>37.68116418000001</v>
      </c>
      <c r="BH17" s="20">
        <v>51.954552322999994</v>
      </c>
      <c r="BI17" s="34">
        <f t="shared" si="11"/>
        <v>150.31628282300002</v>
      </c>
    </row>
    <row r="18" spans="1:61" s="14" customFormat="1" ht="21">
      <c r="A18" s="23" t="s">
        <v>16</v>
      </c>
      <c r="B18" s="19">
        <v>0.09</v>
      </c>
      <c r="C18" s="20">
        <v>0.08</v>
      </c>
      <c r="D18" s="20">
        <v>0.65</v>
      </c>
      <c r="E18" s="20">
        <v>1.89</v>
      </c>
      <c r="F18" s="34">
        <f t="shared" si="0"/>
        <v>2.71</v>
      </c>
      <c r="G18" s="19">
        <v>1.9043299999999999</v>
      </c>
      <c r="H18" s="20">
        <v>1.7423</v>
      </c>
      <c r="I18" s="20">
        <v>0.64584</v>
      </c>
      <c r="J18" s="20">
        <v>2.525840053995</v>
      </c>
      <c r="K18" s="34">
        <f t="shared" si="1"/>
        <v>6.818310053995</v>
      </c>
      <c r="L18" s="19">
        <v>0.988</v>
      </c>
      <c r="M18" s="20">
        <v>1.00498</v>
      </c>
      <c r="N18" s="20">
        <v>0.68032</v>
      </c>
      <c r="O18" s="20">
        <v>3.1189298999999995</v>
      </c>
      <c r="P18" s="34">
        <f t="shared" si="2"/>
        <v>5.7922299</v>
      </c>
      <c r="Q18" s="19">
        <v>1.114386</v>
      </c>
      <c r="R18" s="20">
        <v>0.9457800000000001</v>
      </c>
      <c r="S18" s="20">
        <v>0.41132</v>
      </c>
      <c r="T18" s="20">
        <v>99.68971341</v>
      </c>
      <c r="U18" s="34">
        <f t="shared" si="3"/>
        <v>102.16119941</v>
      </c>
      <c r="V18" s="19">
        <v>3.83</v>
      </c>
      <c r="W18" s="20">
        <v>0.11</v>
      </c>
      <c r="X18" s="20">
        <v>3.57</v>
      </c>
      <c r="Y18" s="20">
        <v>4.1</v>
      </c>
      <c r="Z18" s="34">
        <f t="shared" si="4"/>
        <v>11.61</v>
      </c>
      <c r="AA18" s="19">
        <v>1.31124</v>
      </c>
      <c r="AB18" s="20">
        <v>16.58036</v>
      </c>
      <c r="AC18" s="20">
        <v>2.234199</v>
      </c>
      <c r="AD18" s="20">
        <v>4.06225</v>
      </c>
      <c r="AE18" s="34">
        <f t="shared" si="5"/>
        <v>24.188049</v>
      </c>
      <c r="AF18" s="19">
        <v>0.6668499999999999</v>
      </c>
      <c r="AG18" s="20">
        <v>23.767163</v>
      </c>
      <c r="AH18" s="20">
        <v>4.5403839999999995</v>
      </c>
      <c r="AI18" s="20">
        <v>9.014698</v>
      </c>
      <c r="AJ18" s="34">
        <f t="shared" si="6"/>
        <v>37.989095</v>
      </c>
      <c r="AK18" s="19">
        <v>2.6395809999999997</v>
      </c>
      <c r="AL18" s="20">
        <v>1.73143</v>
      </c>
      <c r="AM18" s="20">
        <v>5.687525</v>
      </c>
      <c r="AN18" s="20">
        <v>6.2340146</v>
      </c>
      <c r="AO18" s="34">
        <f t="shared" si="7"/>
        <v>16.2925506</v>
      </c>
      <c r="AP18" s="19">
        <v>0.5886</v>
      </c>
      <c r="AQ18" s="20">
        <v>2.1754350000000002</v>
      </c>
      <c r="AR18" s="20">
        <v>3.697475</v>
      </c>
      <c r="AS18" s="20">
        <v>8.069129499999999</v>
      </c>
      <c r="AT18" s="34">
        <f t="shared" si="8"/>
        <v>14.5306395</v>
      </c>
      <c r="AU18" s="19">
        <v>1.264349</v>
      </c>
      <c r="AV18" s="20">
        <v>2.8394709999999996</v>
      </c>
      <c r="AW18" s="20">
        <v>2.85893</v>
      </c>
      <c r="AX18" s="20">
        <v>11.2190425</v>
      </c>
      <c r="AY18" s="34">
        <f t="shared" si="9"/>
        <v>18.1817925</v>
      </c>
      <c r="AZ18" s="19">
        <v>0.43361500000000003</v>
      </c>
      <c r="BA18" s="20">
        <v>2.8112612500000003</v>
      </c>
      <c r="BB18" s="20">
        <v>2.7905035</v>
      </c>
      <c r="BC18" s="20">
        <v>7.145167000000001</v>
      </c>
      <c r="BD18" s="34">
        <f t="shared" si="10"/>
        <v>13.180546750000001</v>
      </c>
      <c r="BE18" s="19">
        <v>0.993978</v>
      </c>
      <c r="BF18" s="20">
        <v>1.8655240000000002</v>
      </c>
      <c r="BG18" s="20">
        <v>2.3310255</v>
      </c>
      <c r="BH18" s="20">
        <v>5.962518</v>
      </c>
      <c r="BI18" s="34">
        <f t="shared" si="11"/>
        <v>11.153045500000001</v>
      </c>
    </row>
    <row r="19" spans="1:61" s="14" customFormat="1" ht="24">
      <c r="A19" s="24" t="s">
        <v>47</v>
      </c>
      <c r="B19" s="16">
        <f>SUM(B20:B25)</f>
        <v>940.2500000000001</v>
      </c>
      <c r="C19" s="17">
        <f>SUM(C20:C25)</f>
        <v>1103.77</v>
      </c>
      <c r="D19" s="17">
        <f>SUM(D20:D25)</f>
        <v>1446.2199999999998</v>
      </c>
      <c r="E19" s="17">
        <f>SUM(E20:E25)</f>
        <v>1250.28</v>
      </c>
      <c r="F19" s="13">
        <f t="shared" si="0"/>
        <v>4740.5199999999995</v>
      </c>
      <c r="G19" s="16">
        <f>SUM(G20:G25)</f>
        <v>1210.4309038</v>
      </c>
      <c r="H19" s="17">
        <f>SUM(H20:H25)</f>
        <v>656.2247237500001</v>
      </c>
      <c r="I19" s="17">
        <f>SUM(I20:I25)</f>
        <v>1281.26517283</v>
      </c>
      <c r="J19" s="17">
        <f>SUM(J20:J25)</f>
        <v>1016.768133542</v>
      </c>
      <c r="K19" s="13">
        <f t="shared" si="1"/>
        <v>4164.688933922</v>
      </c>
      <c r="L19" s="16">
        <f>SUM(L20:L25)</f>
        <v>829.4981293999999</v>
      </c>
      <c r="M19" s="17">
        <f>SUM(M20:M25)</f>
        <v>883.9099490899999</v>
      </c>
      <c r="N19" s="17">
        <f>SUM(N20:N25)</f>
        <v>835.1667566499999</v>
      </c>
      <c r="O19" s="17">
        <f>SUM(O20:O25)</f>
        <v>1318.99853785</v>
      </c>
      <c r="P19" s="13">
        <f t="shared" si="2"/>
        <v>3867.57337299</v>
      </c>
      <c r="Q19" s="16">
        <f>SUM(Q20:Q25)</f>
        <v>1078.6999999999998</v>
      </c>
      <c r="R19" s="17">
        <f>SUM(R20:R25)</f>
        <v>1141.61</v>
      </c>
      <c r="S19" s="17">
        <f>SUM(S20:S25)</f>
        <v>1295.3899999999999</v>
      </c>
      <c r="T19" s="17">
        <f>SUM(T20:T25)</f>
        <v>1828.23</v>
      </c>
      <c r="U19" s="13">
        <f t="shared" si="3"/>
        <v>5343.929999999999</v>
      </c>
      <c r="V19" s="16">
        <f>SUM(V20:V25)</f>
        <v>1139.87807485</v>
      </c>
      <c r="W19" s="17">
        <f>SUM(W20:W25)</f>
        <v>1304.25026637</v>
      </c>
      <c r="X19" s="17">
        <f>SUM(X20:X25)</f>
        <v>1556.7334289100002</v>
      </c>
      <c r="Y19" s="17">
        <f>SUM(Y20:Y25)</f>
        <v>1893.39355239</v>
      </c>
      <c r="Z19" s="13">
        <f t="shared" si="4"/>
        <v>5894.25532252</v>
      </c>
      <c r="AA19" s="16">
        <f>SUM(AA20:AA25)</f>
        <v>1564.9326203800001</v>
      </c>
      <c r="AB19" s="17">
        <f>SUM(AB20:AB25)</f>
        <v>1872.4373391</v>
      </c>
      <c r="AC19" s="17">
        <f>SUM(AC20:AC25)</f>
        <v>1905.8469027099998</v>
      </c>
      <c r="AD19" s="17">
        <f>SUM(AD20:AD25)</f>
        <v>1933.93331944</v>
      </c>
      <c r="AE19" s="13">
        <f t="shared" si="5"/>
        <v>7277.150181630001</v>
      </c>
      <c r="AF19" s="16">
        <f>SUM(AF20:AF25)</f>
        <v>1200.8199658300002</v>
      </c>
      <c r="AG19" s="17">
        <f>SUM(AG20:AG25)</f>
        <v>1348.2832698099999</v>
      </c>
      <c r="AH19" s="17">
        <f>SUM(AH20:AH25)</f>
        <v>1745.1623484399997</v>
      </c>
      <c r="AI19" s="17">
        <f>SUM(AI20:AI25)</f>
        <v>1933.5729804799998</v>
      </c>
      <c r="AJ19" s="13">
        <f t="shared" si="6"/>
        <v>6227.838564559999</v>
      </c>
      <c r="AK19" s="16">
        <f>SUM(AK20:AK25)</f>
        <v>1869.9204368900002</v>
      </c>
      <c r="AL19" s="17">
        <f>SUM(AL20:AL25)</f>
        <v>1916.3775387599999</v>
      </c>
      <c r="AM19" s="17">
        <f>SUM(AM20:AM25)</f>
        <v>1845.3698404399997</v>
      </c>
      <c r="AN19" s="17">
        <f>SUM(AN20:AN25)</f>
        <v>1977.23706616</v>
      </c>
      <c r="AO19" s="13">
        <f t="shared" si="7"/>
        <v>7608.904882249999</v>
      </c>
      <c r="AP19" s="16">
        <f>SUM(AP20:AP25)</f>
        <v>1547.62898133</v>
      </c>
      <c r="AQ19" s="17">
        <f>SUM(AQ20:AQ25)</f>
        <v>2011.55789555</v>
      </c>
      <c r="AR19" s="17">
        <f>SUM(AR20:AR25)</f>
        <v>2094.5038696440006</v>
      </c>
      <c r="AS19" s="17">
        <f>SUM(AS20:AS25)</f>
        <v>1879.9614831300003</v>
      </c>
      <c r="AT19" s="13">
        <f t="shared" si="8"/>
        <v>7533.652229654001</v>
      </c>
      <c r="AU19" s="16">
        <f>SUM(AU20:AU25)</f>
        <v>1774.08888995</v>
      </c>
      <c r="AV19" s="17">
        <f>SUM(AV20:AV25)</f>
        <v>2309.44433635</v>
      </c>
      <c r="AW19" s="17">
        <f>SUM(AW20:AW25)</f>
        <v>2180.35957171</v>
      </c>
      <c r="AX19" s="17">
        <f>SUM(AX20:AX25)</f>
        <v>1957.88078957</v>
      </c>
      <c r="AY19" s="13">
        <f t="shared" si="9"/>
        <v>8221.773587579999</v>
      </c>
      <c r="AZ19" s="16">
        <f>SUM(AZ20:AZ25)</f>
        <v>1774.803592544</v>
      </c>
      <c r="BA19" s="17">
        <f>SUM(BA20:BA25)</f>
        <v>2193.98688774</v>
      </c>
      <c r="BB19" s="17">
        <f>SUM(BB20:BB25)</f>
        <v>2314.98457633</v>
      </c>
      <c r="BC19" s="17">
        <f>SUM(BC20:BC25)</f>
        <v>2203.00568418</v>
      </c>
      <c r="BD19" s="13">
        <f t="shared" si="10"/>
        <v>8486.780740794</v>
      </c>
      <c r="BE19" s="16">
        <f>SUM(BE20:BE25)</f>
        <v>1761.75387071</v>
      </c>
      <c r="BF19" s="17">
        <f>SUM(BF20:BF25)</f>
        <v>2313.9367444629997</v>
      </c>
      <c r="BG19" s="17">
        <f>SUM(BG20:BG25)</f>
        <v>2450.80845712</v>
      </c>
      <c r="BH19" s="17">
        <f>SUM(BH20:BH25)</f>
        <v>2551.96338778</v>
      </c>
      <c r="BI19" s="13">
        <f t="shared" si="11"/>
        <v>9078.462460073</v>
      </c>
    </row>
    <row r="20" spans="1:61" s="14" customFormat="1" ht="21">
      <c r="A20" s="18" t="s">
        <v>36</v>
      </c>
      <c r="B20" s="19">
        <v>530.94</v>
      </c>
      <c r="C20" s="20">
        <v>568.52</v>
      </c>
      <c r="D20" s="20">
        <v>838.28</v>
      </c>
      <c r="E20" s="20">
        <v>662.2</v>
      </c>
      <c r="F20" s="34">
        <f t="shared" si="0"/>
        <v>2599.94</v>
      </c>
      <c r="G20" s="19">
        <v>822.034238</v>
      </c>
      <c r="H20" s="20">
        <v>376.58895579</v>
      </c>
      <c r="I20" s="20">
        <v>705.41748467</v>
      </c>
      <c r="J20" s="20">
        <v>520.2864327899999</v>
      </c>
      <c r="K20" s="34">
        <f t="shared" si="1"/>
        <v>2424.3271112499997</v>
      </c>
      <c r="L20" s="19">
        <v>404.3564963</v>
      </c>
      <c r="M20" s="20">
        <v>378.57326015</v>
      </c>
      <c r="N20" s="20">
        <v>275.58238023</v>
      </c>
      <c r="O20" s="20">
        <v>638.4317714800001</v>
      </c>
      <c r="P20" s="34">
        <f t="shared" si="2"/>
        <v>1696.9439081599999</v>
      </c>
      <c r="Q20" s="19">
        <v>351.36</v>
      </c>
      <c r="R20" s="20">
        <v>286.7</v>
      </c>
      <c r="S20" s="20">
        <v>410.85</v>
      </c>
      <c r="T20" s="20">
        <v>734.1</v>
      </c>
      <c r="U20" s="34">
        <f t="shared" si="3"/>
        <v>1783.0099999999998</v>
      </c>
      <c r="V20" s="19">
        <v>400.61168204</v>
      </c>
      <c r="W20" s="20">
        <v>501.36612977</v>
      </c>
      <c r="X20" s="20">
        <v>562.1703810500001</v>
      </c>
      <c r="Y20" s="20">
        <v>668.2019597399999</v>
      </c>
      <c r="Z20" s="34">
        <f t="shared" si="4"/>
        <v>2132.3501526</v>
      </c>
      <c r="AA20" s="19">
        <v>419.79221538999997</v>
      </c>
      <c r="AB20" s="20">
        <v>679.71495626</v>
      </c>
      <c r="AC20" s="20">
        <v>666.08413902</v>
      </c>
      <c r="AD20" s="20">
        <v>602.31489011</v>
      </c>
      <c r="AE20" s="34">
        <f t="shared" si="5"/>
        <v>2367.90620078</v>
      </c>
      <c r="AF20" s="19">
        <v>336.98144202000003</v>
      </c>
      <c r="AG20" s="20">
        <v>390.88430897</v>
      </c>
      <c r="AH20" s="20">
        <v>807.3460435100001</v>
      </c>
      <c r="AI20" s="20">
        <v>449.00200547</v>
      </c>
      <c r="AJ20" s="34">
        <f t="shared" si="6"/>
        <v>1984.2137999699999</v>
      </c>
      <c r="AK20" s="19">
        <v>486.92117052000003</v>
      </c>
      <c r="AL20" s="20">
        <v>525.12303905</v>
      </c>
      <c r="AM20" s="20">
        <v>543.13732914</v>
      </c>
      <c r="AN20" s="20">
        <v>548.81111965</v>
      </c>
      <c r="AO20" s="34">
        <f t="shared" si="7"/>
        <v>2103.99265836</v>
      </c>
      <c r="AP20" s="19">
        <v>494.34742496</v>
      </c>
      <c r="AQ20" s="20">
        <v>643.1258405499999</v>
      </c>
      <c r="AR20" s="20">
        <v>661.349696964</v>
      </c>
      <c r="AS20" s="20">
        <v>564.79601907</v>
      </c>
      <c r="AT20" s="34">
        <f t="shared" si="8"/>
        <v>2363.6189815440002</v>
      </c>
      <c r="AU20" s="19">
        <v>542.37514979</v>
      </c>
      <c r="AV20" s="20">
        <v>789.59644514</v>
      </c>
      <c r="AW20" s="20">
        <v>643.47459518</v>
      </c>
      <c r="AX20" s="20">
        <v>511.67087979999997</v>
      </c>
      <c r="AY20" s="34">
        <f t="shared" si="9"/>
        <v>2487.1170699100003</v>
      </c>
      <c r="AZ20" s="19">
        <v>550.10823923</v>
      </c>
      <c r="BA20" s="20">
        <v>621.54348046</v>
      </c>
      <c r="BB20" s="20">
        <v>669.49626665</v>
      </c>
      <c r="BC20" s="20">
        <v>643.98902513</v>
      </c>
      <c r="BD20" s="34">
        <f t="shared" si="10"/>
        <v>2485.13701147</v>
      </c>
      <c r="BE20" s="19">
        <v>417.10541623000006</v>
      </c>
      <c r="BF20" s="20">
        <v>626.884735033</v>
      </c>
      <c r="BG20" s="20">
        <v>645.41910715</v>
      </c>
      <c r="BH20" s="20">
        <v>660.4428290200001</v>
      </c>
      <c r="BI20" s="34">
        <f t="shared" si="11"/>
        <v>2349.8520874329997</v>
      </c>
    </row>
    <row r="21" spans="1:61" s="14" customFormat="1" ht="21">
      <c r="A21" s="18" t="s">
        <v>17</v>
      </c>
      <c r="B21" s="19">
        <v>9.21</v>
      </c>
      <c r="C21" s="20">
        <v>6.06</v>
      </c>
      <c r="D21" s="20">
        <v>5.93</v>
      </c>
      <c r="E21" s="20">
        <v>18.05</v>
      </c>
      <c r="F21" s="34">
        <f t="shared" si="0"/>
        <v>39.25</v>
      </c>
      <c r="G21" s="19">
        <v>12.77414869</v>
      </c>
      <c r="H21" s="20">
        <v>3.5398401800000006</v>
      </c>
      <c r="I21" s="20">
        <v>5.9903958</v>
      </c>
      <c r="J21" s="20">
        <v>7.80251625</v>
      </c>
      <c r="K21" s="34">
        <f t="shared" si="1"/>
        <v>30.106900920000005</v>
      </c>
      <c r="L21" s="19">
        <v>0.62527088</v>
      </c>
      <c r="M21" s="20">
        <v>1.15985097</v>
      </c>
      <c r="N21" s="20">
        <v>0.78634614</v>
      </c>
      <c r="O21" s="20">
        <v>23.75793186</v>
      </c>
      <c r="P21" s="34">
        <f t="shared" si="2"/>
        <v>26.329399849999998</v>
      </c>
      <c r="Q21" s="19">
        <v>20.75</v>
      </c>
      <c r="R21" s="20">
        <v>14.15</v>
      </c>
      <c r="S21" s="20">
        <v>55.69</v>
      </c>
      <c r="T21" s="20">
        <v>35.26</v>
      </c>
      <c r="U21" s="34">
        <f t="shared" si="3"/>
        <v>125.85</v>
      </c>
      <c r="V21" s="19">
        <v>16.5241973</v>
      </c>
      <c r="W21" s="20">
        <v>28.075345480000003</v>
      </c>
      <c r="X21" s="20">
        <v>33.85721534</v>
      </c>
      <c r="Y21" s="20">
        <v>75.88207905</v>
      </c>
      <c r="Z21" s="34">
        <f t="shared" si="4"/>
        <v>154.33883717000003</v>
      </c>
      <c r="AA21" s="19">
        <v>33.33414932</v>
      </c>
      <c r="AB21" s="20">
        <v>52.89293456</v>
      </c>
      <c r="AC21" s="20">
        <v>55.37469319000001</v>
      </c>
      <c r="AD21" s="20">
        <v>76.06436507000001</v>
      </c>
      <c r="AE21" s="34">
        <f t="shared" si="5"/>
        <v>217.66614214000003</v>
      </c>
      <c r="AF21" s="19">
        <v>17.582128199999996</v>
      </c>
      <c r="AG21" s="20">
        <v>64.10012986000001</v>
      </c>
      <c r="AH21" s="20">
        <v>62.8121979</v>
      </c>
      <c r="AI21" s="20">
        <v>74.29773328</v>
      </c>
      <c r="AJ21" s="34">
        <f t="shared" si="6"/>
        <v>218.79218924000003</v>
      </c>
      <c r="AK21" s="19">
        <v>36.43216814</v>
      </c>
      <c r="AL21" s="20">
        <v>83.15432209</v>
      </c>
      <c r="AM21" s="20">
        <v>35.7582174</v>
      </c>
      <c r="AN21" s="20">
        <v>97.31681855</v>
      </c>
      <c r="AO21" s="34">
        <f t="shared" si="7"/>
        <v>252.66152617999998</v>
      </c>
      <c r="AP21" s="19">
        <v>36.48342005</v>
      </c>
      <c r="AQ21" s="20">
        <v>48.06651182</v>
      </c>
      <c r="AR21" s="20">
        <v>67.17653812</v>
      </c>
      <c r="AS21" s="20">
        <v>90.22636098000001</v>
      </c>
      <c r="AT21" s="34">
        <f t="shared" si="8"/>
        <v>241.95283097</v>
      </c>
      <c r="AU21" s="19">
        <v>29.876552669999995</v>
      </c>
      <c r="AV21" s="20">
        <v>85.29302399000001</v>
      </c>
      <c r="AW21" s="20">
        <v>46.171965799999995</v>
      </c>
      <c r="AX21" s="20">
        <v>92.00849622999999</v>
      </c>
      <c r="AY21" s="34">
        <f t="shared" si="9"/>
        <v>253.35003869</v>
      </c>
      <c r="AZ21" s="19">
        <v>46.21816546</v>
      </c>
      <c r="BA21" s="20">
        <v>40.07313584</v>
      </c>
      <c r="BB21" s="20">
        <v>87.83008761999999</v>
      </c>
      <c r="BC21" s="20">
        <v>71.70811744</v>
      </c>
      <c r="BD21" s="34">
        <f t="shared" si="10"/>
        <v>245.82950635999998</v>
      </c>
      <c r="BE21" s="19">
        <v>57.57444841</v>
      </c>
      <c r="BF21" s="20">
        <v>72.41479782</v>
      </c>
      <c r="BG21" s="20">
        <v>54.71370116</v>
      </c>
      <c r="BH21" s="20">
        <v>81.74176506</v>
      </c>
      <c r="BI21" s="34">
        <f t="shared" si="11"/>
        <v>266.44471245</v>
      </c>
    </row>
    <row r="22" spans="1:61" s="14" customFormat="1" ht="21">
      <c r="A22" s="18" t="s">
        <v>18</v>
      </c>
      <c r="B22" s="19">
        <v>98.89</v>
      </c>
      <c r="C22" s="20">
        <v>123</v>
      </c>
      <c r="D22" s="20">
        <v>129.41</v>
      </c>
      <c r="E22" s="20">
        <v>219.85</v>
      </c>
      <c r="F22" s="34">
        <f t="shared" si="0"/>
        <v>571.15</v>
      </c>
      <c r="G22" s="19">
        <v>111.76289738999999</v>
      </c>
      <c r="H22" s="20">
        <v>70.15540949999999</v>
      </c>
      <c r="I22" s="20">
        <v>226.06086737000004</v>
      </c>
      <c r="J22" s="20">
        <v>224.657183012</v>
      </c>
      <c r="K22" s="34">
        <f t="shared" si="1"/>
        <v>632.636357272</v>
      </c>
      <c r="L22" s="19">
        <v>198.01356447</v>
      </c>
      <c r="M22" s="20">
        <v>226.93481033</v>
      </c>
      <c r="N22" s="20">
        <v>219.4734734</v>
      </c>
      <c r="O22" s="20">
        <v>237.17596514000002</v>
      </c>
      <c r="P22" s="34">
        <f t="shared" si="2"/>
        <v>881.59781334</v>
      </c>
      <c r="Q22" s="19">
        <v>231.19</v>
      </c>
      <c r="R22" s="20">
        <v>227.2</v>
      </c>
      <c r="S22" s="20">
        <v>241.45</v>
      </c>
      <c r="T22" s="20">
        <v>271.4</v>
      </c>
      <c r="U22" s="34">
        <f t="shared" si="3"/>
        <v>971.2399999999999</v>
      </c>
      <c r="V22" s="19">
        <v>169.51237358000003</v>
      </c>
      <c r="W22" s="20">
        <v>156.95025314999998</v>
      </c>
      <c r="X22" s="20">
        <v>211.87140787</v>
      </c>
      <c r="Y22" s="20">
        <v>230.14918896</v>
      </c>
      <c r="Z22" s="34">
        <f t="shared" si="4"/>
        <v>768.4832235599999</v>
      </c>
      <c r="AA22" s="19">
        <v>170.91494669999997</v>
      </c>
      <c r="AB22" s="20">
        <v>326.40481906</v>
      </c>
      <c r="AC22" s="20">
        <v>263.73077135999995</v>
      </c>
      <c r="AD22" s="20">
        <v>231.947875</v>
      </c>
      <c r="AE22" s="34">
        <f t="shared" si="5"/>
        <v>992.99841212</v>
      </c>
      <c r="AF22" s="19">
        <v>138.88434733</v>
      </c>
      <c r="AG22" s="20">
        <v>189.62255346999999</v>
      </c>
      <c r="AH22" s="20">
        <v>113.36220129999998</v>
      </c>
      <c r="AI22" s="20">
        <v>319.6318732699999</v>
      </c>
      <c r="AJ22" s="34">
        <f t="shared" si="6"/>
        <v>761.5009753699999</v>
      </c>
      <c r="AK22" s="19">
        <v>226.7351722</v>
      </c>
      <c r="AL22" s="20">
        <v>225.01425784000003</v>
      </c>
      <c r="AM22" s="20">
        <v>256.07257408000004</v>
      </c>
      <c r="AN22" s="20">
        <v>263.23222393000003</v>
      </c>
      <c r="AO22" s="34">
        <f t="shared" si="7"/>
        <v>971.05422805</v>
      </c>
      <c r="AP22" s="19">
        <v>224.84791493</v>
      </c>
      <c r="AQ22" s="20">
        <v>381.03019078</v>
      </c>
      <c r="AR22" s="20">
        <v>412.17225329999997</v>
      </c>
      <c r="AS22" s="20">
        <v>304.51708854</v>
      </c>
      <c r="AT22" s="34">
        <f t="shared" si="8"/>
        <v>1322.56744755</v>
      </c>
      <c r="AU22" s="19">
        <v>305.40653707</v>
      </c>
      <c r="AV22" s="20">
        <v>377.00435855</v>
      </c>
      <c r="AW22" s="20">
        <v>410.28902496000006</v>
      </c>
      <c r="AX22" s="20">
        <v>327.41941851999997</v>
      </c>
      <c r="AY22" s="34">
        <f t="shared" si="9"/>
        <v>1420.1193391</v>
      </c>
      <c r="AZ22" s="19">
        <v>421.23520636399996</v>
      </c>
      <c r="BA22" s="20">
        <v>620.07502829</v>
      </c>
      <c r="BB22" s="20">
        <v>589.7205895999999</v>
      </c>
      <c r="BC22" s="20">
        <v>529.44896946</v>
      </c>
      <c r="BD22" s="34">
        <f t="shared" si="10"/>
        <v>2160.479793714</v>
      </c>
      <c r="BE22" s="19">
        <v>479.03043677999995</v>
      </c>
      <c r="BF22" s="20">
        <v>671.7873920699999</v>
      </c>
      <c r="BG22" s="20">
        <v>749.2969593400001</v>
      </c>
      <c r="BH22" s="20">
        <v>720.9056856999999</v>
      </c>
      <c r="BI22" s="34">
        <f t="shared" si="11"/>
        <v>2621.0204738899997</v>
      </c>
    </row>
    <row r="23" spans="1:61" s="14" customFormat="1" ht="21">
      <c r="A23" s="18" t="s">
        <v>19</v>
      </c>
      <c r="B23" s="19">
        <v>38.73</v>
      </c>
      <c r="C23" s="20">
        <v>53.07</v>
      </c>
      <c r="D23" s="20">
        <v>205.29</v>
      </c>
      <c r="E23" s="20">
        <v>109.71</v>
      </c>
      <c r="F23" s="34">
        <f t="shared" si="0"/>
        <v>406.79999999999995</v>
      </c>
      <c r="G23" s="19">
        <v>70.37383946</v>
      </c>
      <c r="H23" s="20">
        <v>71.77070533</v>
      </c>
      <c r="I23" s="20">
        <v>127.39719618999999</v>
      </c>
      <c r="J23" s="20">
        <v>72.14106479</v>
      </c>
      <c r="K23" s="34">
        <f t="shared" si="1"/>
        <v>341.68280576999996</v>
      </c>
      <c r="L23" s="19">
        <v>74.24233059</v>
      </c>
      <c r="M23" s="20">
        <v>94.18459855</v>
      </c>
      <c r="N23" s="20">
        <v>83.70196241</v>
      </c>
      <c r="O23" s="20">
        <v>82.56151409</v>
      </c>
      <c r="P23" s="34">
        <f t="shared" si="2"/>
        <v>334.69040564</v>
      </c>
      <c r="Q23" s="19">
        <v>89.72</v>
      </c>
      <c r="R23" s="20">
        <v>89.98</v>
      </c>
      <c r="S23" s="20">
        <v>104.87</v>
      </c>
      <c r="T23" s="20">
        <v>118.42</v>
      </c>
      <c r="U23" s="34">
        <f t="shared" si="3"/>
        <v>402.99</v>
      </c>
      <c r="V23" s="19">
        <v>111.86889174999999</v>
      </c>
      <c r="W23" s="20">
        <v>133.39833556</v>
      </c>
      <c r="X23" s="20">
        <v>135.41826564000002</v>
      </c>
      <c r="Y23" s="20">
        <v>145.71918483999997</v>
      </c>
      <c r="Z23" s="34">
        <f t="shared" si="4"/>
        <v>526.40467779</v>
      </c>
      <c r="AA23" s="19">
        <v>109.80795138</v>
      </c>
      <c r="AB23" s="20">
        <v>194.22069417</v>
      </c>
      <c r="AC23" s="20">
        <v>175.48505985000003</v>
      </c>
      <c r="AD23" s="20">
        <v>127.58305414</v>
      </c>
      <c r="AE23" s="34">
        <f t="shared" si="5"/>
        <v>607.09675954</v>
      </c>
      <c r="AF23" s="19">
        <v>96.79765696</v>
      </c>
      <c r="AG23" s="20">
        <v>145.12562043999998</v>
      </c>
      <c r="AH23" s="20">
        <v>78.95452317</v>
      </c>
      <c r="AI23" s="20">
        <v>214.97961851</v>
      </c>
      <c r="AJ23" s="34">
        <f t="shared" si="6"/>
        <v>535.85741908</v>
      </c>
      <c r="AK23" s="19">
        <v>160.00955685000002</v>
      </c>
      <c r="AL23" s="20">
        <v>151.40081437999999</v>
      </c>
      <c r="AM23" s="20">
        <v>147.72318603</v>
      </c>
      <c r="AN23" s="20">
        <v>129.93028778</v>
      </c>
      <c r="AO23" s="34">
        <f t="shared" si="7"/>
        <v>589.0638450399999</v>
      </c>
      <c r="AP23" s="19">
        <v>138.80735267999998</v>
      </c>
      <c r="AQ23" s="20">
        <v>199.60993610999998</v>
      </c>
      <c r="AR23" s="20">
        <v>225.41306088000002</v>
      </c>
      <c r="AS23" s="20">
        <v>139.40419386</v>
      </c>
      <c r="AT23" s="34">
        <f t="shared" si="8"/>
        <v>703.2345435299999</v>
      </c>
      <c r="AU23" s="19">
        <v>138.49225063999998</v>
      </c>
      <c r="AV23" s="20">
        <v>176.81679754999996</v>
      </c>
      <c r="AW23" s="20">
        <v>177.25464094</v>
      </c>
      <c r="AX23" s="20">
        <v>142.75425185999998</v>
      </c>
      <c r="AY23" s="34">
        <f t="shared" si="9"/>
        <v>635.3179409899999</v>
      </c>
      <c r="AZ23" s="19">
        <v>17.99699229</v>
      </c>
      <c r="BA23" s="20">
        <v>33.3317968</v>
      </c>
      <c r="BB23" s="20">
        <v>22.36199733</v>
      </c>
      <c r="BC23" s="20">
        <v>46.679567049999996</v>
      </c>
      <c r="BD23" s="34">
        <f t="shared" si="10"/>
        <v>120.37035347</v>
      </c>
      <c r="BE23" s="19">
        <v>13.582862920000002</v>
      </c>
      <c r="BF23" s="20">
        <v>33.88828015</v>
      </c>
      <c r="BG23" s="20">
        <v>7.43031173</v>
      </c>
      <c r="BH23" s="20">
        <v>21.86692613</v>
      </c>
      <c r="BI23" s="34">
        <f t="shared" si="11"/>
        <v>76.76838093</v>
      </c>
    </row>
    <row r="24" spans="1:61" s="14" customFormat="1" ht="21">
      <c r="A24" s="18" t="s">
        <v>20</v>
      </c>
      <c r="B24" s="25">
        <v>258.25</v>
      </c>
      <c r="C24" s="26">
        <v>318.18</v>
      </c>
      <c r="D24" s="26">
        <v>249.75</v>
      </c>
      <c r="E24" s="26">
        <v>215.6</v>
      </c>
      <c r="F24" s="34">
        <f t="shared" si="0"/>
        <v>1041.78</v>
      </c>
      <c r="G24" s="25">
        <v>193.48578025999998</v>
      </c>
      <c r="H24" s="26">
        <v>134.16981295</v>
      </c>
      <c r="I24" s="26">
        <v>216.3992288</v>
      </c>
      <c r="J24" s="26">
        <v>191.8809367</v>
      </c>
      <c r="K24" s="34">
        <f t="shared" si="1"/>
        <v>735.93575871</v>
      </c>
      <c r="L24" s="25">
        <v>152.26038716</v>
      </c>
      <c r="M24" s="26">
        <v>160.50649470000002</v>
      </c>
      <c r="N24" s="26">
        <v>223.39931724</v>
      </c>
      <c r="O24" s="26">
        <v>271.22471098000005</v>
      </c>
      <c r="P24" s="34">
        <f t="shared" si="2"/>
        <v>807.39091008</v>
      </c>
      <c r="Q24" s="25">
        <v>354.12</v>
      </c>
      <c r="R24" s="26">
        <v>487.51</v>
      </c>
      <c r="S24" s="26">
        <v>451.46</v>
      </c>
      <c r="T24" s="26">
        <v>534.61</v>
      </c>
      <c r="U24" s="34">
        <f t="shared" si="3"/>
        <v>1827.6999999999998</v>
      </c>
      <c r="V24" s="25">
        <v>391.48789724</v>
      </c>
      <c r="W24" s="26">
        <v>461.80690794000003</v>
      </c>
      <c r="X24" s="26">
        <v>586.3789112000001</v>
      </c>
      <c r="Y24" s="26">
        <v>724.84502043</v>
      </c>
      <c r="Z24" s="34">
        <f t="shared" si="4"/>
        <v>2164.51873681</v>
      </c>
      <c r="AA24" s="25">
        <v>812.0516477900001</v>
      </c>
      <c r="AB24" s="26">
        <v>608.64425263</v>
      </c>
      <c r="AC24" s="26">
        <v>722.5117156299999</v>
      </c>
      <c r="AD24" s="26">
        <v>895.6011547</v>
      </c>
      <c r="AE24" s="34">
        <f t="shared" si="5"/>
        <v>3038.80877075</v>
      </c>
      <c r="AF24" s="25">
        <v>532.30844174</v>
      </c>
      <c r="AG24" s="26">
        <v>440.65115815999997</v>
      </c>
      <c r="AH24" s="26">
        <v>627.8716687799999</v>
      </c>
      <c r="AI24" s="26">
        <v>819.60056315</v>
      </c>
      <c r="AJ24" s="34">
        <f t="shared" si="6"/>
        <v>2420.43183183</v>
      </c>
      <c r="AK24" s="25">
        <v>893.899953</v>
      </c>
      <c r="AL24" s="26">
        <v>803.09313842</v>
      </c>
      <c r="AM24" s="26">
        <v>746.3775671599999</v>
      </c>
      <c r="AN24" s="26">
        <v>891.118898</v>
      </c>
      <c r="AO24" s="34">
        <f t="shared" si="7"/>
        <v>3334.4895565799998</v>
      </c>
      <c r="AP24" s="25">
        <v>622.942671</v>
      </c>
      <c r="AQ24" s="26">
        <v>690.1885793700001</v>
      </c>
      <c r="AR24" s="26">
        <v>695.45185586</v>
      </c>
      <c r="AS24" s="26">
        <v>754.847348</v>
      </c>
      <c r="AT24" s="34">
        <f t="shared" si="8"/>
        <v>2763.43045423</v>
      </c>
      <c r="AU24" s="25">
        <v>720.10149847</v>
      </c>
      <c r="AV24" s="26">
        <v>879.615264</v>
      </c>
      <c r="AW24" s="26">
        <v>872.9680989999999</v>
      </c>
      <c r="AX24" s="26">
        <v>839.370809</v>
      </c>
      <c r="AY24" s="34">
        <f t="shared" si="9"/>
        <v>3312.05567047</v>
      </c>
      <c r="AZ24" s="25">
        <v>718.9278939999999</v>
      </c>
      <c r="BA24" s="26">
        <v>835.6224029299999</v>
      </c>
      <c r="BB24" s="26">
        <v>879.4029929999999</v>
      </c>
      <c r="BC24" s="26">
        <v>874.565109</v>
      </c>
      <c r="BD24" s="34">
        <f t="shared" si="10"/>
        <v>3308.51839893</v>
      </c>
      <c r="BE24" s="25">
        <v>608.382296</v>
      </c>
      <c r="BF24" s="26">
        <v>655.91617726</v>
      </c>
      <c r="BG24" s="26">
        <v>718.627375</v>
      </c>
      <c r="BH24" s="26">
        <v>953.3691</v>
      </c>
      <c r="BI24" s="34">
        <f t="shared" si="11"/>
        <v>2936.29494826</v>
      </c>
    </row>
    <row r="25" spans="1:61" s="14" customFormat="1" ht="21" thickBot="1">
      <c r="A25" s="18" t="s">
        <v>37</v>
      </c>
      <c r="B25" s="19">
        <v>4.23</v>
      </c>
      <c r="C25" s="20">
        <v>34.94</v>
      </c>
      <c r="D25" s="20">
        <v>17.56</v>
      </c>
      <c r="E25" s="20">
        <v>24.87</v>
      </c>
      <c r="F25" s="34">
        <f t="shared" si="0"/>
        <v>81.60000000000001</v>
      </c>
      <c r="G25" s="19">
        <v>0</v>
      </c>
      <c r="H25" s="20">
        <v>0</v>
      </c>
      <c r="I25" s="20">
        <v>0</v>
      </c>
      <c r="J25" s="20">
        <v>0</v>
      </c>
      <c r="K25" s="34">
        <f t="shared" si="1"/>
        <v>0</v>
      </c>
      <c r="L25" s="19">
        <v>8E-05</v>
      </c>
      <c r="M25" s="20">
        <v>22.55093439</v>
      </c>
      <c r="N25" s="20">
        <v>32.22327723000001</v>
      </c>
      <c r="O25" s="20">
        <v>65.84664430000001</v>
      </c>
      <c r="P25" s="34">
        <f t="shared" si="2"/>
        <v>120.62093592000002</v>
      </c>
      <c r="Q25" s="19">
        <v>31.56</v>
      </c>
      <c r="R25" s="20">
        <v>36.07</v>
      </c>
      <c r="S25" s="20">
        <v>31.07</v>
      </c>
      <c r="T25" s="20">
        <v>134.44</v>
      </c>
      <c r="U25" s="34">
        <f t="shared" si="3"/>
        <v>233.14</v>
      </c>
      <c r="V25" s="19">
        <v>49.87303294</v>
      </c>
      <c r="W25" s="20">
        <v>22.65329447</v>
      </c>
      <c r="X25" s="20">
        <v>27.03724781</v>
      </c>
      <c r="Y25" s="20">
        <v>48.596119370000004</v>
      </c>
      <c r="Z25" s="34">
        <f t="shared" si="4"/>
        <v>148.15969459</v>
      </c>
      <c r="AA25" s="19">
        <v>19.031709799999998</v>
      </c>
      <c r="AB25" s="20">
        <v>10.559682420000001</v>
      </c>
      <c r="AC25" s="20">
        <v>22.66052366</v>
      </c>
      <c r="AD25" s="20">
        <v>0.42198042</v>
      </c>
      <c r="AE25" s="34">
        <f t="shared" si="5"/>
        <v>52.673896299999996</v>
      </c>
      <c r="AF25" s="19">
        <v>78.26594958000001</v>
      </c>
      <c r="AG25" s="20">
        <v>117.89949890999999</v>
      </c>
      <c r="AH25" s="20">
        <v>54.815713779999996</v>
      </c>
      <c r="AI25" s="20">
        <v>56.0611868</v>
      </c>
      <c r="AJ25" s="34">
        <f t="shared" si="6"/>
        <v>307.04234907</v>
      </c>
      <c r="AK25" s="19">
        <v>65.92241618</v>
      </c>
      <c r="AL25" s="20">
        <v>128.59196698</v>
      </c>
      <c r="AM25" s="20">
        <v>116.30096663</v>
      </c>
      <c r="AN25" s="20">
        <v>46.827718250000004</v>
      </c>
      <c r="AO25" s="34">
        <f t="shared" si="7"/>
        <v>357.64306804</v>
      </c>
      <c r="AP25" s="19">
        <v>30.200197709999998</v>
      </c>
      <c r="AQ25" s="20">
        <v>49.53683692</v>
      </c>
      <c r="AR25" s="20">
        <v>32.94046451999999</v>
      </c>
      <c r="AS25" s="20">
        <v>26.170472679999996</v>
      </c>
      <c r="AT25" s="34">
        <f t="shared" si="8"/>
        <v>138.84797182999998</v>
      </c>
      <c r="AU25" s="19">
        <v>37.83690131000001</v>
      </c>
      <c r="AV25" s="20">
        <v>1.1184471200000008</v>
      </c>
      <c r="AW25" s="20">
        <v>30.201245829999994</v>
      </c>
      <c r="AX25" s="20">
        <v>44.656934160000006</v>
      </c>
      <c r="AY25" s="34">
        <f t="shared" si="9"/>
        <v>113.81352842000001</v>
      </c>
      <c r="AZ25" s="19">
        <v>20.317095200000004</v>
      </c>
      <c r="BA25" s="20">
        <v>43.341043420000005</v>
      </c>
      <c r="BB25" s="20">
        <v>66.17264213</v>
      </c>
      <c r="BC25" s="20">
        <v>36.61489610000001</v>
      </c>
      <c r="BD25" s="34">
        <f t="shared" si="10"/>
        <v>166.44567685</v>
      </c>
      <c r="BE25" s="19">
        <v>186.07841037000003</v>
      </c>
      <c r="BF25" s="20">
        <v>253.04536213</v>
      </c>
      <c r="BG25" s="20">
        <v>275.32100274000004</v>
      </c>
      <c r="BH25" s="20">
        <v>113.63708186999999</v>
      </c>
      <c r="BI25" s="34">
        <f t="shared" si="11"/>
        <v>828.0818571100001</v>
      </c>
    </row>
    <row r="26" spans="1:61" s="4" customFormat="1" ht="21">
      <c r="A26" s="276" t="s">
        <v>0</v>
      </c>
      <c r="B26" s="268" t="s">
        <v>27</v>
      </c>
      <c r="C26" s="269"/>
      <c r="D26" s="269"/>
      <c r="E26" s="269"/>
      <c r="F26" s="270"/>
      <c r="G26" s="271" t="s">
        <v>28</v>
      </c>
      <c r="H26" s="269"/>
      <c r="I26" s="269"/>
      <c r="J26" s="269"/>
      <c r="K26" s="272"/>
      <c r="L26" s="268" t="s">
        <v>29</v>
      </c>
      <c r="M26" s="269"/>
      <c r="N26" s="269"/>
      <c r="O26" s="269"/>
      <c r="P26" s="270"/>
      <c r="Q26" s="271" t="s">
        <v>30</v>
      </c>
      <c r="R26" s="269"/>
      <c r="S26" s="269"/>
      <c r="T26" s="269"/>
      <c r="U26" s="272"/>
      <c r="V26" s="268" t="s">
        <v>31</v>
      </c>
      <c r="W26" s="269"/>
      <c r="X26" s="269"/>
      <c r="Y26" s="269"/>
      <c r="Z26" s="270"/>
      <c r="AA26" s="268" t="s">
        <v>56</v>
      </c>
      <c r="AB26" s="269"/>
      <c r="AC26" s="269"/>
      <c r="AD26" s="269"/>
      <c r="AE26" s="270"/>
      <c r="AF26" s="268" t="s">
        <v>235</v>
      </c>
      <c r="AG26" s="269"/>
      <c r="AH26" s="269"/>
      <c r="AI26" s="269"/>
      <c r="AJ26" s="270"/>
      <c r="AK26" s="268" t="s">
        <v>355</v>
      </c>
      <c r="AL26" s="269"/>
      <c r="AM26" s="269"/>
      <c r="AN26" s="269"/>
      <c r="AO26" s="270"/>
      <c r="AP26" s="268" t="s">
        <v>568</v>
      </c>
      <c r="AQ26" s="269"/>
      <c r="AR26" s="269"/>
      <c r="AS26" s="269"/>
      <c r="AT26" s="270"/>
      <c r="AU26" s="268" t="s">
        <v>568</v>
      </c>
      <c r="AV26" s="269"/>
      <c r="AW26" s="269"/>
      <c r="AX26" s="269"/>
      <c r="AY26" s="270"/>
      <c r="AZ26" s="268" t="s">
        <v>701</v>
      </c>
      <c r="BA26" s="269"/>
      <c r="BB26" s="269"/>
      <c r="BC26" s="269"/>
      <c r="BD26" s="270"/>
      <c r="BE26" s="268" t="s">
        <v>712</v>
      </c>
      <c r="BF26" s="269"/>
      <c r="BG26" s="269"/>
      <c r="BH26" s="269"/>
      <c r="BI26" s="270"/>
    </row>
    <row r="27" spans="1:61" s="4" customFormat="1" ht="21" thickBot="1">
      <c r="A27" s="277"/>
      <c r="B27" s="7" t="s">
        <v>1</v>
      </c>
      <c r="C27" s="8" t="s">
        <v>2</v>
      </c>
      <c r="D27" s="8" t="s">
        <v>3</v>
      </c>
      <c r="E27" s="8" t="s">
        <v>4</v>
      </c>
      <c r="F27" s="9" t="s">
        <v>5</v>
      </c>
      <c r="G27" s="10" t="s">
        <v>1</v>
      </c>
      <c r="H27" s="8" t="s">
        <v>2</v>
      </c>
      <c r="I27" s="8" t="s">
        <v>3</v>
      </c>
      <c r="J27" s="8" t="s">
        <v>4</v>
      </c>
      <c r="K27" s="11" t="s">
        <v>5</v>
      </c>
      <c r="L27" s="7" t="s">
        <v>1</v>
      </c>
      <c r="M27" s="8" t="s">
        <v>2</v>
      </c>
      <c r="N27" s="8" t="s">
        <v>3</v>
      </c>
      <c r="O27" s="8" t="s">
        <v>4</v>
      </c>
      <c r="P27" s="9" t="s">
        <v>5</v>
      </c>
      <c r="Q27" s="10" t="s">
        <v>1</v>
      </c>
      <c r="R27" s="8" t="s">
        <v>2</v>
      </c>
      <c r="S27" s="8" t="s">
        <v>3</v>
      </c>
      <c r="T27" s="8" t="s">
        <v>4</v>
      </c>
      <c r="U27" s="11" t="s">
        <v>5</v>
      </c>
      <c r="V27" s="7" t="s">
        <v>1</v>
      </c>
      <c r="W27" s="8" t="s">
        <v>2</v>
      </c>
      <c r="X27" s="8" t="s">
        <v>3</v>
      </c>
      <c r="Y27" s="8" t="s">
        <v>4</v>
      </c>
      <c r="Z27" s="9" t="s">
        <v>5</v>
      </c>
      <c r="AA27" s="7" t="s">
        <v>1</v>
      </c>
      <c r="AB27" s="8" t="s">
        <v>2</v>
      </c>
      <c r="AC27" s="8" t="s">
        <v>3</v>
      </c>
      <c r="AD27" s="8" t="s">
        <v>4</v>
      </c>
      <c r="AE27" s="9" t="s">
        <v>5</v>
      </c>
      <c r="AF27" s="7" t="s">
        <v>1</v>
      </c>
      <c r="AG27" s="8" t="s">
        <v>2</v>
      </c>
      <c r="AH27" s="8" t="s">
        <v>3</v>
      </c>
      <c r="AI27" s="8" t="s">
        <v>4</v>
      </c>
      <c r="AJ27" s="9" t="s">
        <v>5</v>
      </c>
      <c r="AK27" s="7" t="s">
        <v>1</v>
      </c>
      <c r="AL27" s="8" t="s">
        <v>2</v>
      </c>
      <c r="AM27" s="8" t="s">
        <v>3</v>
      </c>
      <c r="AN27" s="8" t="s">
        <v>4</v>
      </c>
      <c r="AO27" s="9" t="s">
        <v>5</v>
      </c>
      <c r="AP27" s="7" t="s">
        <v>1</v>
      </c>
      <c r="AQ27" s="8" t="s">
        <v>2</v>
      </c>
      <c r="AR27" s="8" t="s">
        <v>3</v>
      </c>
      <c r="AS27" s="8" t="s">
        <v>4</v>
      </c>
      <c r="AT27" s="9" t="s">
        <v>5</v>
      </c>
      <c r="AU27" s="7" t="s">
        <v>1</v>
      </c>
      <c r="AV27" s="8" t="s">
        <v>2</v>
      </c>
      <c r="AW27" s="8" t="s">
        <v>3</v>
      </c>
      <c r="AX27" s="8" t="s">
        <v>4</v>
      </c>
      <c r="AY27" s="9" t="s">
        <v>5</v>
      </c>
      <c r="AZ27" s="7" t="s">
        <v>1</v>
      </c>
      <c r="BA27" s="8" t="s">
        <v>2</v>
      </c>
      <c r="BB27" s="8" t="s">
        <v>3</v>
      </c>
      <c r="BC27" s="8" t="s">
        <v>4</v>
      </c>
      <c r="BD27" s="9" t="s">
        <v>5</v>
      </c>
      <c r="BE27" s="7" t="s">
        <v>1</v>
      </c>
      <c r="BF27" s="8" t="s">
        <v>2</v>
      </c>
      <c r="BG27" s="8" t="s">
        <v>3</v>
      </c>
      <c r="BH27" s="8" t="s">
        <v>4</v>
      </c>
      <c r="BI27" s="9" t="s">
        <v>5</v>
      </c>
    </row>
    <row r="28" spans="1:61" s="14" customFormat="1" ht="21">
      <c r="A28" s="15" t="s">
        <v>39</v>
      </c>
      <c r="B28" s="45">
        <f>SUM(B29:B31)</f>
        <v>409.09</v>
      </c>
      <c r="C28" s="46">
        <f>SUM(C29:C31)</f>
        <v>397.53</v>
      </c>
      <c r="D28" s="46">
        <f>SUM(D29:D31)</f>
        <v>832.8</v>
      </c>
      <c r="E28" s="46">
        <f>SUM(E29:E31)</f>
        <v>414.1</v>
      </c>
      <c r="F28" s="13">
        <f>SUM(B28:E28)</f>
        <v>2053.52</v>
      </c>
      <c r="G28" s="45">
        <f>SUM(G29:G31)</f>
        <v>790.82391913</v>
      </c>
      <c r="H28" s="46">
        <f>SUM(H29:H31)</f>
        <v>351.33771816000007</v>
      </c>
      <c r="I28" s="46">
        <f>SUM(I29:I31)</f>
        <v>683.67540117</v>
      </c>
      <c r="J28" s="46">
        <f>SUM(J29:J31)</f>
        <v>367.25794735000005</v>
      </c>
      <c r="K28" s="13">
        <f>SUM(G28:J28)</f>
        <v>2193.0949858100003</v>
      </c>
      <c r="L28" s="47">
        <f>SUM(L29:L31)</f>
        <v>910.1431184900001</v>
      </c>
      <c r="M28" s="48">
        <f>SUM(M29:M31)</f>
        <v>554.2107663800001</v>
      </c>
      <c r="N28" s="48">
        <f>SUM(N29:N31)</f>
        <v>599.5229842700002</v>
      </c>
      <c r="O28" s="48">
        <f>SUM(O29:O31)</f>
        <v>1460.15643288</v>
      </c>
      <c r="P28" s="13">
        <f>SUM(L28:O28)</f>
        <v>3524.0333020200005</v>
      </c>
      <c r="Q28" s="47">
        <f>SUM(Q29:Q31)</f>
        <v>571.2800000000001</v>
      </c>
      <c r="R28" s="48">
        <f>SUM(R29:R31)</f>
        <v>657.0200000000001</v>
      </c>
      <c r="S28" s="48">
        <f>SUM(S29:S31)</f>
        <v>985.86</v>
      </c>
      <c r="T28" s="48">
        <f>SUM(T29:T31)</f>
        <v>1585.73</v>
      </c>
      <c r="U28" s="13">
        <f>SUM(Q28:T28)</f>
        <v>3799.8900000000003</v>
      </c>
      <c r="V28" s="47">
        <f>SUM(V29:V31)</f>
        <v>598.4105169000002</v>
      </c>
      <c r="W28" s="48">
        <f>SUM(W29:W31)</f>
        <v>840.82414191</v>
      </c>
      <c r="X28" s="48">
        <f>SUM(X29:X31)</f>
        <v>1348.67373496</v>
      </c>
      <c r="Y28" s="48">
        <f>SUM(Y29:Y31)</f>
        <v>1324.51863052</v>
      </c>
      <c r="Z28" s="13">
        <f>SUM(V28:Y28)</f>
        <v>4112.42702429</v>
      </c>
      <c r="AA28" s="47">
        <f>SUM(AA29:AA31)</f>
        <v>834.45153688</v>
      </c>
      <c r="AB28" s="48">
        <f>SUM(AB29:AB31)</f>
        <v>494.52356628</v>
      </c>
      <c r="AC28" s="48">
        <f>SUM(AC29:AC31)</f>
        <v>2176.3900712100003</v>
      </c>
      <c r="AD28" s="48">
        <f>SUM(AD29:AD31)</f>
        <v>1361.76407716</v>
      </c>
      <c r="AE28" s="13">
        <f>SUM(AA28:AD28)</f>
        <v>4867.12925153</v>
      </c>
      <c r="AF28" s="47">
        <f>SUM(AF29:AF31)</f>
        <v>1174.0552291900003</v>
      </c>
      <c r="AG28" s="48">
        <f>SUM(AG29:AG31)</f>
        <v>1360.30294218</v>
      </c>
      <c r="AH28" s="48">
        <f>SUM(AH29:AH31)</f>
        <v>1521.4732056300004</v>
      </c>
      <c r="AI28" s="48">
        <f>SUM(AI29:AI31)</f>
        <v>1278.0647045100002</v>
      </c>
      <c r="AJ28" s="13">
        <f>SUM(AF28:AI28)</f>
        <v>5333.896081510001</v>
      </c>
      <c r="AK28" s="47">
        <f>SUM(AK29:AK31)</f>
        <v>914.9627308</v>
      </c>
      <c r="AL28" s="48">
        <f>SUM(AL29:AL31)</f>
        <v>1550.4483484800003</v>
      </c>
      <c r="AM28" s="48">
        <f>SUM(AM29:AM31)</f>
        <v>1464.32205884</v>
      </c>
      <c r="AN28" s="48">
        <f>SUM(AN29:AN31)</f>
        <v>1326.41689562</v>
      </c>
      <c r="AO28" s="13">
        <f>SUM(AK28:AN28)</f>
        <v>5256.15003374</v>
      </c>
      <c r="AP28" s="47">
        <f>SUM(AP29:AP31)</f>
        <v>1398.33682593</v>
      </c>
      <c r="AQ28" s="48">
        <f>SUM(AQ29:AQ31)</f>
        <v>1513.6727523200002</v>
      </c>
      <c r="AR28" s="48">
        <f>SUM(AR29:AR31)</f>
        <v>2112.2783535700005</v>
      </c>
      <c r="AS28" s="48">
        <f>SUM(AS29:AS31)</f>
        <v>1355.3694213400004</v>
      </c>
      <c r="AT28" s="13">
        <f>SUM(AP28:AS28)</f>
        <v>6379.657353160002</v>
      </c>
      <c r="AU28" s="47">
        <f>SUM(AU29:AU31)</f>
        <v>1372.01295803</v>
      </c>
      <c r="AV28" s="48">
        <f>SUM(AV29:AV31)</f>
        <v>1420.7693064899997</v>
      </c>
      <c r="AW28" s="48">
        <f>SUM(AW29:AW31)</f>
        <v>1740.27736318</v>
      </c>
      <c r="AX28" s="48">
        <f>SUM(AX29:AX31)</f>
        <v>1381.6724216999999</v>
      </c>
      <c r="AY28" s="13">
        <f>SUM(AU28:AX28)</f>
        <v>5914.7320494</v>
      </c>
      <c r="AZ28" s="47">
        <f>SUM(AZ29:AZ31)</f>
        <v>1405.97388522</v>
      </c>
      <c r="BA28" s="48">
        <f>SUM(BA29:BA31)</f>
        <v>1719.3964192299993</v>
      </c>
      <c r="BB28" s="48">
        <f>SUM(BB29:BB31)</f>
        <v>1741.5611045999997</v>
      </c>
      <c r="BC28" s="48">
        <f>SUM(BC29:BC31)</f>
        <v>1671.9271368799998</v>
      </c>
      <c r="BD28" s="13">
        <f>SUM(AZ28:BC28)</f>
        <v>6538.858545929999</v>
      </c>
      <c r="BE28" s="47">
        <f>SUM(BE29:BE31)</f>
        <v>1617.02708076</v>
      </c>
      <c r="BF28" s="48">
        <f>SUM(BF29:BF31)</f>
        <v>1603.0596959700001</v>
      </c>
      <c r="BG28" s="48">
        <f>SUM(BG29:BG31)</f>
        <v>2015.5086200300002</v>
      </c>
      <c r="BH28" s="48">
        <f>SUM(BH29:BH31)</f>
        <v>1978.8891450200001</v>
      </c>
      <c r="BI28" s="13">
        <f>SUM(BE28:BH28)</f>
        <v>7214.48454178</v>
      </c>
    </row>
    <row r="29" spans="1:61" s="14" customFormat="1" ht="21">
      <c r="A29" s="23" t="s">
        <v>54</v>
      </c>
      <c r="B29" s="25">
        <v>400.32</v>
      </c>
      <c r="C29" s="26">
        <v>377.23</v>
      </c>
      <c r="D29" s="26">
        <v>821.63</v>
      </c>
      <c r="E29" s="26">
        <v>397.97</v>
      </c>
      <c r="F29" s="34">
        <f aca="true" t="shared" si="12" ref="F29:F34">SUM(B29:E29)</f>
        <v>1997.1499999999999</v>
      </c>
      <c r="G29" s="25">
        <v>772.1900502</v>
      </c>
      <c r="H29" s="26">
        <v>335.29482350000006</v>
      </c>
      <c r="I29" s="26">
        <v>670.24465529</v>
      </c>
      <c r="J29" s="26">
        <v>351.79727739000003</v>
      </c>
      <c r="K29" s="34">
        <f aca="true" t="shared" si="13" ref="K29:K34">SUM(G29:J29)</f>
        <v>2129.52680638</v>
      </c>
      <c r="L29" s="25">
        <v>884.9711328200001</v>
      </c>
      <c r="M29" s="26">
        <v>539.9838826200001</v>
      </c>
      <c r="N29" s="26">
        <v>585.9319748100002</v>
      </c>
      <c r="O29" s="26">
        <v>1440.66628158</v>
      </c>
      <c r="P29" s="34">
        <f aca="true" t="shared" si="14" ref="P29:P34">SUM(L29:O29)</f>
        <v>3451.5532718300005</v>
      </c>
      <c r="Q29" s="25">
        <v>539.6</v>
      </c>
      <c r="R29" s="26">
        <v>637.59</v>
      </c>
      <c r="S29" s="26">
        <v>970.23</v>
      </c>
      <c r="T29" s="26">
        <v>1539.88</v>
      </c>
      <c r="U29" s="34">
        <f aca="true" t="shared" si="15" ref="U29:U34">SUM(Q29:T29)</f>
        <v>3687.3</v>
      </c>
      <c r="V29" s="25">
        <v>558.0687733300001</v>
      </c>
      <c r="W29" s="26">
        <v>816.07721154</v>
      </c>
      <c r="X29" s="26">
        <v>1260.88103786</v>
      </c>
      <c r="Y29" s="17">
        <v>1264.38553615</v>
      </c>
      <c r="Z29" s="34">
        <f aca="true" t="shared" si="16" ref="Z29:Z34">SUM(V29:Y29)</f>
        <v>3899.4125588800002</v>
      </c>
      <c r="AA29" s="25">
        <v>800.83350352</v>
      </c>
      <c r="AB29" s="26">
        <v>451.62669522</v>
      </c>
      <c r="AC29" s="26">
        <v>2122.14774084</v>
      </c>
      <c r="AD29" s="17">
        <v>1320.0881355699998</v>
      </c>
      <c r="AE29" s="34">
        <f aca="true" t="shared" si="17" ref="AE29:AE41">SUM(AA29:AD29)</f>
        <v>4694.69607515</v>
      </c>
      <c r="AF29" s="25">
        <v>1133.9530768700001</v>
      </c>
      <c r="AG29" s="26">
        <v>1340.57957186</v>
      </c>
      <c r="AH29" s="26">
        <v>1490.0833450000002</v>
      </c>
      <c r="AI29" s="17">
        <v>1195.2263731100002</v>
      </c>
      <c r="AJ29" s="34">
        <f aca="true" t="shared" si="18" ref="AJ29:AJ41">SUM(AF29:AI29)</f>
        <v>5159.84236684</v>
      </c>
      <c r="AK29" s="25">
        <v>890.8202263600001</v>
      </c>
      <c r="AL29" s="26">
        <v>1523.9647550800003</v>
      </c>
      <c r="AM29" s="26">
        <v>1437.12606559</v>
      </c>
      <c r="AN29" s="17">
        <v>1300.4212283900001</v>
      </c>
      <c r="AO29" s="34">
        <f aca="true" t="shared" si="19" ref="AO29:AO41">SUM(AK29:AN29)</f>
        <v>5152.332275420001</v>
      </c>
      <c r="AP29" s="25">
        <v>1383.96412939</v>
      </c>
      <c r="AQ29" s="26">
        <v>1491.52920304</v>
      </c>
      <c r="AR29" s="26">
        <v>2066.7670126000003</v>
      </c>
      <c r="AS29" s="17">
        <v>1319.5743628600003</v>
      </c>
      <c r="AT29" s="34">
        <f aca="true" t="shared" si="20" ref="AT29:AT41">SUM(AP29:AS29)</f>
        <v>6261.834707890001</v>
      </c>
      <c r="AU29" s="25">
        <v>1359.65805498</v>
      </c>
      <c r="AV29" s="26">
        <v>1399.2497955199997</v>
      </c>
      <c r="AW29" s="26">
        <v>1686.83467737</v>
      </c>
      <c r="AX29" s="17">
        <v>1357.65321049</v>
      </c>
      <c r="AY29" s="34">
        <f aca="true" t="shared" si="21" ref="AY29:AY41">SUM(AU29:AX29)</f>
        <v>5803.395738359999</v>
      </c>
      <c r="AZ29" s="25">
        <v>1387.32543908</v>
      </c>
      <c r="BA29" s="26">
        <v>1706.3711843299993</v>
      </c>
      <c r="BB29" s="26">
        <v>1718.7487149299998</v>
      </c>
      <c r="BC29" s="17">
        <v>1646.4738917599998</v>
      </c>
      <c r="BD29" s="34">
        <f aca="true" t="shared" si="22" ref="BD29:BD41">SUM(AZ29:BC29)</f>
        <v>6458.9192300999985</v>
      </c>
      <c r="BE29" s="25">
        <v>1598.59142429</v>
      </c>
      <c r="BF29" s="26">
        <v>1581.34707307</v>
      </c>
      <c r="BG29" s="26">
        <v>1992.4913960500003</v>
      </c>
      <c r="BH29" s="17">
        <v>1953.85463364</v>
      </c>
      <c r="BI29" s="34">
        <f aca="true" t="shared" si="23" ref="BI29:BI35">SUM(BE29:BH29)</f>
        <v>7126.28452705</v>
      </c>
    </row>
    <row r="30" spans="1:61" s="14" customFormat="1" ht="21">
      <c r="A30" s="23" t="s">
        <v>40</v>
      </c>
      <c r="B30" s="25">
        <v>0.08</v>
      </c>
      <c r="C30" s="26">
        <v>3.21</v>
      </c>
      <c r="D30" s="26"/>
      <c r="E30" s="26">
        <v>5.26</v>
      </c>
      <c r="F30" s="34">
        <f t="shared" si="12"/>
        <v>8.55</v>
      </c>
      <c r="G30" s="25">
        <v>4.69934217</v>
      </c>
      <c r="H30" s="26">
        <v>0.22639765</v>
      </c>
      <c r="I30" s="26">
        <v>1.50945873</v>
      </c>
      <c r="J30" s="26">
        <v>9.27233623</v>
      </c>
      <c r="K30" s="13">
        <f t="shared" si="13"/>
        <v>15.707534780000001</v>
      </c>
      <c r="L30" s="25">
        <v>18.933833710000002</v>
      </c>
      <c r="M30" s="26">
        <v>5.74642009</v>
      </c>
      <c r="N30" s="26">
        <v>0.23490499999999997</v>
      </c>
      <c r="O30" s="26">
        <v>8.023266629999998</v>
      </c>
      <c r="P30" s="34">
        <f t="shared" si="14"/>
        <v>32.93842543</v>
      </c>
      <c r="Q30" s="25">
        <v>16.71</v>
      </c>
      <c r="R30" s="26">
        <v>5.98</v>
      </c>
      <c r="S30" s="26">
        <v>3.37</v>
      </c>
      <c r="T30" s="26">
        <v>30.01</v>
      </c>
      <c r="U30" s="34">
        <f t="shared" si="15"/>
        <v>56.07000000000001</v>
      </c>
      <c r="V30" s="25">
        <v>4.65337465</v>
      </c>
      <c r="W30" s="26">
        <v>3.93017529</v>
      </c>
      <c r="X30" s="26">
        <v>54.363151069999994</v>
      </c>
      <c r="Y30" s="26">
        <v>37.05889464</v>
      </c>
      <c r="Z30" s="34">
        <f t="shared" si="16"/>
        <v>100.00559565</v>
      </c>
      <c r="AA30" s="25">
        <v>4.683317010000001</v>
      </c>
      <c r="AB30" s="26">
        <v>6.546657839999999</v>
      </c>
      <c r="AC30" s="26">
        <v>8.45565243</v>
      </c>
      <c r="AD30" s="26">
        <v>8.465442229999999</v>
      </c>
      <c r="AE30" s="34">
        <f t="shared" si="17"/>
        <v>28.15106951</v>
      </c>
      <c r="AF30" s="25">
        <v>6.326458700000001</v>
      </c>
      <c r="AG30" s="26">
        <v>1.04901609</v>
      </c>
      <c r="AH30" s="26">
        <v>0.99905897</v>
      </c>
      <c r="AI30" s="26">
        <v>51.75238940000001</v>
      </c>
      <c r="AJ30" s="34">
        <f t="shared" si="18"/>
        <v>60.12692316000001</v>
      </c>
      <c r="AK30" s="25">
        <v>3.10767053</v>
      </c>
      <c r="AL30" s="26">
        <v>8.057841680000001</v>
      </c>
      <c r="AM30" s="26">
        <v>10.374628570000002</v>
      </c>
      <c r="AN30" s="26">
        <v>11.576376450000001</v>
      </c>
      <c r="AO30" s="34">
        <f t="shared" si="19"/>
        <v>33.11651723</v>
      </c>
      <c r="AP30" s="25">
        <v>0</v>
      </c>
      <c r="AQ30" s="26">
        <v>6.229525659999999</v>
      </c>
      <c r="AR30" s="26">
        <v>34.00309328</v>
      </c>
      <c r="AS30" s="26">
        <v>19.0599528</v>
      </c>
      <c r="AT30" s="34">
        <f t="shared" si="20"/>
        <v>59.29257174</v>
      </c>
      <c r="AU30" s="25">
        <v>0.8076426100000001</v>
      </c>
      <c r="AV30" s="26">
        <v>8.22954137</v>
      </c>
      <c r="AW30" s="26">
        <v>41.00598218</v>
      </c>
      <c r="AX30" s="26">
        <v>9.97637915</v>
      </c>
      <c r="AY30" s="34">
        <f t="shared" si="21"/>
        <v>60.01954531</v>
      </c>
      <c r="AZ30" s="25">
        <v>3.37765483</v>
      </c>
      <c r="BA30" s="26">
        <v>5.22131461</v>
      </c>
      <c r="BB30" s="26">
        <v>7.273902809999999</v>
      </c>
      <c r="BC30" s="26">
        <v>15.211041959999998</v>
      </c>
      <c r="BD30" s="34">
        <f t="shared" si="22"/>
        <v>31.083914209999996</v>
      </c>
      <c r="BE30" s="25">
        <v>6.6093439599999995</v>
      </c>
      <c r="BF30" s="26">
        <v>11.510065009999998</v>
      </c>
      <c r="BG30" s="26">
        <v>7.911496699999999</v>
      </c>
      <c r="BH30" s="26">
        <v>11.969513079999999</v>
      </c>
      <c r="BI30" s="34">
        <f t="shared" si="23"/>
        <v>38.000418749999994</v>
      </c>
    </row>
    <row r="31" spans="1:61" s="14" customFormat="1" ht="21">
      <c r="A31" s="23" t="s">
        <v>41</v>
      </c>
      <c r="B31" s="25">
        <v>8.69</v>
      </c>
      <c r="C31" s="26">
        <v>17.09</v>
      </c>
      <c r="D31" s="26">
        <v>11.17</v>
      </c>
      <c r="E31" s="26">
        <v>10.87</v>
      </c>
      <c r="F31" s="34">
        <f t="shared" si="12"/>
        <v>47.82</v>
      </c>
      <c r="G31" s="25">
        <v>13.934526759999997</v>
      </c>
      <c r="H31" s="26">
        <v>15.816497009999999</v>
      </c>
      <c r="I31" s="26">
        <v>11.92128715</v>
      </c>
      <c r="J31" s="26">
        <v>6.18833373</v>
      </c>
      <c r="K31" s="13">
        <f t="shared" si="13"/>
        <v>47.86064465</v>
      </c>
      <c r="L31" s="25">
        <v>6.23815196</v>
      </c>
      <c r="M31" s="26">
        <v>8.480463669999999</v>
      </c>
      <c r="N31" s="26">
        <v>13.356104460000001</v>
      </c>
      <c r="O31" s="26">
        <v>11.46688467</v>
      </c>
      <c r="P31" s="34">
        <f t="shared" si="14"/>
        <v>39.54160476</v>
      </c>
      <c r="Q31" s="25">
        <v>14.97</v>
      </c>
      <c r="R31" s="26">
        <v>13.45</v>
      </c>
      <c r="S31" s="26">
        <v>12.26</v>
      </c>
      <c r="T31" s="26">
        <v>15.84</v>
      </c>
      <c r="U31" s="34">
        <f t="shared" si="15"/>
        <v>56.519999999999996</v>
      </c>
      <c r="V31" s="25">
        <v>35.68836892</v>
      </c>
      <c r="W31" s="26">
        <v>20.81675508</v>
      </c>
      <c r="X31" s="26">
        <v>33.42954603</v>
      </c>
      <c r="Y31" s="26">
        <v>23.07419973</v>
      </c>
      <c r="Z31" s="34">
        <f t="shared" si="16"/>
        <v>113.00886976000001</v>
      </c>
      <c r="AA31" s="25">
        <v>28.93471635</v>
      </c>
      <c r="AB31" s="26">
        <v>36.35021322</v>
      </c>
      <c r="AC31" s="26">
        <v>45.786677940000004</v>
      </c>
      <c r="AD31" s="26">
        <v>33.21049936</v>
      </c>
      <c r="AE31" s="34">
        <f t="shared" si="17"/>
        <v>144.28210687</v>
      </c>
      <c r="AF31" s="25">
        <v>33.77569362</v>
      </c>
      <c r="AG31" s="26">
        <v>18.67435423</v>
      </c>
      <c r="AH31" s="26">
        <v>30.390801660000005</v>
      </c>
      <c r="AI31" s="26">
        <v>31.085942000000006</v>
      </c>
      <c r="AJ31" s="34">
        <f t="shared" si="18"/>
        <v>113.92679151</v>
      </c>
      <c r="AK31" s="25">
        <v>21.034833910000003</v>
      </c>
      <c r="AL31" s="26">
        <v>18.42575172</v>
      </c>
      <c r="AM31" s="26">
        <v>16.821364680000002</v>
      </c>
      <c r="AN31" s="26">
        <v>14.419290780000004</v>
      </c>
      <c r="AO31" s="34">
        <f t="shared" si="19"/>
        <v>70.70124109000001</v>
      </c>
      <c r="AP31" s="25">
        <v>14.372696539999998</v>
      </c>
      <c r="AQ31" s="26">
        <v>15.914023619999998</v>
      </c>
      <c r="AR31" s="26">
        <v>11.508247689999997</v>
      </c>
      <c r="AS31" s="26">
        <v>16.73510568</v>
      </c>
      <c r="AT31" s="34">
        <f t="shared" si="20"/>
        <v>58.530073529999996</v>
      </c>
      <c r="AU31" s="25">
        <v>11.54726044</v>
      </c>
      <c r="AV31" s="26">
        <v>13.2899696</v>
      </c>
      <c r="AW31" s="26">
        <v>12.436703629999998</v>
      </c>
      <c r="AX31" s="26">
        <v>14.042832059999999</v>
      </c>
      <c r="AY31" s="34">
        <f t="shared" si="21"/>
        <v>51.31676573</v>
      </c>
      <c r="AZ31" s="25">
        <v>15.270791310000002</v>
      </c>
      <c r="BA31" s="26">
        <v>7.803920290000001</v>
      </c>
      <c r="BB31" s="26">
        <v>15.538486859999997</v>
      </c>
      <c r="BC31" s="26">
        <v>10.242203159999999</v>
      </c>
      <c r="BD31" s="34">
        <f t="shared" si="22"/>
        <v>48.855401619999995</v>
      </c>
      <c r="BE31" s="25">
        <v>11.82631251</v>
      </c>
      <c r="BF31" s="26">
        <v>10.202557889999998</v>
      </c>
      <c r="BG31" s="26">
        <v>15.105727279999996</v>
      </c>
      <c r="BH31" s="26">
        <v>13.0649983</v>
      </c>
      <c r="BI31" s="34">
        <f t="shared" si="23"/>
        <v>50.19959597999999</v>
      </c>
    </row>
    <row r="32" spans="1:61" s="14" customFormat="1" ht="24">
      <c r="A32" s="15" t="s">
        <v>48</v>
      </c>
      <c r="B32" s="25">
        <f>SUM(B33:B34)</f>
        <v>1328.47</v>
      </c>
      <c r="C32" s="26">
        <f>SUM(C33:C34)</f>
        <v>1997.3600000000001</v>
      </c>
      <c r="D32" s="26">
        <f>SUM(D33:D34)</f>
        <v>3784.41</v>
      </c>
      <c r="E32" s="26">
        <f>SUM(E33:E34)</f>
        <v>1804.44</v>
      </c>
      <c r="F32" s="13">
        <f t="shared" si="12"/>
        <v>8914.68</v>
      </c>
      <c r="G32" s="16">
        <f>SUM(G33:G34)</f>
        <v>137.40193435999998</v>
      </c>
      <c r="H32" s="17">
        <f>SUM(H33:H34)</f>
        <v>4965.123981</v>
      </c>
      <c r="I32" s="17">
        <f>SUM(I33:I34)</f>
        <v>1694.52797792</v>
      </c>
      <c r="J32" s="17">
        <f>SUM(J33:J34)</f>
        <v>1491.9490749600002</v>
      </c>
      <c r="K32" s="13">
        <f t="shared" si="13"/>
        <v>8289.00296824</v>
      </c>
      <c r="L32" s="16">
        <f>SUM(L33:L34)</f>
        <v>1939.89536885</v>
      </c>
      <c r="M32" s="17">
        <f>SUM(M33:M34)</f>
        <v>2455.6340365300002</v>
      </c>
      <c r="N32" s="17">
        <f>SUM(N33:N34)</f>
        <v>1630.95627727</v>
      </c>
      <c r="O32" s="17">
        <f>SUM(O33:O34)</f>
        <v>1763.5720926000004</v>
      </c>
      <c r="P32" s="13">
        <f t="shared" si="14"/>
        <v>7790.057775250001</v>
      </c>
      <c r="Q32" s="16">
        <f>SUM(Q33:Q34)</f>
        <v>1410.06</v>
      </c>
      <c r="R32" s="17">
        <f>SUM(R33:R34)</f>
        <v>3455.9700000000003</v>
      </c>
      <c r="S32" s="17">
        <f>SUM(S33:S34)</f>
        <v>1695.33</v>
      </c>
      <c r="T32" s="17">
        <f>SUM(T33:T34)</f>
        <v>1531.8500000000001</v>
      </c>
      <c r="U32" s="13">
        <f t="shared" si="15"/>
        <v>8093.210000000001</v>
      </c>
      <c r="V32" s="16">
        <f>SUM(V33:V34)</f>
        <v>2125.3198126300003</v>
      </c>
      <c r="W32" s="17">
        <f>SUM(W33:W34)</f>
        <v>3164.6298338799998</v>
      </c>
      <c r="X32" s="17">
        <f>SUM(X33:X34)</f>
        <v>1509.0261055400001</v>
      </c>
      <c r="Y32" s="17">
        <f>SUM(Y33:Y34)</f>
        <v>1250.11178514</v>
      </c>
      <c r="Z32" s="13">
        <f t="shared" si="16"/>
        <v>8049.08753719</v>
      </c>
      <c r="AA32" s="16">
        <f>SUM(AA33:AA34)</f>
        <v>4342.269412660001</v>
      </c>
      <c r="AB32" s="17">
        <f>SUM(AB33:AB34)</f>
        <v>3428.662263020001</v>
      </c>
      <c r="AC32" s="17">
        <f>SUM(AC33:AC34)</f>
        <v>4222.930688220001</v>
      </c>
      <c r="AD32" s="17">
        <f>SUM(AD33:AD34)</f>
        <v>1312.96792457</v>
      </c>
      <c r="AE32" s="13">
        <f t="shared" si="17"/>
        <v>13306.830288470002</v>
      </c>
      <c r="AF32" s="16">
        <f>SUM(AF33:AF34)</f>
        <v>5678.27019881</v>
      </c>
      <c r="AG32" s="17">
        <f>SUM(AG33:AG34)</f>
        <v>1946.05258937</v>
      </c>
      <c r="AH32" s="17">
        <f>SUM(AH33:AH34)</f>
        <v>4549.35800735</v>
      </c>
      <c r="AI32" s="17">
        <f>SUM(AI33:AI34)</f>
        <v>687.43876326</v>
      </c>
      <c r="AJ32" s="13">
        <f t="shared" si="18"/>
        <v>12861.119558789998</v>
      </c>
      <c r="AK32" s="16">
        <f>SUM(AK33:AK34)</f>
        <v>3452.06869933</v>
      </c>
      <c r="AL32" s="17">
        <f>SUM(AL33:AL34)</f>
        <v>3990.5838117699996</v>
      </c>
      <c r="AM32" s="17">
        <f>SUM(AM33:AM34)</f>
        <v>1928.45565148</v>
      </c>
      <c r="AN32" s="17">
        <f>SUM(AN33:AN34)</f>
        <v>2283.42017557</v>
      </c>
      <c r="AO32" s="13">
        <f t="shared" si="19"/>
        <v>11654.52833815</v>
      </c>
      <c r="AP32" s="16">
        <f>SUM(AP33:AP34)</f>
        <v>3576.2191774300004</v>
      </c>
      <c r="AQ32" s="17">
        <f>SUM(AQ33:AQ34)</f>
        <v>3423.41190275</v>
      </c>
      <c r="AR32" s="17">
        <f>SUM(AR33:AR34)</f>
        <v>3767.4062415200005</v>
      </c>
      <c r="AS32" s="17">
        <f>SUM(AS33:AS34)</f>
        <v>2369.4639353899997</v>
      </c>
      <c r="AT32" s="13">
        <f t="shared" si="20"/>
        <v>13136.501257090002</v>
      </c>
      <c r="AU32" s="16">
        <f>SUM(AU33:AU34)</f>
        <v>4307.05792784</v>
      </c>
      <c r="AV32" s="17">
        <f>SUM(AV33:AV34)</f>
        <v>3621.7263415400002</v>
      </c>
      <c r="AW32" s="17">
        <f>SUM(AW33:AW34)</f>
        <v>3409.4399153</v>
      </c>
      <c r="AX32" s="17">
        <f>SUM(AX33:AX34)</f>
        <v>1722.57646476</v>
      </c>
      <c r="AY32" s="13">
        <f t="shared" si="21"/>
        <v>13060.80064944</v>
      </c>
      <c r="AZ32" s="17">
        <f>SUM(AZ33:AZ34)</f>
        <v>5251.9902968</v>
      </c>
      <c r="BA32" s="17">
        <f>SUM(BA33:BA34)</f>
        <v>1947.31201589</v>
      </c>
      <c r="BB32" s="17">
        <f>SUM(BB33:BB34)</f>
        <v>3484.1120657799997</v>
      </c>
      <c r="BC32" s="17">
        <f>SUM(BC33:BC34)</f>
        <v>2721.13936407</v>
      </c>
      <c r="BD32" s="13">
        <f t="shared" si="22"/>
        <v>13404.55374254</v>
      </c>
      <c r="BE32" s="17">
        <f>SUM(BE33:BE34)</f>
        <v>3702.76641357</v>
      </c>
      <c r="BF32" s="17">
        <f>SUM(BF33:BF34)</f>
        <v>4611.360451760001</v>
      </c>
      <c r="BG32" s="17">
        <f>SUM(BG33:BG34)</f>
        <v>3001.57713638</v>
      </c>
      <c r="BH32" s="17">
        <f>SUM(BH33:BH34)</f>
        <v>3182.7816535399998</v>
      </c>
      <c r="BI32" s="13">
        <f t="shared" si="23"/>
        <v>14498.48565525</v>
      </c>
    </row>
    <row r="33" spans="1:61" s="14" customFormat="1" ht="21">
      <c r="A33" s="23" t="s">
        <v>42</v>
      </c>
      <c r="B33" s="25">
        <v>1217.42</v>
      </c>
      <c r="C33" s="26">
        <v>1727.93</v>
      </c>
      <c r="D33" s="26">
        <v>3261.96</v>
      </c>
      <c r="E33" s="26">
        <v>875.17</v>
      </c>
      <c r="F33" s="34">
        <f t="shared" si="12"/>
        <v>7082.4800000000005</v>
      </c>
      <c r="G33" s="25">
        <v>11.18920103</v>
      </c>
      <c r="H33" s="26">
        <v>3831.39984105</v>
      </c>
      <c r="I33" s="26">
        <v>749.44680653</v>
      </c>
      <c r="J33" s="26">
        <v>351.37421931</v>
      </c>
      <c r="K33" s="13">
        <f t="shared" si="13"/>
        <v>4943.410067919999</v>
      </c>
      <c r="L33" s="25">
        <v>984.04407231</v>
      </c>
      <c r="M33" s="26">
        <v>1329.64051559</v>
      </c>
      <c r="N33" s="26">
        <v>220.0251402</v>
      </c>
      <c r="O33" s="26">
        <v>177.10246539000002</v>
      </c>
      <c r="P33" s="34">
        <f t="shared" si="14"/>
        <v>2710.81219349</v>
      </c>
      <c r="Q33" s="25">
        <v>27.61</v>
      </c>
      <c r="R33" s="26">
        <v>2771.63</v>
      </c>
      <c r="S33" s="26">
        <v>25.97</v>
      </c>
      <c r="T33" s="26">
        <v>123.22</v>
      </c>
      <c r="U33" s="13">
        <f t="shared" si="15"/>
        <v>2948.43</v>
      </c>
      <c r="V33" s="25">
        <v>899.96444</v>
      </c>
      <c r="W33" s="26">
        <v>1631.0944300200001</v>
      </c>
      <c r="X33" s="26">
        <v>218.97422247</v>
      </c>
      <c r="Y33" s="26">
        <v>246.33706636</v>
      </c>
      <c r="Z33" s="34">
        <f t="shared" si="16"/>
        <v>2996.37015885</v>
      </c>
      <c r="AA33" s="25">
        <v>2959.2211836000006</v>
      </c>
      <c r="AB33" s="26">
        <v>2576.2170787400005</v>
      </c>
      <c r="AC33" s="26">
        <v>2761.7559645500005</v>
      </c>
      <c r="AD33" s="26">
        <v>353.87838754000006</v>
      </c>
      <c r="AE33" s="34">
        <f t="shared" si="17"/>
        <v>8651.072614430002</v>
      </c>
      <c r="AF33" s="25">
        <v>4185.130387</v>
      </c>
      <c r="AG33" s="26">
        <v>660.74981854</v>
      </c>
      <c r="AH33" s="26">
        <v>3401.5891970999996</v>
      </c>
      <c r="AI33" s="26">
        <v>209.5291467</v>
      </c>
      <c r="AJ33" s="34">
        <f t="shared" si="18"/>
        <v>8456.99854934</v>
      </c>
      <c r="AK33" s="25">
        <v>2299.81568822</v>
      </c>
      <c r="AL33" s="26">
        <v>2906.07359328</v>
      </c>
      <c r="AM33" s="26">
        <v>871.60487797</v>
      </c>
      <c r="AN33" s="26">
        <v>1199.59051146</v>
      </c>
      <c r="AO33" s="34">
        <f t="shared" si="19"/>
        <v>7277.084670929999</v>
      </c>
      <c r="AP33" s="25">
        <v>2572.7064590100003</v>
      </c>
      <c r="AQ33" s="26">
        <v>2900.0938960500002</v>
      </c>
      <c r="AR33" s="26">
        <v>2483.0694267300005</v>
      </c>
      <c r="AS33" s="26">
        <v>1495.6777328899998</v>
      </c>
      <c r="AT33" s="34">
        <f t="shared" si="20"/>
        <v>9451.547514680002</v>
      </c>
      <c r="AU33" s="25">
        <v>4006.36046306</v>
      </c>
      <c r="AV33" s="26">
        <v>3272.6065379</v>
      </c>
      <c r="AW33" s="26">
        <v>3022.7852144999997</v>
      </c>
      <c r="AX33" s="26">
        <v>1195.50695816</v>
      </c>
      <c r="AY33" s="34">
        <f t="shared" si="21"/>
        <v>11497.25917362</v>
      </c>
      <c r="AZ33" s="25">
        <v>4977.24019126</v>
      </c>
      <c r="BA33" s="26">
        <v>1628.4879394700001</v>
      </c>
      <c r="BB33" s="26">
        <v>3101.39049864</v>
      </c>
      <c r="BC33" s="26">
        <v>1963.37114936</v>
      </c>
      <c r="BD33" s="34">
        <f t="shared" si="22"/>
        <v>11670.48977873</v>
      </c>
      <c r="BE33" s="25">
        <v>3386.76096212</v>
      </c>
      <c r="BF33" s="26">
        <v>4253.0915112</v>
      </c>
      <c r="BG33" s="26">
        <v>2547.94471918</v>
      </c>
      <c r="BH33" s="26">
        <v>2568.9292499</v>
      </c>
      <c r="BI33" s="34">
        <f t="shared" si="23"/>
        <v>12756.7264424</v>
      </c>
    </row>
    <row r="34" spans="1:61" s="14" customFormat="1" ht="21">
      <c r="A34" s="23" t="s">
        <v>43</v>
      </c>
      <c r="B34" s="25">
        <v>111.05</v>
      </c>
      <c r="C34" s="26">
        <v>269.43</v>
      </c>
      <c r="D34" s="26">
        <v>522.45</v>
      </c>
      <c r="E34" s="26">
        <v>929.27</v>
      </c>
      <c r="F34" s="34">
        <f t="shared" si="12"/>
        <v>1832.2</v>
      </c>
      <c r="G34" s="25">
        <v>126.21273332999999</v>
      </c>
      <c r="H34" s="26">
        <v>1133.72413995</v>
      </c>
      <c r="I34" s="26">
        <v>945.0811713900001</v>
      </c>
      <c r="J34" s="26">
        <v>1140.5748556500002</v>
      </c>
      <c r="K34" s="13">
        <f t="shared" si="13"/>
        <v>3345.5929003200004</v>
      </c>
      <c r="L34" s="25">
        <v>955.85129654</v>
      </c>
      <c r="M34" s="26">
        <v>1125.99352094</v>
      </c>
      <c r="N34" s="26">
        <v>1410.9311370700002</v>
      </c>
      <c r="O34" s="26">
        <v>1586.4696272100002</v>
      </c>
      <c r="P34" s="34">
        <f t="shared" si="14"/>
        <v>5079.24558176</v>
      </c>
      <c r="Q34" s="25">
        <v>1382.45</v>
      </c>
      <c r="R34" s="26">
        <v>684.34</v>
      </c>
      <c r="S34" s="26">
        <v>1669.36</v>
      </c>
      <c r="T34" s="26">
        <v>1408.63</v>
      </c>
      <c r="U34" s="34">
        <f t="shared" si="15"/>
        <v>5144.78</v>
      </c>
      <c r="V34" s="25">
        <v>1225.3553726300001</v>
      </c>
      <c r="W34" s="26">
        <v>1533.5354038599999</v>
      </c>
      <c r="X34" s="26">
        <v>1290.05188307</v>
      </c>
      <c r="Y34" s="26">
        <v>1003.7747187800001</v>
      </c>
      <c r="Z34" s="34">
        <f t="shared" si="16"/>
        <v>5052.717378339999</v>
      </c>
      <c r="AA34" s="25">
        <v>1383.04822906</v>
      </c>
      <c r="AB34" s="26">
        <v>852.4451842800001</v>
      </c>
      <c r="AC34" s="26">
        <v>1461.17472367</v>
      </c>
      <c r="AD34" s="26">
        <v>959.0895370299997</v>
      </c>
      <c r="AE34" s="34">
        <f t="shared" si="17"/>
        <v>4655.75767404</v>
      </c>
      <c r="AF34" s="25">
        <v>1493.1398118099999</v>
      </c>
      <c r="AG34" s="26">
        <v>1285.30277083</v>
      </c>
      <c r="AH34" s="26">
        <v>1147.7688102500001</v>
      </c>
      <c r="AI34" s="26">
        <v>477.90961655999996</v>
      </c>
      <c r="AJ34" s="34">
        <f t="shared" si="18"/>
        <v>4404.12100945</v>
      </c>
      <c r="AK34" s="25">
        <v>1152.25301111</v>
      </c>
      <c r="AL34" s="26">
        <v>1084.51021849</v>
      </c>
      <c r="AM34" s="26">
        <v>1056.85077351</v>
      </c>
      <c r="AN34" s="26">
        <v>1083.82966411</v>
      </c>
      <c r="AO34" s="34">
        <f t="shared" si="19"/>
        <v>4377.443667220001</v>
      </c>
      <c r="AP34" s="25">
        <v>1003.5127184199999</v>
      </c>
      <c r="AQ34" s="26">
        <v>523.3180067000001</v>
      </c>
      <c r="AR34" s="26">
        <v>1284.33681479</v>
      </c>
      <c r="AS34" s="26">
        <v>873.7862024999998</v>
      </c>
      <c r="AT34" s="34">
        <f t="shared" si="20"/>
        <v>3684.95374241</v>
      </c>
      <c r="AU34" s="25">
        <v>300.69746477999996</v>
      </c>
      <c r="AV34" s="26">
        <v>349.11980364000004</v>
      </c>
      <c r="AW34" s="26">
        <v>386.65470080000006</v>
      </c>
      <c r="AX34" s="26">
        <v>527.0695066</v>
      </c>
      <c r="AY34" s="34">
        <f t="shared" si="21"/>
        <v>1563.54147582</v>
      </c>
      <c r="AZ34" s="25">
        <v>274.75010554</v>
      </c>
      <c r="BA34" s="26">
        <v>318.82407642</v>
      </c>
      <c r="BB34" s="26">
        <v>382.72156714</v>
      </c>
      <c r="BC34" s="26">
        <v>757.7682147099999</v>
      </c>
      <c r="BD34" s="34">
        <f t="shared" si="22"/>
        <v>1734.06396381</v>
      </c>
      <c r="BE34" s="25">
        <v>316.00545145000007</v>
      </c>
      <c r="BF34" s="26">
        <v>358.26894056</v>
      </c>
      <c r="BG34" s="26">
        <v>453.63241719999996</v>
      </c>
      <c r="BH34" s="26">
        <v>613.8524036399999</v>
      </c>
      <c r="BI34" s="34">
        <f t="shared" si="23"/>
        <v>1741.75921285</v>
      </c>
    </row>
    <row r="35" spans="1:61" s="14" customFormat="1" ht="21">
      <c r="A35" s="27" t="s">
        <v>38</v>
      </c>
      <c r="B35" s="28">
        <f>B6+B19+B28+B32</f>
        <v>2976.84</v>
      </c>
      <c r="C35" s="29">
        <f>C6+C19+C28+C32</f>
        <v>4517.280000000001</v>
      </c>
      <c r="D35" s="29">
        <f>D6+D19+D28+D32</f>
        <v>6892.87</v>
      </c>
      <c r="E35" s="29">
        <f>E6+E19+E28+E32</f>
        <v>4378.18</v>
      </c>
      <c r="F35" s="30">
        <f aca="true" t="shared" si="24" ref="F35:F41">SUM(B35:E35)</f>
        <v>18765.170000000002</v>
      </c>
      <c r="G35" s="28">
        <f>G6+G19+G28+G32</f>
        <v>2429.5415958199997</v>
      </c>
      <c r="H35" s="29">
        <f>H6+H19+H28+H32</f>
        <v>7166.283211919999</v>
      </c>
      <c r="I35" s="29">
        <f>I6+I19+I28+I32</f>
        <v>4521.42022457</v>
      </c>
      <c r="J35" s="29">
        <f>J6+J19+J28+J32</f>
        <v>3913.568383125995</v>
      </c>
      <c r="K35" s="30">
        <f aca="true" t="shared" si="25" ref="K35:K41">SUM(G35:J35)</f>
        <v>18030.813415435994</v>
      </c>
      <c r="L35" s="28">
        <f>L6+L19+L28+L32</f>
        <v>3953.55800602</v>
      </c>
      <c r="M35" s="29">
        <f>M6+M19+M28+M32</f>
        <v>4962.218492350001</v>
      </c>
      <c r="N35" s="29">
        <f>N6+N19+N28+N32</f>
        <v>3836.52152637</v>
      </c>
      <c r="O35" s="29">
        <f>O6+O19+O28+O32</f>
        <v>5436.307362352</v>
      </c>
      <c r="P35" s="30">
        <f aca="true" t="shared" si="26" ref="P35:P41">SUM(L35:O35)</f>
        <v>18188.605387092</v>
      </c>
      <c r="Q35" s="28">
        <f>Q6+Q19+Q28+Q32</f>
        <v>3386.18509119</v>
      </c>
      <c r="R35" s="29">
        <f>R6+R19+R28+R32</f>
        <v>6450.191578399999</v>
      </c>
      <c r="S35" s="29">
        <f>S6+S19+S28+S32</f>
        <v>5004.67145919</v>
      </c>
      <c r="T35" s="29">
        <f>T6+T19+T28+T32</f>
        <v>9589.55856379</v>
      </c>
      <c r="U35" s="30">
        <f aca="true" t="shared" si="27" ref="U35:U41">SUM(Q35:T35)</f>
        <v>24430.60669257</v>
      </c>
      <c r="V35" s="28">
        <f>V6+V19+V28+V32</f>
        <v>4261.4737860800005</v>
      </c>
      <c r="W35" s="29">
        <f>W6+W19+W28+W32</f>
        <v>6722.32752209</v>
      </c>
      <c r="X35" s="29">
        <f>X6+X19+X28+X32</f>
        <v>5750.45269032</v>
      </c>
      <c r="Y35" s="29">
        <f>Y6+Y19+Y28+Y32</f>
        <v>5864.781898651332</v>
      </c>
      <c r="Z35" s="30">
        <f aca="true" t="shared" si="28" ref="Z35:Z41">SUM(V35:Y35)</f>
        <v>22599.03589714133</v>
      </c>
      <c r="AA35" s="28">
        <f>AA6+AA19+AA28+AA32</f>
        <v>7279.356377660001</v>
      </c>
      <c r="AB35" s="29">
        <f>AB6+AB19+AB28+AB32</f>
        <v>7564.36263251</v>
      </c>
      <c r="AC35" s="29">
        <f>AC6+AC19+AC28+AC32</f>
        <v>10080.878768820001</v>
      </c>
      <c r="AD35" s="29">
        <f>AD6+AD19+AD28+AD32</f>
        <v>6161.9813380900005</v>
      </c>
      <c r="AE35" s="30">
        <f t="shared" si="17"/>
        <v>31086.579117080004</v>
      </c>
      <c r="AF35" s="28">
        <f>AF6+AF19+AF28+AF32</f>
        <v>8573.329646170001</v>
      </c>
      <c r="AG35" s="29">
        <f>AG6+AG19+AG28+AG32</f>
        <v>6461.82627487</v>
      </c>
      <c r="AH35" s="29">
        <f>AH6+AH19+AH28+AH32</f>
        <v>9541.23299859</v>
      </c>
      <c r="AI35" s="29">
        <f>AI6+AI19+AI28+AI32</f>
        <v>5584.58835034</v>
      </c>
      <c r="AJ35" s="30">
        <f t="shared" si="18"/>
        <v>30160.97726997</v>
      </c>
      <c r="AK35" s="28">
        <f>AK6+AK19+AK28+AK32</f>
        <v>6878.04672355</v>
      </c>
      <c r="AL35" s="29">
        <f>AL6+AL19+AL28+AL32</f>
        <v>9279.420913894279</v>
      </c>
      <c r="AM35" s="29">
        <f>AM6+AM19+AM28+AM32</f>
        <v>6847.42835444</v>
      </c>
      <c r="AN35" s="29">
        <f>AN6+AN19+AN28+AN32</f>
        <v>7303.66540064</v>
      </c>
      <c r="AO35" s="30">
        <f t="shared" si="19"/>
        <v>30308.56139252428</v>
      </c>
      <c r="AP35" s="28">
        <f>AP6+AP19+AP28+AP32</f>
        <v>7143.25801813</v>
      </c>
      <c r="AQ35" s="29">
        <f>AQ6+AQ19+AQ28+AQ32</f>
        <v>9191.38133968</v>
      </c>
      <c r="AR35" s="29">
        <f>AR6+AR19+AR28+AR32</f>
        <v>10193.246736114002</v>
      </c>
      <c r="AS35" s="29">
        <f>AS6+AS19+AS28+AS32</f>
        <v>7542.45732756</v>
      </c>
      <c r="AT35" s="30">
        <f t="shared" si="20"/>
        <v>34070.343421484</v>
      </c>
      <c r="AU35" s="28">
        <f>AU6+AU19+AU28+AU32</f>
        <v>8164.69365737</v>
      </c>
      <c r="AV35" s="29">
        <f>AV6+AV19+AV28+AV32</f>
        <v>9377.47377909</v>
      </c>
      <c r="AW35" s="29">
        <f>AW6+AW19+AW28+AW32</f>
        <v>9439.146673012001</v>
      </c>
      <c r="AX35" s="29">
        <f>AX6+AX19+AX28+AX32</f>
        <v>6919.090454491</v>
      </c>
      <c r="AY35" s="30">
        <f t="shared" si="21"/>
        <v>33900.404563963</v>
      </c>
      <c r="AZ35" s="29">
        <f>AZ6+AZ19+AZ28+AZ32</f>
        <v>9096.792779103998</v>
      </c>
      <c r="BA35" s="29">
        <f>BA6+BA19+BA28+BA32</f>
        <v>7932.07710812</v>
      </c>
      <c r="BB35" s="29">
        <f>BB6+BB19+BB28+BB32</f>
        <v>9743.35208895</v>
      </c>
      <c r="BC35" s="29">
        <f>BC6+BC19+BC28+BC32</f>
        <v>8403.46944349</v>
      </c>
      <c r="BD35" s="30">
        <f t="shared" si="22"/>
        <v>35175.691419664</v>
      </c>
      <c r="BE35" s="29">
        <f>BE6+BE19+BE28+BE32</f>
        <v>7681.214224970001</v>
      </c>
      <c r="BF35" s="29">
        <f>BF6+BF19+BF28+BF32</f>
        <v>10705.244985983001</v>
      </c>
      <c r="BG35" s="29">
        <f>BG6+BG19+BG28+BG32</f>
        <v>9942.45694634</v>
      </c>
      <c r="BH35" s="29">
        <f>BH6+BH19+BH28+BH32</f>
        <v>10228.934602373</v>
      </c>
      <c r="BI35" s="30">
        <f t="shared" si="23"/>
        <v>38557.850759666006</v>
      </c>
    </row>
    <row r="36" spans="1:61" s="14" customFormat="1" ht="24">
      <c r="A36" s="31" t="s">
        <v>49</v>
      </c>
      <c r="B36" s="32">
        <v>84.37</v>
      </c>
      <c r="C36" s="33">
        <v>36.49</v>
      </c>
      <c r="D36" s="33">
        <v>51.08</v>
      </c>
      <c r="E36" s="33">
        <v>100.01</v>
      </c>
      <c r="F36" s="13">
        <f t="shared" si="24"/>
        <v>271.95</v>
      </c>
      <c r="G36" s="32">
        <v>148.93287508</v>
      </c>
      <c r="H36" s="33">
        <v>34.742285769999995</v>
      </c>
      <c r="I36" s="33">
        <v>111.05493216</v>
      </c>
      <c r="J36" s="33">
        <v>168.75687047999998</v>
      </c>
      <c r="K36" s="13">
        <f t="shared" si="25"/>
        <v>463.48696349</v>
      </c>
      <c r="L36" s="32">
        <v>43.24828788000001</v>
      </c>
      <c r="M36" s="33">
        <v>104.91737049</v>
      </c>
      <c r="N36" s="33">
        <v>71.47965717</v>
      </c>
      <c r="O36" s="33">
        <v>212.38134818</v>
      </c>
      <c r="P36" s="13">
        <f t="shared" si="26"/>
        <v>432.02666372</v>
      </c>
      <c r="Q36" s="32">
        <v>90.83725953</v>
      </c>
      <c r="R36" s="33">
        <v>85.45011324</v>
      </c>
      <c r="S36" s="33">
        <v>259.64309657</v>
      </c>
      <c r="T36" s="33">
        <v>213.84116214</v>
      </c>
      <c r="U36" s="13">
        <f t="shared" si="27"/>
        <v>649.77163148</v>
      </c>
      <c r="V36" s="32">
        <v>146.36035305</v>
      </c>
      <c r="W36" s="33">
        <v>60.60777889</v>
      </c>
      <c r="X36" s="33">
        <v>39.53826078</v>
      </c>
      <c r="Y36" s="33">
        <v>65.08955822</v>
      </c>
      <c r="Z36" s="13">
        <f t="shared" si="28"/>
        <v>311.59595093999997</v>
      </c>
      <c r="AA36" s="32">
        <v>80.96757668</v>
      </c>
      <c r="AB36" s="33">
        <v>75.47636907</v>
      </c>
      <c r="AC36" s="33">
        <v>61.758495489999994</v>
      </c>
      <c r="AD36" s="33">
        <v>37.56387557</v>
      </c>
      <c r="AE36" s="13">
        <f t="shared" si="17"/>
        <v>255.76631681</v>
      </c>
      <c r="AF36" s="32">
        <v>71.56691231</v>
      </c>
      <c r="AG36" s="33">
        <v>111.87866889</v>
      </c>
      <c r="AH36" s="33">
        <v>56.27630823</v>
      </c>
      <c r="AI36" s="33">
        <v>61.62289809</v>
      </c>
      <c r="AJ36" s="13">
        <f t="shared" si="18"/>
        <v>301.34478751999995</v>
      </c>
      <c r="AK36" s="32">
        <v>33.58841937</v>
      </c>
      <c r="AL36" s="33">
        <v>67.58313115</v>
      </c>
      <c r="AM36" s="33">
        <v>189.58219518</v>
      </c>
      <c r="AN36" s="33">
        <v>89.72523031</v>
      </c>
      <c r="AO36" s="13">
        <f t="shared" si="19"/>
        <v>380.47897601</v>
      </c>
      <c r="AP36" s="32">
        <v>892.7756550800001</v>
      </c>
      <c r="AQ36" s="33">
        <v>11.7408195</v>
      </c>
      <c r="AR36" s="33">
        <v>15.449587800000002</v>
      </c>
      <c r="AS36" s="33">
        <v>81.18628066</v>
      </c>
      <c r="AT36" s="13">
        <f t="shared" si="20"/>
        <v>1001.1523430400001</v>
      </c>
      <c r="AU36" s="32">
        <v>51.63892276999999</v>
      </c>
      <c r="AV36" s="33">
        <v>15.006559550000002</v>
      </c>
      <c r="AW36" s="33">
        <v>27.03752571</v>
      </c>
      <c r="AX36" s="33">
        <v>69.37546435</v>
      </c>
      <c r="AY36" s="13">
        <f t="shared" si="21"/>
        <v>163.05847238</v>
      </c>
      <c r="AZ36" s="32">
        <v>44.8559314</v>
      </c>
      <c r="BA36" s="33">
        <v>11.85957846</v>
      </c>
      <c r="BB36" s="33">
        <v>14.55886143</v>
      </c>
      <c r="BC36" s="33">
        <v>24.73986019</v>
      </c>
      <c r="BD36" s="13">
        <f>SUM(AZ36:BC36)</f>
        <v>96.01423148</v>
      </c>
      <c r="BE36" s="32">
        <v>10.35207922</v>
      </c>
      <c r="BF36" s="33">
        <v>9.551267639999999</v>
      </c>
      <c r="BG36" s="33">
        <v>7.533014</v>
      </c>
      <c r="BH36" s="33">
        <v>29.82858934</v>
      </c>
      <c r="BI36" s="13">
        <f>SUM(BE36:BH36)</f>
        <v>57.2649502</v>
      </c>
    </row>
    <row r="37" spans="1:61" s="14" customFormat="1" ht="24">
      <c r="A37" s="24" t="s">
        <v>50</v>
      </c>
      <c r="B37" s="21">
        <f>SUM(B38:B39)</f>
        <v>17.08</v>
      </c>
      <c r="C37" s="22">
        <f>SUM(C38:C39)</f>
        <v>28.1</v>
      </c>
      <c r="D37" s="22">
        <f>SUM(D38:D39)</f>
        <v>30.24</v>
      </c>
      <c r="E37" s="22">
        <f>SUM(E38:E39)</f>
        <v>30.71</v>
      </c>
      <c r="F37" s="13">
        <f t="shared" si="24"/>
        <v>106.13</v>
      </c>
      <c r="G37" s="21">
        <f>SUM(G38:G39)</f>
        <v>24.94238</v>
      </c>
      <c r="H37" s="22">
        <f>SUM(H38:H39)</f>
        <v>34.857885429999996</v>
      </c>
      <c r="I37" s="22">
        <f>SUM(I38:I39)</f>
        <v>47.46739443999999</v>
      </c>
      <c r="J37" s="22">
        <f>SUM(J38:J39)</f>
        <v>119.42056947999998</v>
      </c>
      <c r="K37" s="13">
        <f t="shared" si="25"/>
        <v>226.68822934999997</v>
      </c>
      <c r="L37" s="21">
        <f>SUM(L38:L39)</f>
        <v>25.299</v>
      </c>
      <c r="M37" s="22">
        <f>SUM(M38:M39)</f>
        <v>33.8715</v>
      </c>
      <c r="N37" s="22">
        <f>SUM(N38:N39)</f>
        <v>155.31260248</v>
      </c>
      <c r="O37" s="22">
        <f>SUM(O38:O39)</f>
        <v>3.65071</v>
      </c>
      <c r="P37" s="13">
        <f t="shared" si="26"/>
        <v>218.13381248000002</v>
      </c>
      <c r="Q37" s="21">
        <f>SUM(Q38:Q39)</f>
        <v>0</v>
      </c>
      <c r="R37" s="22">
        <f>SUM(R38:R39)</f>
        <v>161.21206962</v>
      </c>
      <c r="S37" s="22">
        <f>SUM(S38:S39)</f>
        <v>16.6738806</v>
      </c>
      <c r="T37" s="22">
        <f>SUM(T38:T39)</f>
        <v>27.46898964</v>
      </c>
      <c r="U37" s="13">
        <f t="shared" si="27"/>
        <v>205.35493985999997</v>
      </c>
      <c r="V37" s="21">
        <f>SUM(V38:V39)</f>
        <v>19.37906615</v>
      </c>
      <c r="W37" s="22">
        <f>SUM(W38:W39)</f>
        <v>42.308668170000004</v>
      </c>
      <c r="X37" s="22">
        <f>SUM(X38:X39)</f>
        <v>54.56715937</v>
      </c>
      <c r="Y37" s="22">
        <f>SUM(Y38:Y39)</f>
        <v>42.718404660000004</v>
      </c>
      <c r="Z37" s="13">
        <f t="shared" si="28"/>
        <v>158.97329835</v>
      </c>
      <c r="AA37" s="21">
        <f>SUM(AA38:AA39)</f>
        <v>22.22080012</v>
      </c>
      <c r="AB37" s="22">
        <f>SUM(AB38:AB39)</f>
        <v>66.69655774</v>
      </c>
      <c r="AC37" s="22">
        <f>SUM(AC38:AC39)</f>
        <v>52.23843115</v>
      </c>
      <c r="AD37" s="22">
        <f>SUM(AD38:AD39)</f>
        <v>29.12881694</v>
      </c>
      <c r="AE37" s="13">
        <f t="shared" si="17"/>
        <v>170.28460595</v>
      </c>
      <c r="AF37" s="21">
        <f>SUM(AF38:AF39)</f>
        <v>45.723023229999995</v>
      </c>
      <c r="AG37" s="22">
        <f>SUM(AG38:AG39)</f>
        <v>29.732622499999998</v>
      </c>
      <c r="AH37" s="22">
        <f>SUM(AH38:AH39)</f>
        <v>28.94102197</v>
      </c>
      <c r="AI37" s="22">
        <f>SUM(AI38:AI39)</f>
        <v>32.16881694</v>
      </c>
      <c r="AJ37" s="13">
        <f t="shared" si="18"/>
        <v>136.56548464</v>
      </c>
      <c r="AK37" s="21">
        <f>SUM(AK38:AK39)</f>
        <v>0</v>
      </c>
      <c r="AL37" s="22">
        <f>SUM(AL38:AL39)</f>
        <v>0</v>
      </c>
      <c r="AM37" s="22">
        <f>SUM(AM38:AM39)</f>
        <v>14.472499</v>
      </c>
      <c r="AN37" s="22">
        <f>SUM(AN38:AN39)</f>
        <v>0</v>
      </c>
      <c r="AO37" s="13">
        <f t="shared" si="19"/>
        <v>14.472499</v>
      </c>
      <c r="AP37" s="198">
        <f>AP38+AP39</f>
        <v>54.17366823</v>
      </c>
      <c r="AQ37" s="22">
        <f>AQ38+AQ39</f>
        <v>0</v>
      </c>
      <c r="AR37" s="22">
        <f>AR38+AR39</f>
        <v>0</v>
      </c>
      <c r="AS37" s="22">
        <f>AS38+AS39</f>
        <v>0</v>
      </c>
      <c r="AT37" s="201">
        <f t="shared" si="20"/>
        <v>54.17366823</v>
      </c>
      <c r="AU37" s="198">
        <f>AU38+AU39</f>
        <v>0</v>
      </c>
      <c r="AV37" s="22">
        <f>AV38+AV39</f>
        <v>0</v>
      </c>
      <c r="AW37" s="22">
        <f>AW38+AW39</f>
        <v>0</v>
      </c>
      <c r="AX37" s="22">
        <f>AX38+AX39</f>
        <v>0</v>
      </c>
      <c r="AY37" s="201">
        <f t="shared" si="21"/>
        <v>0</v>
      </c>
      <c r="AZ37" s="22">
        <f>AZ38+AZ39</f>
        <v>0</v>
      </c>
      <c r="BA37" s="22">
        <f>BA38+BA39</f>
        <v>0</v>
      </c>
      <c r="BB37" s="22">
        <f>BB38+BB39</f>
        <v>0</v>
      </c>
      <c r="BC37" s="22">
        <f>BC38+BC39</f>
        <v>8.674</v>
      </c>
      <c r="BD37" s="201">
        <f t="shared" si="22"/>
        <v>8.674</v>
      </c>
      <c r="BE37" s="22">
        <f>BE38+BE39</f>
        <v>13.8784</v>
      </c>
      <c r="BF37" s="22">
        <f>BF38+BF39</f>
        <v>48.5744</v>
      </c>
      <c r="BG37" s="22">
        <f>BG38+BG39</f>
        <v>20.1605</v>
      </c>
      <c r="BH37" s="22">
        <f>BH38+BH39</f>
        <v>0</v>
      </c>
      <c r="BI37" s="201">
        <f>SUM(BE37:BH37)</f>
        <v>82.6133</v>
      </c>
    </row>
    <row r="38" spans="1:61" s="14" customFormat="1" ht="21">
      <c r="A38" s="23" t="s">
        <v>44</v>
      </c>
      <c r="B38" s="19"/>
      <c r="C38" s="20"/>
      <c r="D38" s="20"/>
      <c r="E38" s="20"/>
      <c r="F38" s="34">
        <f t="shared" si="24"/>
        <v>0</v>
      </c>
      <c r="G38" s="21">
        <v>0</v>
      </c>
      <c r="H38" s="22">
        <v>0</v>
      </c>
      <c r="I38" s="22">
        <v>0</v>
      </c>
      <c r="J38" s="22">
        <v>0</v>
      </c>
      <c r="K38" s="13">
        <f t="shared" si="25"/>
        <v>0</v>
      </c>
      <c r="L38" s="19">
        <v>8.82</v>
      </c>
      <c r="M38" s="20">
        <v>17.64</v>
      </c>
      <c r="N38" s="20">
        <v>128.37</v>
      </c>
      <c r="O38" s="20">
        <v>3.65071</v>
      </c>
      <c r="P38" s="34">
        <f t="shared" si="26"/>
        <v>158.48071000000002</v>
      </c>
      <c r="Q38" s="21">
        <v>0</v>
      </c>
      <c r="R38" s="22">
        <v>161.21206962</v>
      </c>
      <c r="S38" s="22">
        <v>16.6738806</v>
      </c>
      <c r="T38" s="22">
        <v>27.46898964</v>
      </c>
      <c r="U38" s="13">
        <f t="shared" si="27"/>
        <v>205.35493985999997</v>
      </c>
      <c r="V38" s="21">
        <v>0</v>
      </c>
      <c r="W38" s="20">
        <v>4.1292</v>
      </c>
      <c r="X38" s="20">
        <v>5.5056</v>
      </c>
      <c r="Y38" s="22">
        <v>0</v>
      </c>
      <c r="Z38" s="13">
        <f t="shared" si="28"/>
        <v>9.6348</v>
      </c>
      <c r="AA38" s="19">
        <v>6.1469000000000005</v>
      </c>
      <c r="AB38" s="20">
        <v>24.90880918</v>
      </c>
      <c r="AC38" s="20">
        <v>30.00850681</v>
      </c>
      <c r="AD38" s="20">
        <v>29.12881694</v>
      </c>
      <c r="AE38" s="13">
        <f t="shared" si="17"/>
        <v>90.19303293</v>
      </c>
      <c r="AF38" s="19">
        <v>18.9789</v>
      </c>
      <c r="AG38" s="20">
        <v>2.47</v>
      </c>
      <c r="AH38" s="20">
        <v>6.71109763</v>
      </c>
      <c r="AI38" s="22">
        <v>32.16881694</v>
      </c>
      <c r="AJ38" s="13">
        <f t="shared" si="18"/>
        <v>60.32881457</v>
      </c>
      <c r="AK38" s="19">
        <v>0</v>
      </c>
      <c r="AL38" s="20">
        <v>0</v>
      </c>
      <c r="AM38" s="20">
        <v>0</v>
      </c>
      <c r="AN38" s="22">
        <v>0</v>
      </c>
      <c r="AO38" s="13">
        <f t="shared" si="19"/>
        <v>0</v>
      </c>
      <c r="AP38" s="199">
        <v>0</v>
      </c>
      <c r="AQ38" s="20">
        <v>0</v>
      </c>
      <c r="AR38" s="20">
        <v>0</v>
      </c>
      <c r="AS38" s="22">
        <v>0</v>
      </c>
      <c r="AT38" s="201">
        <f t="shared" si="20"/>
        <v>0</v>
      </c>
      <c r="AU38" s="199">
        <v>0</v>
      </c>
      <c r="AV38" s="20">
        <v>0</v>
      </c>
      <c r="AW38" s="20">
        <v>0</v>
      </c>
      <c r="AX38" s="22">
        <v>0</v>
      </c>
      <c r="AY38" s="201">
        <f t="shared" si="21"/>
        <v>0</v>
      </c>
      <c r="AZ38" s="199">
        <v>0</v>
      </c>
      <c r="BA38" s="20">
        <v>0</v>
      </c>
      <c r="BB38" s="20">
        <v>0</v>
      </c>
      <c r="BC38" s="22">
        <v>0</v>
      </c>
      <c r="BD38" s="201">
        <f t="shared" si="22"/>
        <v>0</v>
      </c>
      <c r="BE38" s="199">
        <v>0</v>
      </c>
      <c r="BF38" s="20">
        <v>0</v>
      </c>
      <c r="BG38" s="20">
        <v>2.8125</v>
      </c>
      <c r="BH38" s="22">
        <v>0</v>
      </c>
      <c r="BI38" s="201">
        <f>SUM(BE38:BH38)</f>
        <v>2.8125</v>
      </c>
    </row>
    <row r="39" spans="1:61" s="14" customFormat="1" ht="21">
      <c r="A39" s="23" t="s">
        <v>45</v>
      </c>
      <c r="B39" s="19">
        <v>17.08</v>
      </c>
      <c r="C39" s="20">
        <v>28.1</v>
      </c>
      <c r="D39" s="20">
        <v>30.24</v>
      </c>
      <c r="E39" s="20">
        <v>30.71</v>
      </c>
      <c r="F39" s="34">
        <f t="shared" si="24"/>
        <v>106.13</v>
      </c>
      <c r="G39" s="19">
        <v>24.94238</v>
      </c>
      <c r="H39" s="20">
        <v>34.857885429999996</v>
      </c>
      <c r="I39" s="20">
        <v>47.46739443999999</v>
      </c>
      <c r="J39" s="20">
        <v>119.42056947999998</v>
      </c>
      <c r="K39" s="13">
        <f t="shared" si="25"/>
        <v>226.68822934999997</v>
      </c>
      <c r="L39" s="19">
        <v>16.479</v>
      </c>
      <c r="M39" s="20">
        <v>16.2315</v>
      </c>
      <c r="N39" s="20">
        <v>26.942602479999998</v>
      </c>
      <c r="O39" s="20">
        <v>0</v>
      </c>
      <c r="P39" s="34">
        <f t="shared" si="26"/>
        <v>59.653102479999994</v>
      </c>
      <c r="Q39" s="21">
        <v>0</v>
      </c>
      <c r="R39" s="20">
        <v>0</v>
      </c>
      <c r="S39" s="20">
        <v>0</v>
      </c>
      <c r="T39" s="20">
        <v>0</v>
      </c>
      <c r="U39" s="34">
        <f t="shared" si="27"/>
        <v>0</v>
      </c>
      <c r="V39" s="19">
        <v>19.37906615</v>
      </c>
      <c r="W39" s="20">
        <v>38.17946817000001</v>
      </c>
      <c r="X39" s="20">
        <v>49.06155937</v>
      </c>
      <c r="Y39" s="20">
        <v>42.718404660000004</v>
      </c>
      <c r="Z39" s="34">
        <f t="shared" si="28"/>
        <v>149.33849835</v>
      </c>
      <c r="AA39" s="19">
        <v>16.073900119999998</v>
      </c>
      <c r="AB39" s="20">
        <v>41.787748560000004</v>
      </c>
      <c r="AC39" s="20">
        <v>22.22992434</v>
      </c>
      <c r="AD39" s="20">
        <v>0</v>
      </c>
      <c r="AE39" s="34">
        <f t="shared" si="17"/>
        <v>80.09157302</v>
      </c>
      <c r="AF39" s="19">
        <v>26.744123229999996</v>
      </c>
      <c r="AG39" s="20">
        <v>27.2626225</v>
      </c>
      <c r="AH39" s="20">
        <v>22.22992434</v>
      </c>
      <c r="AI39" s="20">
        <v>0</v>
      </c>
      <c r="AJ39" s="34">
        <f t="shared" si="18"/>
        <v>76.23667006999999</v>
      </c>
      <c r="AK39" s="19">
        <v>0</v>
      </c>
      <c r="AL39" s="20">
        <v>0</v>
      </c>
      <c r="AM39" s="20">
        <v>14.472499</v>
      </c>
      <c r="AN39" s="20">
        <v>0</v>
      </c>
      <c r="AO39" s="34">
        <f t="shared" si="19"/>
        <v>14.472499</v>
      </c>
      <c r="AP39" s="199">
        <v>54.17366823</v>
      </c>
      <c r="AQ39" s="20">
        <v>0</v>
      </c>
      <c r="AR39" s="20">
        <v>0</v>
      </c>
      <c r="AS39" s="20">
        <v>0</v>
      </c>
      <c r="AT39" s="202">
        <f t="shared" si="20"/>
        <v>54.17366823</v>
      </c>
      <c r="AU39" s="199">
        <v>0</v>
      </c>
      <c r="AV39" s="20">
        <v>0</v>
      </c>
      <c r="AW39" s="20">
        <v>0</v>
      </c>
      <c r="AX39" s="20">
        <v>0</v>
      </c>
      <c r="AY39" s="202">
        <f t="shared" si="21"/>
        <v>0</v>
      </c>
      <c r="AZ39" s="199">
        <v>0</v>
      </c>
      <c r="BA39" s="20">
        <v>0</v>
      </c>
      <c r="BB39" s="20">
        <v>0</v>
      </c>
      <c r="BC39" s="20">
        <v>8.674</v>
      </c>
      <c r="BD39" s="202">
        <f t="shared" si="22"/>
        <v>8.674</v>
      </c>
      <c r="BE39" s="199">
        <v>13.8784</v>
      </c>
      <c r="BF39" s="20">
        <v>48.5744</v>
      </c>
      <c r="BG39" s="20">
        <v>17.348</v>
      </c>
      <c r="BH39" s="20">
        <v>0</v>
      </c>
      <c r="BI39" s="202">
        <f>SUM(BE39:BH39)</f>
        <v>79.8008</v>
      </c>
    </row>
    <row r="40" spans="1:61" s="14" customFormat="1" ht="21">
      <c r="A40" s="24" t="s">
        <v>21</v>
      </c>
      <c r="B40" s="21"/>
      <c r="C40" s="22"/>
      <c r="D40" s="22"/>
      <c r="E40" s="22"/>
      <c r="F40" s="13">
        <f t="shared" si="24"/>
        <v>0</v>
      </c>
      <c r="G40" s="21">
        <v>0</v>
      </c>
      <c r="H40" s="22">
        <v>9.72631</v>
      </c>
      <c r="I40" s="22">
        <v>0</v>
      </c>
      <c r="J40" s="22">
        <v>6.82</v>
      </c>
      <c r="K40" s="13">
        <f t="shared" si="25"/>
        <v>16.54631</v>
      </c>
      <c r="L40" s="21"/>
      <c r="M40" s="22"/>
      <c r="N40" s="22"/>
      <c r="O40" s="22"/>
      <c r="P40" s="13">
        <f t="shared" si="26"/>
        <v>0</v>
      </c>
      <c r="Q40" s="21">
        <v>0</v>
      </c>
      <c r="R40" s="22">
        <v>0</v>
      </c>
      <c r="S40" s="22">
        <v>0</v>
      </c>
      <c r="T40" s="22">
        <v>3.19</v>
      </c>
      <c r="U40" s="13">
        <f t="shared" si="27"/>
        <v>3.19</v>
      </c>
      <c r="V40" s="21">
        <v>0</v>
      </c>
      <c r="W40" s="22">
        <v>0</v>
      </c>
      <c r="X40" s="22">
        <v>0</v>
      </c>
      <c r="Y40" s="22">
        <v>0</v>
      </c>
      <c r="Z40" s="13">
        <f t="shared" si="28"/>
        <v>0</v>
      </c>
      <c r="AA40" s="21"/>
      <c r="AB40" s="22"/>
      <c r="AC40" s="22"/>
      <c r="AD40" s="22"/>
      <c r="AE40" s="13">
        <f t="shared" si="17"/>
        <v>0</v>
      </c>
      <c r="AF40" s="21">
        <v>0</v>
      </c>
      <c r="AG40" s="22">
        <v>0</v>
      </c>
      <c r="AH40" s="22">
        <v>0</v>
      </c>
      <c r="AI40" s="22">
        <v>0</v>
      </c>
      <c r="AJ40" s="13">
        <f t="shared" si="18"/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f t="shared" si="19"/>
        <v>0</v>
      </c>
      <c r="AP40" s="200">
        <v>0</v>
      </c>
      <c r="AQ40" s="203">
        <v>0</v>
      </c>
      <c r="AR40" s="203">
        <v>0</v>
      </c>
      <c r="AS40" s="203"/>
      <c r="AT40" s="201">
        <f t="shared" si="20"/>
        <v>0</v>
      </c>
      <c r="AU40" s="200">
        <v>0</v>
      </c>
      <c r="AV40" s="203">
        <v>0</v>
      </c>
      <c r="AW40" s="203">
        <v>0</v>
      </c>
      <c r="AX40" s="203">
        <v>0</v>
      </c>
      <c r="AY40" s="201">
        <f t="shared" si="21"/>
        <v>0</v>
      </c>
      <c r="AZ40" s="200">
        <v>0</v>
      </c>
      <c r="BA40" s="203">
        <v>0</v>
      </c>
      <c r="BB40" s="203">
        <v>0</v>
      </c>
      <c r="BC40" s="203">
        <v>0</v>
      </c>
      <c r="BD40" s="201">
        <f t="shared" si="22"/>
        <v>0</v>
      </c>
      <c r="BE40" s="200">
        <v>0</v>
      </c>
      <c r="BF40" s="203">
        <v>0</v>
      </c>
      <c r="BG40" s="203">
        <v>0</v>
      </c>
      <c r="BH40" s="203">
        <v>0</v>
      </c>
      <c r="BI40" s="201">
        <f>SUM(BE40:BH40)</f>
        <v>0</v>
      </c>
    </row>
    <row r="41" spans="1:61" s="14" customFormat="1" ht="21" thickBot="1">
      <c r="A41" s="35" t="s">
        <v>55</v>
      </c>
      <c r="B41" s="36">
        <f>B35+B36+B37+B40</f>
        <v>3078.29</v>
      </c>
      <c r="C41" s="37">
        <f>C35+C36+C37+C40</f>
        <v>4581.870000000001</v>
      </c>
      <c r="D41" s="37">
        <f>D35+D36+D37+D40</f>
        <v>6974.19</v>
      </c>
      <c r="E41" s="37">
        <f>E35+E36+E37+E40</f>
        <v>4508.900000000001</v>
      </c>
      <c r="F41" s="38">
        <f t="shared" si="24"/>
        <v>19143.25</v>
      </c>
      <c r="G41" s="36">
        <f>G35+G36+G37+G40</f>
        <v>2603.4168508999996</v>
      </c>
      <c r="H41" s="37">
        <f>H35+H36+H37+H40</f>
        <v>7245.60969312</v>
      </c>
      <c r="I41" s="37">
        <f>I35+I36+I37+I40</f>
        <v>4679.94255117</v>
      </c>
      <c r="J41" s="37">
        <f>J35+J36+J37+J40</f>
        <v>4208.565823085994</v>
      </c>
      <c r="K41" s="38">
        <f t="shared" si="25"/>
        <v>18737.534918275996</v>
      </c>
      <c r="L41" s="36">
        <f>L35+L36+L37+L40</f>
        <v>4022.1052939</v>
      </c>
      <c r="M41" s="37">
        <f>M35+M36+M37+M40</f>
        <v>5101.007362840001</v>
      </c>
      <c r="N41" s="37">
        <f>N35+N36+N37+N40</f>
        <v>4063.31378602</v>
      </c>
      <c r="O41" s="37">
        <f>O35+O36+O37+O40</f>
        <v>5652.339420532</v>
      </c>
      <c r="P41" s="38">
        <f t="shared" si="26"/>
        <v>18838.765863292003</v>
      </c>
      <c r="Q41" s="36">
        <f>Q35+Q36+Q37+Q40</f>
        <v>3477.0223507200003</v>
      </c>
      <c r="R41" s="37">
        <f>R35+R36+R37+R40</f>
        <v>6696.853761259999</v>
      </c>
      <c r="S41" s="37">
        <f>S35+S36+S37+S40</f>
        <v>5280.98843636</v>
      </c>
      <c r="T41" s="37">
        <f>T35+T36+T37+T40</f>
        <v>9834.05871557</v>
      </c>
      <c r="U41" s="38">
        <f t="shared" si="27"/>
        <v>25288.92326391</v>
      </c>
      <c r="V41" s="36">
        <f>V35+V36+V37+V40</f>
        <v>4427.213205280001</v>
      </c>
      <c r="W41" s="37">
        <f>W35+W36+W37+W40</f>
        <v>6825.243969149999</v>
      </c>
      <c r="X41" s="37">
        <f>X35+X36+X37+X40</f>
        <v>5844.55811047</v>
      </c>
      <c r="Y41" s="37">
        <f>Y35+Y36+Y37+Y40</f>
        <v>5972.589861531332</v>
      </c>
      <c r="Z41" s="38">
        <f t="shared" si="28"/>
        <v>23069.60514643133</v>
      </c>
      <c r="AA41" s="36">
        <f>AA35+AA36+AA37+AA40</f>
        <v>7382.544754460001</v>
      </c>
      <c r="AB41" s="37">
        <f>AB35+AB36+AB37+AB40</f>
        <v>7706.53555932</v>
      </c>
      <c r="AC41" s="37">
        <f>AC35+AC36+AC37+AC40</f>
        <v>10194.87569546</v>
      </c>
      <c r="AD41" s="37">
        <f>AD35+AD36+AD37+AD40</f>
        <v>6228.674030600001</v>
      </c>
      <c r="AE41" s="38">
        <f t="shared" si="17"/>
        <v>31512.630039839998</v>
      </c>
      <c r="AF41" s="36">
        <f>AF35+AF36+AF37+AF40</f>
        <v>8690.619581710002</v>
      </c>
      <c r="AG41" s="37">
        <f>AG35+AG36+AG37+AG40</f>
        <v>6603.43756626</v>
      </c>
      <c r="AH41" s="37">
        <f>AH35+AH36+AH37+AH40</f>
        <v>9626.45032879</v>
      </c>
      <c r="AI41" s="37">
        <f>AI35+AI36+AI37+AI40</f>
        <v>5678.38006537</v>
      </c>
      <c r="AJ41" s="38">
        <f t="shared" si="18"/>
        <v>30598.887542130004</v>
      </c>
      <c r="AK41" s="36">
        <f>AK35+AK36+AK37+AK40</f>
        <v>6911.63514292</v>
      </c>
      <c r="AL41" s="37">
        <f>AL35+AL36+AL37+AL40</f>
        <v>9347.00404504428</v>
      </c>
      <c r="AM41" s="37">
        <f>AM35+AM36+AM37+AM40</f>
        <v>7051.48304862</v>
      </c>
      <c r="AN41" s="37">
        <f>AN35+AN36+AN37+AN40</f>
        <v>7393.390630950001</v>
      </c>
      <c r="AO41" s="38">
        <f t="shared" si="19"/>
        <v>30703.512867534282</v>
      </c>
      <c r="AP41" s="36">
        <f>AP35+AP36+AP37+AP40</f>
        <v>8090.20734144</v>
      </c>
      <c r="AQ41" s="37">
        <f>AQ35+AQ36+AQ37+AQ40</f>
        <v>9203.12215918</v>
      </c>
      <c r="AR41" s="37">
        <f>AR35+AR36+AR37+AR40</f>
        <v>10208.696323914002</v>
      </c>
      <c r="AS41" s="37">
        <f>AS35+AS36+AS37+AS40</f>
        <v>7623.64360822</v>
      </c>
      <c r="AT41" s="38">
        <f t="shared" si="20"/>
        <v>35125.669432754</v>
      </c>
      <c r="AU41" s="36">
        <f>AU35+AU36+AU37+AU40</f>
        <v>8216.33258014</v>
      </c>
      <c r="AV41" s="37">
        <f>AV35+AV36+AV37+AV40</f>
        <v>9392.48033864</v>
      </c>
      <c r="AW41" s="37">
        <f>AW35+AW36+AW37+AW40</f>
        <v>9466.184198722001</v>
      </c>
      <c r="AX41" s="37">
        <f>AX35+AX36+AX37+AX40</f>
        <v>6988.465918841</v>
      </c>
      <c r="AY41" s="38">
        <f t="shared" si="21"/>
        <v>34063.463036343004</v>
      </c>
      <c r="AZ41" s="36">
        <f>AZ35+AZ36+AZ37+AZ40</f>
        <v>9141.648710503998</v>
      </c>
      <c r="BA41" s="37">
        <f>BA35+BA36+BA37+BA40</f>
        <v>7943.93668658</v>
      </c>
      <c r="BB41" s="37">
        <f>BB35+BB36+BB37+BB40</f>
        <v>9757.91095038</v>
      </c>
      <c r="BC41" s="37">
        <f>BC35+BC36+BC37+BC40</f>
        <v>8436.88330368</v>
      </c>
      <c r="BD41" s="38">
        <f t="shared" si="22"/>
        <v>35280.379651143994</v>
      </c>
      <c r="BE41" s="36">
        <f>BE35+BE36+BE37+BE40</f>
        <v>7705.44470419</v>
      </c>
      <c r="BF41" s="37">
        <f>BF35+BF36+BF37+BF40</f>
        <v>10763.370653623</v>
      </c>
      <c r="BG41" s="37">
        <f>BG35+BG36+BG37+BG40</f>
        <v>9970.15046034</v>
      </c>
      <c r="BH41" s="37">
        <f>BH35+BH36+BH37+BH40</f>
        <v>10258.763191713</v>
      </c>
      <c r="BI41" s="38">
        <f>SUM(BE41:BH41)</f>
        <v>38697.729009866</v>
      </c>
    </row>
    <row r="42" spans="1:51" s="5" customFormat="1" ht="18">
      <c r="A42" s="39" t="s">
        <v>26</v>
      </c>
      <c r="B42" s="40"/>
      <c r="C42" s="41"/>
      <c r="D42" s="41"/>
      <c r="E42" s="42"/>
      <c r="F42" s="42"/>
      <c r="G42" s="40"/>
      <c r="H42" s="41"/>
      <c r="I42" s="41"/>
      <c r="J42" s="42"/>
      <c r="K42" s="42"/>
      <c r="L42" s="40"/>
      <c r="M42" s="41"/>
      <c r="N42" s="41"/>
      <c r="O42" s="42"/>
      <c r="P42" s="42"/>
      <c r="Q42" s="40"/>
      <c r="R42" s="41"/>
      <c r="S42" s="41"/>
      <c r="T42" s="42"/>
      <c r="U42" s="42"/>
      <c r="V42" s="40"/>
      <c r="W42" s="41"/>
      <c r="X42" s="41"/>
      <c r="Y42" s="42"/>
      <c r="Z42" s="42"/>
      <c r="AA42" s="40"/>
      <c r="AB42" s="41"/>
      <c r="AC42" s="41"/>
      <c r="AD42" s="42"/>
      <c r="AE42" s="42"/>
      <c r="AF42" s="40"/>
      <c r="AG42" s="41"/>
      <c r="AH42" s="41"/>
      <c r="AI42" s="42"/>
      <c r="AJ42" s="42"/>
      <c r="AK42" s="40"/>
      <c r="AL42" s="41"/>
      <c r="AM42" s="41"/>
      <c r="AN42" s="42"/>
      <c r="AO42" s="42"/>
      <c r="AP42" s="40"/>
      <c r="AQ42" s="41"/>
      <c r="AR42" s="41"/>
      <c r="AS42" s="42"/>
      <c r="AT42" s="42"/>
      <c r="AU42" s="40"/>
      <c r="AV42" s="41"/>
      <c r="AW42" s="41"/>
      <c r="AX42" s="42"/>
      <c r="AY42" s="42"/>
    </row>
    <row r="43" s="5" customFormat="1" ht="18">
      <c r="A43" s="5" t="s">
        <v>32</v>
      </c>
    </row>
    <row r="44" s="5" customFormat="1" ht="18">
      <c r="A44" s="5" t="s">
        <v>33</v>
      </c>
    </row>
    <row r="45" s="5" customFormat="1" ht="18">
      <c r="A45" s="5" t="s">
        <v>351</v>
      </c>
    </row>
    <row r="46" s="5" customFormat="1" ht="18">
      <c r="A46" s="5" t="s">
        <v>352</v>
      </c>
    </row>
    <row r="47" s="5" customFormat="1" ht="18">
      <c r="A47" s="5" t="s">
        <v>356</v>
      </c>
    </row>
    <row r="48" s="5" customFormat="1" ht="18">
      <c r="A48" s="5" t="s">
        <v>680</v>
      </c>
    </row>
    <row r="49" s="5" customFormat="1" ht="18">
      <c r="A49" s="5" t="s">
        <v>696</v>
      </c>
    </row>
    <row r="50" s="5" customFormat="1" ht="18">
      <c r="A50" s="5" t="s">
        <v>702</v>
      </c>
    </row>
    <row r="51" s="5" customFormat="1" ht="18">
      <c r="A51" s="5" t="s">
        <v>34</v>
      </c>
    </row>
    <row r="52" s="5" customFormat="1" ht="18">
      <c r="A52" s="5" t="s">
        <v>35</v>
      </c>
    </row>
    <row r="53" s="5" customFormat="1" ht="18">
      <c r="A53" s="5" t="s">
        <v>51</v>
      </c>
    </row>
    <row r="54" s="5" customFormat="1" ht="18">
      <c r="A54" s="5" t="s">
        <v>353</v>
      </c>
    </row>
    <row r="55" s="5" customFormat="1" ht="18">
      <c r="A55" s="5" t="s">
        <v>52</v>
      </c>
    </row>
    <row r="56" s="5" customFormat="1" ht="18">
      <c r="A56" s="5" t="s">
        <v>354</v>
      </c>
    </row>
    <row r="57" s="5" customFormat="1" ht="18">
      <c r="A57" s="5" t="s">
        <v>23</v>
      </c>
    </row>
    <row r="58" s="5" customFormat="1" ht="21">
      <c r="A58" s="147" t="s">
        <v>705</v>
      </c>
    </row>
    <row r="59" s="5" customFormat="1" ht="21">
      <c r="A59" s="147" t="s">
        <v>714</v>
      </c>
    </row>
    <row r="60" s="2" customFormat="1" ht="18.75"/>
  </sheetData>
  <sheetProtection/>
  <mergeCells count="29">
    <mergeCell ref="A1:Z1"/>
    <mergeCell ref="A2:Z2"/>
    <mergeCell ref="A4:A5"/>
    <mergeCell ref="B4:F4"/>
    <mergeCell ref="A26:A27"/>
    <mergeCell ref="B26:F26"/>
    <mergeCell ref="G4:K4"/>
    <mergeCell ref="L4:P4"/>
    <mergeCell ref="G26:K26"/>
    <mergeCell ref="V26:Z26"/>
    <mergeCell ref="A3:BI3"/>
    <mergeCell ref="AZ4:BD4"/>
    <mergeCell ref="AZ26:BD26"/>
    <mergeCell ref="AU4:AY4"/>
    <mergeCell ref="AU26:AY26"/>
    <mergeCell ref="AK26:AO26"/>
    <mergeCell ref="AF4:AJ4"/>
    <mergeCell ref="Q4:U4"/>
    <mergeCell ref="V4:Z4"/>
    <mergeCell ref="AK4:AO4"/>
    <mergeCell ref="AF26:AJ26"/>
    <mergeCell ref="L26:P26"/>
    <mergeCell ref="AA26:AE26"/>
    <mergeCell ref="Q26:U26"/>
    <mergeCell ref="BE4:BI4"/>
    <mergeCell ref="BE26:BI26"/>
    <mergeCell ref="AP4:AT4"/>
    <mergeCell ref="AP26:AT26"/>
    <mergeCell ref="AA4:A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60"/>
  <sheetViews>
    <sheetView zoomScale="120" zoomScaleNormal="120" zoomScalePageLayoutView="0" workbookViewId="0" topLeftCell="A1">
      <pane xSplit="1" ySplit="5" topLeftCell="BE5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4" sqref="A54"/>
    </sheetView>
  </sheetViews>
  <sheetFormatPr defaultColWidth="9.00390625" defaultRowHeight="15"/>
  <cols>
    <col min="1" max="1" width="48.7109375" style="252" customWidth="1"/>
    <col min="2" max="5" width="10.421875" style="252" customWidth="1"/>
    <col min="6" max="6" width="11.57421875" style="252" customWidth="1"/>
    <col min="7" max="10" width="10.421875" style="252" customWidth="1"/>
    <col min="11" max="11" width="11.57421875" style="252" customWidth="1"/>
    <col min="12" max="15" width="10.421875" style="252" customWidth="1"/>
    <col min="16" max="16" width="11.57421875" style="252" customWidth="1"/>
    <col min="17" max="17" width="10.421875" style="252" customWidth="1"/>
    <col min="18" max="18" width="11.57421875" style="252" customWidth="1"/>
    <col min="19" max="20" width="10.421875" style="252" customWidth="1"/>
    <col min="21" max="21" width="11.57421875" style="252" customWidth="1"/>
    <col min="22" max="22" width="10.421875" style="252" customWidth="1"/>
    <col min="23" max="23" width="11.57421875" style="252" customWidth="1"/>
    <col min="24" max="25" width="10.421875" style="252" customWidth="1"/>
    <col min="26" max="28" width="11.57421875" style="252" customWidth="1"/>
    <col min="29" max="30" width="10.421875" style="252" customWidth="1"/>
    <col min="31" max="31" width="11.57421875" style="252" customWidth="1"/>
    <col min="32" max="34" width="11.57421875" style="252" bestFit="1" customWidth="1"/>
    <col min="35" max="35" width="10.421875" style="252" customWidth="1"/>
    <col min="36" max="42" width="11.57421875" style="252" bestFit="1" customWidth="1"/>
    <col min="43" max="44" width="11.7109375" style="252" bestFit="1" customWidth="1"/>
    <col min="45" max="46" width="12.00390625" style="252" bestFit="1" customWidth="1"/>
    <col min="47" max="51" width="11.57421875" style="252" bestFit="1" customWidth="1"/>
    <col min="52" max="53" width="11.28125" style="252" bestFit="1" customWidth="1"/>
    <col min="54" max="16384" width="9.00390625" style="252" customWidth="1"/>
  </cols>
  <sheetData>
    <row r="1" spans="1:51" s="206" customFormat="1" ht="15">
      <c r="A1" s="286" t="s">
        <v>25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</row>
    <row r="2" spans="1:51" s="206" customFormat="1" ht="15">
      <c r="A2" s="287" t="s">
        <v>697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</row>
    <row r="3" spans="1:61" s="206" customFormat="1" ht="15.75" thickBot="1">
      <c r="A3" s="281" t="s">
        <v>569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281"/>
      <c r="BI3" s="281"/>
    </row>
    <row r="4" spans="1:61" s="208" customFormat="1" ht="15">
      <c r="A4" s="282" t="s">
        <v>0</v>
      </c>
      <c r="B4" s="278" t="s">
        <v>27</v>
      </c>
      <c r="C4" s="279"/>
      <c r="D4" s="279"/>
      <c r="E4" s="279"/>
      <c r="F4" s="280"/>
      <c r="G4" s="284" t="s">
        <v>28</v>
      </c>
      <c r="H4" s="279"/>
      <c r="I4" s="279"/>
      <c r="J4" s="279"/>
      <c r="K4" s="285"/>
      <c r="L4" s="278" t="s">
        <v>29</v>
      </c>
      <c r="M4" s="279"/>
      <c r="N4" s="279"/>
      <c r="O4" s="279"/>
      <c r="P4" s="280"/>
      <c r="Q4" s="284" t="s">
        <v>30</v>
      </c>
      <c r="R4" s="279"/>
      <c r="S4" s="279"/>
      <c r="T4" s="279"/>
      <c r="U4" s="285"/>
      <c r="V4" s="278" t="s">
        <v>31</v>
      </c>
      <c r="W4" s="279"/>
      <c r="X4" s="279"/>
      <c r="Y4" s="279"/>
      <c r="Z4" s="280"/>
      <c r="AA4" s="278" t="s">
        <v>56</v>
      </c>
      <c r="AB4" s="279"/>
      <c r="AC4" s="279"/>
      <c r="AD4" s="279"/>
      <c r="AE4" s="280"/>
      <c r="AF4" s="278" t="s">
        <v>235</v>
      </c>
      <c r="AG4" s="279"/>
      <c r="AH4" s="279"/>
      <c r="AI4" s="279"/>
      <c r="AJ4" s="280"/>
      <c r="AK4" s="278" t="s">
        <v>355</v>
      </c>
      <c r="AL4" s="279"/>
      <c r="AM4" s="279"/>
      <c r="AN4" s="279"/>
      <c r="AO4" s="280"/>
      <c r="AP4" s="278" t="s">
        <v>568</v>
      </c>
      <c r="AQ4" s="279"/>
      <c r="AR4" s="279"/>
      <c r="AS4" s="279"/>
      <c r="AT4" s="280"/>
      <c r="AU4" s="278" t="s">
        <v>699</v>
      </c>
      <c r="AV4" s="279"/>
      <c r="AW4" s="279"/>
      <c r="AX4" s="279"/>
      <c r="AY4" s="280"/>
      <c r="AZ4" s="278" t="s">
        <v>701</v>
      </c>
      <c r="BA4" s="279"/>
      <c r="BB4" s="279"/>
      <c r="BC4" s="279"/>
      <c r="BD4" s="280"/>
      <c r="BE4" s="278" t="s">
        <v>712</v>
      </c>
      <c r="BF4" s="279"/>
      <c r="BG4" s="279"/>
      <c r="BH4" s="279"/>
      <c r="BI4" s="280"/>
    </row>
    <row r="5" spans="1:61" s="208" customFormat="1" ht="15.75" thickBot="1">
      <c r="A5" s="283"/>
      <c r="B5" s="209" t="s">
        <v>1</v>
      </c>
      <c r="C5" s="210" t="s">
        <v>2</v>
      </c>
      <c r="D5" s="210" t="s">
        <v>3</v>
      </c>
      <c r="E5" s="210" t="s">
        <v>4</v>
      </c>
      <c r="F5" s="211" t="s">
        <v>5</v>
      </c>
      <c r="G5" s="212" t="s">
        <v>1</v>
      </c>
      <c r="H5" s="210" t="s">
        <v>2</v>
      </c>
      <c r="I5" s="210" t="s">
        <v>3</v>
      </c>
      <c r="J5" s="210" t="s">
        <v>4</v>
      </c>
      <c r="K5" s="213" t="s">
        <v>5</v>
      </c>
      <c r="L5" s="209" t="s">
        <v>1</v>
      </c>
      <c r="M5" s="210" t="s">
        <v>2</v>
      </c>
      <c r="N5" s="210" t="s">
        <v>3</v>
      </c>
      <c r="O5" s="210" t="s">
        <v>4</v>
      </c>
      <c r="P5" s="211" t="s">
        <v>5</v>
      </c>
      <c r="Q5" s="212" t="s">
        <v>1</v>
      </c>
      <c r="R5" s="210" t="s">
        <v>2</v>
      </c>
      <c r="S5" s="210" t="s">
        <v>3</v>
      </c>
      <c r="T5" s="210" t="s">
        <v>4</v>
      </c>
      <c r="U5" s="213" t="s">
        <v>5</v>
      </c>
      <c r="V5" s="209" t="s">
        <v>1</v>
      </c>
      <c r="W5" s="210" t="s">
        <v>2</v>
      </c>
      <c r="X5" s="210" t="s">
        <v>3</v>
      </c>
      <c r="Y5" s="210" t="s">
        <v>4</v>
      </c>
      <c r="Z5" s="211" t="s">
        <v>5</v>
      </c>
      <c r="AA5" s="209" t="s">
        <v>1</v>
      </c>
      <c r="AB5" s="210" t="s">
        <v>2</v>
      </c>
      <c r="AC5" s="210" t="s">
        <v>3</v>
      </c>
      <c r="AD5" s="210" t="s">
        <v>4</v>
      </c>
      <c r="AE5" s="211" t="s">
        <v>5</v>
      </c>
      <c r="AF5" s="209" t="s">
        <v>1</v>
      </c>
      <c r="AG5" s="210" t="s">
        <v>2</v>
      </c>
      <c r="AH5" s="210" t="s">
        <v>3</v>
      </c>
      <c r="AI5" s="210" t="s">
        <v>4</v>
      </c>
      <c r="AJ5" s="211" t="s">
        <v>5</v>
      </c>
      <c r="AK5" s="209" t="s">
        <v>1</v>
      </c>
      <c r="AL5" s="210" t="s">
        <v>2</v>
      </c>
      <c r="AM5" s="210" t="s">
        <v>3</v>
      </c>
      <c r="AN5" s="210" t="s">
        <v>4</v>
      </c>
      <c r="AO5" s="211" t="s">
        <v>5</v>
      </c>
      <c r="AP5" s="209" t="s">
        <v>1</v>
      </c>
      <c r="AQ5" s="210" t="s">
        <v>2</v>
      </c>
      <c r="AR5" s="210" t="s">
        <v>3</v>
      </c>
      <c r="AS5" s="210" t="s">
        <v>4</v>
      </c>
      <c r="AT5" s="211" t="s">
        <v>5</v>
      </c>
      <c r="AU5" s="209" t="s">
        <v>1</v>
      </c>
      <c r="AV5" s="210" t="s">
        <v>2</v>
      </c>
      <c r="AW5" s="210" t="s">
        <v>3</v>
      </c>
      <c r="AX5" s="210" t="s">
        <v>4</v>
      </c>
      <c r="AY5" s="211" t="s">
        <v>5</v>
      </c>
      <c r="AZ5" s="253" t="s">
        <v>1</v>
      </c>
      <c r="BA5" s="210" t="s">
        <v>2</v>
      </c>
      <c r="BB5" s="210" t="s">
        <v>3</v>
      </c>
      <c r="BC5" s="210" t="s">
        <v>4</v>
      </c>
      <c r="BD5" s="211" t="s">
        <v>5</v>
      </c>
      <c r="BE5" s="253" t="s">
        <v>1</v>
      </c>
      <c r="BF5" s="210" t="s">
        <v>2</v>
      </c>
      <c r="BG5" s="210" t="s">
        <v>3</v>
      </c>
      <c r="BH5" s="210" t="s">
        <v>4</v>
      </c>
      <c r="BI5" s="211" t="s">
        <v>5</v>
      </c>
    </row>
    <row r="6" spans="1:61" s="218" customFormat="1" ht="18">
      <c r="A6" s="214" t="s">
        <v>706</v>
      </c>
      <c r="B6" s="215">
        <f>B7+B13</f>
        <v>516.5899999999999</v>
      </c>
      <c r="C6" s="216">
        <f>C7+C13</f>
        <v>1699.1999999999998</v>
      </c>
      <c r="D6" s="216">
        <f>D7+D13</f>
        <v>1406.1999999999998</v>
      </c>
      <c r="E6" s="216">
        <f>E7+E13</f>
        <v>1005.6800000000001</v>
      </c>
      <c r="F6" s="217">
        <f>SUM(B6:E6)</f>
        <v>4627.67</v>
      </c>
      <c r="G6" s="215">
        <f>G7+G13</f>
        <v>525.168075474</v>
      </c>
      <c r="H6" s="216">
        <f>H7+H13</f>
        <v>1796.6274635338798</v>
      </c>
      <c r="I6" s="216">
        <f>I7+I13</f>
        <v>1457.02697553</v>
      </c>
      <c r="J6" s="216">
        <f>J7+J13</f>
        <v>1233.64910306</v>
      </c>
      <c r="K6" s="217">
        <f>SUM(G6:J6)</f>
        <v>5012.471617597879</v>
      </c>
      <c r="L6" s="215">
        <f>L7+L13</f>
        <v>454.61236252</v>
      </c>
      <c r="M6" s="216">
        <f>M7+M13</f>
        <v>1790.74062559</v>
      </c>
      <c r="N6" s="216">
        <f>N7+N13</f>
        <v>1121.419312733</v>
      </c>
      <c r="O6" s="216">
        <f>O7+O13</f>
        <v>1338.8202272199999</v>
      </c>
      <c r="P6" s="217">
        <f>SUM(L6:O6)</f>
        <v>4705.592528063</v>
      </c>
      <c r="Q6" s="215">
        <f>Q7+Q13</f>
        <v>559.843205314</v>
      </c>
      <c r="R6" s="216">
        <f>R7+R13</f>
        <v>1792.1383509400002</v>
      </c>
      <c r="S6" s="216">
        <f>S7+S13</f>
        <v>1211.7103445700004</v>
      </c>
      <c r="T6" s="216">
        <f>T7+T13</f>
        <v>1360.4917661200002</v>
      </c>
      <c r="U6" s="217">
        <f>SUM(Q6:T6)</f>
        <v>4924.183666944001</v>
      </c>
      <c r="V6" s="215">
        <f>V7+V13</f>
        <v>481.553391452</v>
      </c>
      <c r="W6" s="216">
        <f>W7+W13</f>
        <v>1826.199527415</v>
      </c>
      <c r="X6" s="216">
        <f>X7+X13</f>
        <v>1227.52237642</v>
      </c>
      <c r="Y6" s="216">
        <f>Y7+Y13</f>
        <v>1136.76156242</v>
      </c>
      <c r="Z6" s="217">
        <f>SUM(V6:Y6)</f>
        <v>4672.036857707</v>
      </c>
      <c r="AA6" s="215">
        <f>AA7+AA13</f>
        <v>535.896924963</v>
      </c>
      <c r="AB6" s="216">
        <f>AB7+AB13</f>
        <v>2091.166707882</v>
      </c>
      <c r="AC6" s="216">
        <f>AC7+AC13</f>
        <v>1484.3108895960002</v>
      </c>
      <c r="AD6" s="216">
        <f>AD7+AD13</f>
        <v>1514.8902699559999</v>
      </c>
      <c r="AE6" s="217">
        <f>SUM(AA6:AD6)</f>
        <v>5626.264792397</v>
      </c>
      <c r="AF6" s="215">
        <f>AF7+AF13</f>
        <v>635.73343475</v>
      </c>
      <c r="AG6" s="216">
        <f>AG7+AG13</f>
        <v>2120.523312622</v>
      </c>
      <c r="AH6" s="216">
        <f>AH7+AH13</f>
        <v>1714.0778670849998</v>
      </c>
      <c r="AI6" s="216">
        <f>AI7+AI13</f>
        <v>1715.282976062</v>
      </c>
      <c r="AJ6" s="217">
        <f>SUM(AF6:AI6)</f>
        <v>6185.617590518999</v>
      </c>
      <c r="AK6" s="215">
        <f>AK7+AK13</f>
        <v>657.09256334</v>
      </c>
      <c r="AL6" s="216">
        <f>AL7+AL13</f>
        <v>2433.7475686199996</v>
      </c>
      <c r="AM6" s="216">
        <f>AM7+AM13</f>
        <v>1681.0899631420002</v>
      </c>
      <c r="AN6" s="216">
        <f>AN7+AN13</f>
        <v>1714.0097052219999</v>
      </c>
      <c r="AO6" s="217">
        <f>SUM(AK6:AN6)</f>
        <v>6485.939800323999</v>
      </c>
      <c r="AP6" s="215">
        <f>AP7+AP13</f>
        <v>828.10796898</v>
      </c>
      <c r="AQ6" s="216">
        <f>AQ7+AQ13</f>
        <v>2671.51800061</v>
      </c>
      <c r="AR6" s="216">
        <f>AR7+AR13</f>
        <v>1772.3097875820001</v>
      </c>
      <c r="AS6" s="216">
        <f>AS7+AS13</f>
        <v>1660.044755805</v>
      </c>
      <c r="AT6" s="217">
        <f>SUM(AP6:AS6)</f>
        <v>6931.980512977</v>
      </c>
      <c r="AU6" s="215">
        <f>AU7+AU13</f>
        <v>779.1582732700001</v>
      </c>
      <c r="AV6" s="216">
        <f>AV7+AV13</f>
        <v>2784.4705600900006</v>
      </c>
      <c r="AW6" s="216">
        <f>AW7+AW13</f>
        <v>2047.2302526019998</v>
      </c>
      <c r="AX6" s="216">
        <f>AX7+AX13</f>
        <v>1811.7061563770003</v>
      </c>
      <c r="AY6" s="217">
        <f>SUM(AU6:AX6)</f>
        <v>7422.565242339</v>
      </c>
      <c r="AZ6" s="215">
        <f>AZ7+AZ13</f>
        <v>946.395545</v>
      </c>
      <c r="BA6" s="216">
        <f>BA7+BA13</f>
        <v>2719.07681078</v>
      </c>
      <c r="BB6" s="216">
        <f>BB7+BB13</f>
        <v>2019.6089095720001</v>
      </c>
      <c r="BC6" s="216">
        <f>BC7+BC13</f>
        <v>1838.6931743760001</v>
      </c>
      <c r="BD6" s="217">
        <f>SUM(AZ6:BC6)</f>
        <v>7523.774439728</v>
      </c>
      <c r="BE6" s="215">
        <f>BE7+BE13</f>
        <v>946.395545</v>
      </c>
      <c r="BF6" s="216">
        <f>BF7+BF13</f>
        <v>2719.07681078</v>
      </c>
      <c r="BG6" s="216">
        <f>BG7+BG13</f>
        <v>2019.6089095720001</v>
      </c>
      <c r="BH6" s="216">
        <f>BH7+BH13</f>
        <v>1838.6931743760001</v>
      </c>
      <c r="BI6" s="217">
        <f>SUM(BE6:BH6)</f>
        <v>7523.774439728</v>
      </c>
    </row>
    <row r="7" spans="1:61" s="218" customFormat="1" ht="15">
      <c r="A7" s="219" t="s">
        <v>53</v>
      </c>
      <c r="B7" s="220">
        <f>SUM(B8:B12)</f>
        <v>111</v>
      </c>
      <c r="C7" s="221">
        <f>SUM(C8:C12)</f>
        <v>1196.78</v>
      </c>
      <c r="D7" s="221">
        <f>SUM(D8:D12)</f>
        <v>881.53</v>
      </c>
      <c r="E7" s="221">
        <f>SUM(E8:E12)</f>
        <v>461.76000000000005</v>
      </c>
      <c r="F7" s="217">
        <f aca="true" t="shared" si="0" ref="F7:F25">SUM(B7:E7)</f>
        <v>2651.07</v>
      </c>
      <c r="G7" s="220">
        <f>SUM(G8:G12)</f>
        <v>97.718753244</v>
      </c>
      <c r="H7" s="221">
        <f>SUM(H8:H12)</f>
        <v>1281.9927367</v>
      </c>
      <c r="I7" s="221">
        <f>SUM(I8:I12)</f>
        <v>989.6562113700002</v>
      </c>
      <c r="J7" s="221">
        <f>SUM(J8:J12)</f>
        <v>481.68401493</v>
      </c>
      <c r="K7" s="217">
        <f aca="true" t="shared" si="1" ref="K7:K25">SUM(G7:J7)</f>
        <v>2851.0517162440005</v>
      </c>
      <c r="L7" s="220">
        <f>SUM(L8:L12)</f>
        <v>87.07140378000001</v>
      </c>
      <c r="M7" s="221">
        <f>SUM(M8:M12)</f>
        <v>1322.84796812</v>
      </c>
      <c r="N7" s="221">
        <f>SUM(N8:N12)</f>
        <v>762.63746685</v>
      </c>
      <c r="O7" s="221">
        <f>SUM(O8:O12)</f>
        <v>506.87937432999996</v>
      </c>
      <c r="P7" s="217">
        <f aca="true" t="shared" si="2" ref="P7:P25">SUM(L7:O7)</f>
        <v>2679.4362130799996</v>
      </c>
      <c r="Q7" s="220">
        <f>SUM(Q8:Q12)</f>
        <v>209.791157674</v>
      </c>
      <c r="R7" s="221">
        <f>SUM(R8:R12)</f>
        <v>1365.79001996</v>
      </c>
      <c r="S7" s="221">
        <f>SUM(S8:S12)</f>
        <v>816.8071407500003</v>
      </c>
      <c r="T7" s="221">
        <f>SUM(T8:T12)</f>
        <v>438.49468144</v>
      </c>
      <c r="U7" s="217">
        <f aca="true" t="shared" si="3" ref="U7:U25">SUM(Q7:T7)</f>
        <v>2830.8829998240003</v>
      </c>
      <c r="V7" s="220">
        <f>SUM(V8:V12)</f>
        <v>110.79113013999999</v>
      </c>
      <c r="W7" s="221">
        <f>SUM(W8:W12)</f>
        <v>1334.89453734</v>
      </c>
      <c r="X7" s="221">
        <f>SUM(X8:X12)</f>
        <v>861.97748135</v>
      </c>
      <c r="Y7" s="221">
        <f>SUM(Y8:Y12)</f>
        <v>485.66482807000006</v>
      </c>
      <c r="Z7" s="217">
        <f aca="true" t="shared" si="4" ref="Z7:Z25">SUM(V7:Y7)</f>
        <v>2793.3279769</v>
      </c>
      <c r="AA7" s="220">
        <f>SUM(AA8:AA12)</f>
        <v>102.417353811</v>
      </c>
      <c r="AB7" s="221">
        <f>SUM(AB8:AB12)</f>
        <v>1479.91177036</v>
      </c>
      <c r="AC7" s="221">
        <f>SUM(AC8:AC12)</f>
        <v>978.7205384040001</v>
      </c>
      <c r="AD7" s="221">
        <f>SUM(AD8:AD12)</f>
        <v>703.284192941</v>
      </c>
      <c r="AE7" s="217">
        <f aca="true" t="shared" si="5" ref="AE7:AE25">SUM(AA7:AD7)</f>
        <v>3264.3338555160003</v>
      </c>
      <c r="AF7" s="220">
        <f>SUM(AF8:AF12)</f>
        <v>144.22216765000002</v>
      </c>
      <c r="AG7" s="221">
        <f>SUM(AG8:AG12)</f>
        <v>1490.12758067</v>
      </c>
      <c r="AH7" s="221">
        <f>SUM(AH8:AH12)</f>
        <v>1126.1608614299998</v>
      </c>
      <c r="AI7" s="221">
        <f>SUM(AI8:AI12)</f>
        <v>758.37278459</v>
      </c>
      <c r="AJ7" s="217">
        <f aca="true" t="shared" si="6" ref="AJ7:AJ25">SUM(AF7:AI7)</f>
        <v>3518.8833943400005</v>
      </c>
      <c r="AK7" s="220">
        <f>SUM(AK8:AK12)</f>
        <v>134.61458672</v>
      </c>
      <c r="AL7" s="221">
        <f>SUM(AL8:AL12)</f>
        <v>1767.9146434599998</v>
      </c>
      <c r="AM7" s="221">
        <f>SUM(AM8:AM12)</f>
        <v>1101.42734662</v>
      </c>
      <c r="AN7" s="221">
        <f>SUM(AN8:AN12)</f>
        <v>819.41133782</v>
      </c>
      <c r="AO7" s="217">
        <f aca="true" t="shared" si="7" ref="AO7:AO25">SUM(AK7:AN7)</f>
        <v>3823.3679146199997</v>
      </c>
      <c r="AP7" s="220">
        <f>SUM(AP8:AP12)</f>
        <v>139.84874241</v>
      </c>
      <c r="AQ7" s="221">
        <f>SUM(AQ8:AQ12)</f>
        <v>1862.6048113600002</v>
      </c>
      <c r="AR7" s="221">
        <f>SUM(AR8:AR12)</f>
        <v>1179.1865446200002</v>
      </c>
      <c r="AS7" s="221">
        <f>SUM(AS8:AS12)</f>
        <v>688.22658657</v>
      </c>
      <c r="AT7" s="217">
        <f aca="true" t="shared" si="8" ref="AT7:AT25">SUM(AP7:AS7)</f>
        <v>3869.8666849600004</v>
      </c>
      <c r="AU7" s="220">
        <f>SUM(AU8:AU12)</f>
        <v>144.81657233</v>
      </c>
      <c r="AV7" s="221">
        <f>SUM(AV8:AV12)</f>
        <v>2016.3102614000006</v>
      </c>
      <c r="AW7" s="221">
        <f>SUM(AW8:AW12)</f>
        <v>1353.9832456699999</v>
      </c>
      <c r="AX7" s="221">
        <f>SUM(AX8:AX12)</f>
        <v>688.93591658</v>
      </c>
      <c r="AY7" s="217">
        <f aca="true" t="shared" si="9" ref="AY7:AY25">SUM(AU7:AX7)</f>
        <v>4204.04599598</v>
      </c>
      <c r="AZ7" s="220">
        <f>SUM(AZ8:AZ12)</f>
        <v>421.10061523</v>
      </c>
      <c r="BA7" s="221">
        <f>SUM(BA8:BA12)</f>
        <v>1988.55759297</v>
      </c>
      <c r="BB7" s="221">
        <f>SUM(BB8:BB12)</f>
        <v>1380.46538761</v>
      </c>
      <c r="BC7" s="221">
        <f>SUM(BC8:BC12)</f>
        <v>739.540790494</v>
      </c>
      <c r="BD7" s="217">
        <f aca="true" t="shared" si="10" ref="BD7:BD25">SUM(AZ7:BC7)</f>
        <v>4529.664386304</v>
      </c>
      <c r="BE7" s="220">
        <f>SUM(BE8:BE12)</f>
        <v>421.10061523</v>
      </c>
      <c r="BF7" s="221">
        <f>SUM(BF8:BF12)</f>
        <v>1988.55759297</v>
      </c>
      <c r="BG7" s="221">
        <f>SUM(BG8:BG12)</f>
        <v>1380.46538761</v>
      </c>
      <c r="BH7" s="221">
        <f>SUM(BH8:BH12)</f>
        <v>739.540790494</v>
      </c>
      <c r="BI7" s="217">
        <f aca="true" t="shared" si="11" ref="BI7:BI25">SUM(BE7:BH7)</f>
        <v>4529.664386304</v>
      </c>
    </row>
    <row r="8" spans="1:61" s="218" customFormat="1" ht="15">
      <c r="A8" s="222" t="s">
        <v>6</v>
      </c>
      <c r="B8" s="223">
        <v>64.48</v>
      </c>
      <c r="C8" s="224">
        <v>970.09</v>
      </c>
      <c r="D8" s="224">
        <v>762.62</v>
      </c>
      <c r="E8" s="224">
        <v>397.74</v>
      </c>
      <c r="F8" s="225">
        <f t="shared" si="0"/>
        <v>2194.9300000000003</v>
      </c>
      <c r="G8" s="223">
        <v>52.99937051</v>
      </c>
      <c r="H8" s="224">
        <v>1034.89189025</v>
      </c>
      <c r="I8" s="224">
        <v>855.73210012</v>
      </c>
      <c r="J8" s="224">
        <v>423.18464412</v>
      </c>
      <c r="K8" s="225">
        <f t="shared" si="1"/>
        <v>2366.808005</v>
      </c>
      <c r="L8" s="223">
        <v>57.64878342</v>
      </c>
      <c r="M8" s="224">
        <v>1084.96347591</v>
      </c>
      <c r="N8" s="224">
        <v>654.36391179</v>
      </c>
      <c r="O8" s="224">
        <v>439.21195668999997</v>
      </c>
      <c r="P8" s="225">
        <f t="shared" si="2"/>
        <v>2236.18812781</v>
      </c>
      <c r="Q8" s="223">
        <v>182.53102171</v>
      </c>
      <c r="R8" s="224">
        <v>1120.05992088</v>
      </c>
      <c r="S8" s="224">
        <v>693.6462765400001</v>
      </c>
      <c r="T8" s="224">
        <v>372.19618681000003</v>
      </c>
      <c r="U8" s="225">
        <f t="shared" si="3"/>
        <v>2368.4334059400003</v>
      </c>
      <c r="V8" s="223">
        <v>94.85640857</v>
      </c>
      <c r="W8" s="224">
        <v>1080.14747768</v>
      </c>
      <c r="X8" s="224">
        <v>744.6982775899999</v>
      </c>
      <c r="Y8" s="224">
        <v>442.72418274</v>
      </c>
      <c r="Z8" s="225">
        <f t="shared" si="4"/>
        <v>2362.42634658</v>
      </c>
      <c r="AA8" s="223">
        <v>80.80233498999999</v>
      </c>
      <c r="AB8" s="224">
        <v>1205.8024605800001</v>
      </c>
      <c r="AC8" s="224">
        <v>839.9306750000001</v>
      </c>
      <c r="AD8" s="224">
        <v>604.21652264</v>
      </c>
      <c r="AE8" s="225">
        <f t="shared" si="5"/>
        <v>2730.7519932100004</v>
      </c>
      <c r="AF8" s="223">
        <v>122.26345111</v>
      </c>
      <c r="AG8" s="224">
        <v>1206.27237935</v>
      </c>
      <c r="AH8" s="224">
        <v>981.4341745699999</v>
      </c>
      <c r="AI8" s="224">
        <v>670.09055161</v>
      </c>
      <c r="AJ8" s="225">
        <f t="shared" si="6"/>
        <v>2980.06055664</v>
      </c>
      <c r="AK8" s="223">
        <v>110.16423749</v>
      </c>
      <c r="AL8" s="224">
        <v>1466.1867585399998</v>
      </c>
      <c r="AM8" s="224">
        <v>957.52933792</v>
      </c>
      <c r="AN8" s="224">
        <v>711.781884</v>
      </c>
      <c r="AO8" s="225">
        <f t="shared" si="7"/>
        <v>3245.66221795</v>
      </c>
      <c r="AP8" s="223">
        <v>113.22118312</v>
      </c>
      <c r="AQ8" s="224">
        <v>1535.26569074</v>
      </c>
      <c r="AR8" s="224">
        <v>1027.32321096</v>
      </c>
      <c r="AS8" s="224">
        <v>599.3701448900001</v>
      </c>
      <c r="AT8" s="225">
        <f t="shared" si="8"/>
        <v>3275.1802297100003</v>
      </c>
      <c r="AU8" s="223">
        <v>121.67894885999999</v>
      </c>
      <c r="AV8" s="224">
        <v>1672.0544070400006</v>
      </c>
      <c r="AW8" s="224">
        <v>1191.6891196299998</v>
      </c>
      <c r="AX8" s="224">
        <v>597.66780367</v>
      </c>
      <c r="AY8" s="225">
        <f t="shared" si="9"/>
        <v>3583.0902792</v>
      </c>
      <c r="AZ8" s="223">
        <v>398.93059608</v>
      </c>
      <c r="BA8" s="224">
        <v>1615.04814742</v>
      </c>
      <c r="BB8" s="224">
        <v>1216.6167932399999</v>
      </c>
      <c r="BC8" s="224">
        <v>650.9430817</v>
      </c>
      <c r="BD8" s="225">
        <f t="shared" si="10"/>
        <v>3881.5386184400004</v>
      </c>
      <c r="BE8" s="223">
        <v>398.93059608</v>
      </c>
      <c r="BF8" s="224">
        <v>1615.04814742</v>
      </c>
      <c r="BG8" s="224">
        <v>1216.6167932399999</v>
      </c>
      <c r="BH8" s="224">
        <v>650.9430817</v>
      </c>
      <c r="BI8" s="225">
        <f t="shared" si="11"/>
        <v>3881.5386184400004</v>
      </c>
    </row>
    <row r="9" spans="1:61" s="218" customFormat="1" ht="15">
      <c r="A9" s="222" t="s">
        <v>7</v>
      </c>
      <c r="B9" s="223">
        <v>3.83</v>
      </c>
      <c r="C9" s="224">
        <v>30.83</v>
      </c>
      <c r="D9" s="224">
        <v>26.3</v>
      </c>
      <c r="E9" s="224">
        <v>10.31</v>
      </c>
      <c r="F9" s="225">
        <f t="shared" si="0"/>
        <v>71.27</v>
      </c>
      <c r="G9" s="223">
        <v>2.66160394</v>
      </c>
      <c r="H9" s="224">
        <v>32.740277680000005</v>
      </c>
      <c r="I9" s="224">
        <v>25.946787819999997</v>
      </c>
      <c r="J9" s="224">
        <v>9.93826284</v>
      </c>
      <c r="K9" s="225">
        <f t="shared" si="1"/>
        <v>71.28693228</v>
      </c>
      <c r="L9" s="223">
        <v>3.94434484</v>
      </c>
      <c r="M9" s="224">
        <v>33.957146050000006</v>
      </c>
      <c r="N9" s="224">
        <v>20.627509370000002</v>
      </c>
      <c r="O9" s="224">
        <v>6.33185288</v>
      </c>
      <c r="P9" s="225">
        <f t="shared" si="2"/>
        <v>64.86085314</v>
      </c>
      <c r="Q9" s="223">
        <v>2.807845684</v>
      </c>
      <c r="R9" s="224">
        <v>31.15432261</v>
      </c>
      <c r="S9" s="224">
        <v>23.535267680000004</v>
      </c>
      <c r="T9" s="224">
        <v>6.2849090400000005</v>
      </c>
      <c r="U9" s="225">
        <f t="shared" si="3"/>
        <v>63.78234501400001</v>
      </c>
      <c r="V9" s="223">
        <v>2.70621374</v>
      </c>
      <c r="W9" s="224">
        <v>30.6489597</v>
      </c>
      <c r="X9" s="224">
        <v>19.71919433</v>
      </c>
      <c r="Y9" s="224">
        <v>7.059544129999999</v>
      </c>
      <c r="Z9" s="225">
        <f t="shared" si="4"/>
        <v>60.1339119</v>
      </c>
      <c r="AA9" s="223">
        <v>6.782609321</v>
      </c>
      <c r="AB9" s="224">
        <v>37.17286745</v>
      </c>
      <c r="AC9" s="224">
        <v>23.637939253999996</v>
      </c>
      <c r="AD9" s="224">
        <v>14.892915331</v>
      </c>
      <c r="AE9" s="225">
        <f t="shared" si="5"/>
        <v>82.486331356</v>
      </c>
      <c r="AF9" s="223">
        <v>3.26967921</v>
      </c>
      <c r="AG9" s="224">
        <v>37.30423088</v>
      </c>
      <c r="AH9" s="224">
        <v>19.591541810000002</v>
      </c>
      <c r="AI9" s="224">
        <v>10.83105058</v>
      </c>
      <c r="AJ9" s="225">
        <f t="shared" si="6"/>
        <v>70.99650248</v>
      </c>
      <c r="AK9" s="223">
        <v>3.4297397600000004</v>
      </c>
      <c r="AL9" s="224">
        <v>34.553228020000006</v>
      </c>
      <c r="AM9" s="224">
        <v>24.156563889999997</v>
      </c>
      <c r="AN9" s="224">
        <v>16.60644303</v>
      </c>
      <c r="AO9" s="225">
        <f t="shared" si="7"/>
        <v>78.7459747</v>
      </c>
      <c r="AP9" s="223">
        <v>4.44204898</v>
      </c>
      <c r="AQ9" s="224">
        <v>36.117466379999996</v>
      </c>
      <c r="AR9" s="224">
        <v>21.11876417</v>
      </c>
      <c r="AS9" s="224">
        <v>13.541318749999999</v>
      </c>
      <c r="AT9" s="225">
        <f t="shared" si="8"/>
        <v>75.21959828</v>
      </c>
      <c r="AU9" s="223">
        <v>4.558715950000001</v>
      </c>
      <c r="AV9" s="224">
        <v>36.88534403999998</v>
      </c>
      <c r="AW9" s="224">
        <v>23.543186180000006</v>
      </c>
      <c r="AX9" s="224">
        <v>10.742860539999997</v>
      </c>
      <c r="AY9" s="225">
        <f t="shared" si="9"/>
        <v>75.73010670999999</v>
      </c>
      <c r="AZ9" s="223">
        <v>3.9304468000000004</v>
      </c>
      <c r="BA9" s="224">
        <v>40.24266087</v>
      </c>
      <c r="BB9" s="224">
        <v>19.66950132</v>
      </c>
      <c r="BC9" s="224">
        <v>9.837701813999999</v>
      </c>
      <c r="BD9" s="225">
        <f t="shared" si="10"/>
        <v>73.680310804</v>
      </c>
      <c r="BE9" s="223">
        <v>3.9304468000000004</v>
      </c>
      <c r="BF9" s="224">
        <v>40.24266087</v>
      </c>
      <c r="BG9" s="224">
        <v>19.66950132</v>
      </c>
      <c r="BH9" s="224">
        <v>9.837701813999999</v>
      </c>
      <c r="BI9" s="225">
        <f t="shared" si="11"/>
        <v>73.680310804</v>
      </c>
    </row>
    <row r="10" spans="1:61" s="218" customFormat="1" ht="15">
      <c r="A10" s="222" t="s">
        <v>8</v>
      </c>
      <c r="B10" s="223">
        <v>11.91</v>
      </c>
      <c r="C10" s="224">
        <v>164.84</v>
      </c>
      <c r="D10" s="224">
        <v>75.14</v>
      </c>
      <c r="E10" s="224">
        <v>26.61</v>
      </c>
      <c r="F10" s="225">
        <f t="shared" si="0"/>
        <v>278.5</v>
      </c>
      <c r="G10" s="223">
        <v>9.250540884</v>
      </c>
      <c r="H10" s="224">
        <v>189.20647707</v>
      </c>
      <c r="I10" s="224">
        <v>79.48561097999999</v>
      </c>
      <c r="J10" s="224">
        <v>30.45561659</v>
      </c>
      <c r="K10" s="225">
        <f t="shared" si="1"/>
        <v>308.398245524</v>
      </c>
      <c r="L10" s="223">
        <v>7.87807682</v>
      </c>
      <c r="M10" s="224">
        <v>199.32844155</v>
      </c>
      <c r="N10" s="224">
        <v>83.63329648999999</v>
      </c>
      <c r="O10" s="224">
        <v>28.30046593</v>
      </c>
      <c r="P10" s="225">
        <f t="shared" si="2"/>
        <v>319.14028079</v>
      </c>
      <c r="Q10" s="223">
        <v>7.16101171</v>
      </c>
      <c r="R10" s="224">
        <v>210.67542337</v>
      </c>
      <c r="S10" s="224">
        <v>80.44331178</v>
      </c>
      <c r="T10" s="224">
        <v>27.637301040000004</v>
      </c>
      <c r="U10" s="225">
        <f t="shared" si="3"/>
        <v>325.9170479</v>
      </c>
      <c r="V10" s="223">
        <v>9.71513498</v>
      </c>
      <c r="W10" s="224">
        <v>220.15878023</v>
      </c>
      <c r="X10" s="224">
        <v>93.06632676</v>
      </c>
      <c r="Y10" s="224">
        <v>32.16668758</v>
      </c>
      <c r="Z10" s="225">
        <f t="shared" si="4"/>
        <v>355.10692955</v>
      </c>
      <c r="AA10" s="223">
        <v>10.62698874</v>
      </c>
      <c r="AB10" s="224">
        <v>231.75085795</v>
      </c>
      <c r="AC10" s="224">
        <v>109.32052114</v>
      </c>
      <c r="AD10" s="224">
        <v>78.80969619</v>
      </c>
      <c r="AE10" s="225">
        <f t="shared" si="5"/>
        <v>430.50806402</v>
      </c>
      <c r="AF10" s="223">
        <v>15.08352943</v>
      </c>
      <c r="AG10" s="224">
        <v>242.2615024</v>
      </c>
      <c r="AH10" s="224">
        <v>120.03781463</v>
      </c>
      <c r="AI10" s="224">
        <v>73.03011248</v>
      </c>
      <c r="AJ10" s="225">
        <f t="shared" si="6"/>
        <v>450.41295894000007</v>
      </c>
      <c r="AK10" s="223">
        <v>16.80573907</v>
      </c>
      <c r="AL10" s="224">
        <v>262.20569414</v>
      </c>
      <c r="AM10" s="224">
        <v>115.06015881999998</v>
      </c>
      <c r="AN10" s="224">
        <v>85.95914221000001</v>
      </c>
      <c r="AO10" s="225">
        <f t="shared" si="7"/>
        <v>480.03073424</v>
      </c>
      <c r="AP10" s="223">
        <v>14.27962912</v>
      </c>
      <c r="AQ10" s="224">
        <v>284.72000412</v>
      </c>
      <c r="AR10" s="224">
        <v>124.62278429000001</v>
      </c>
      <c r="AS10" s="224">
        <v>68.5549887</v>
      </c>
      <c r="AT10" s="225">
        <f t="shared" si="8"/>
        <v>492.17740623</v>
      </c>
      <c r="AU10" s="223">
        <v>13.16819677</v>
      </c>
      <c r="AV10" s="224">
        <v>300.8084970100001</v>
      </c>
      <c r="AW10" s="224">
        <v>132.88966639</v>
      </c>
      <c r="AX10" s="224">
        <v>73.85795293</v>
      </c>
      <c r="AY10" s="225">
        <f t="shared" si="9"/>
        <v>520.7243131000001</v>
      </c>
      <c r="AZ10" s="223">
        <v>12.751969169999999</v>
      </c>
      <c r="BA10" s="224">
        <v>327.49170561000005</v>
      </c>
      <c r="BB10" s="224">
        <v>137.55805897</v>
      </c>
      <c r="BC10" s="224">
        <v>71.30513459</v>
      </c>
      <c r="BD10" s="225">
        <f t="shared" si="10"/>
        <v>549.10686834</v>
      </c>
      <c r="BE10" s="223">
        <v>12.751969169999999</v>
      </c>
      <c r="BF10" s="224">
        <v>327.49170561000005</v>
      </c>
      <c r="BG10" s="224">
        <v>137.55805897</v>
      </c>
      <c r="BH10" s="224">
        <v>71.30513459</v>
      </c>
      <c r="BI10" s="225">
        <f t="shared" si="11"/>
        <v>549.10686834</v>
      </c>
    </row>
    <row r="11" spans="1:61" s="218" customFormat="1" ht="15">
      <c r="A11" s="222" t="s">
        <v>9</v>
      </c>
      <c r="B11" s="223">
        <v>14.95</v>
      </c>
      <c r="C11" s="224">
        <v>22</v>
      </c>
      <c r="D11" s="224">
        <v>16.76</v>
      </c>
      <c r="E11" s="224">
        <v>16.68</v>
      </c>
      <c r="F11" s="225">
        <f t="shared" si="0"/>
        <v>70.39000000000001</v>
      </c>
      <c r="G11" s="223">
        <v>3.9388430000000003</v>
      </c>
      <c r="H11" s="224">
        <v>23.908877320000002</v>
      </c>
      <c r="I11" s="224">
        <v>3.9341051999999994</v>
      </c>
      <c r="J11" s="224">
        <v>3.63652</v>
      </c>
      <c r="K11" s="225">
        <f t="shared" si="1"/>
        <v>35.418345519999995</v>
      </c>
      <c r="L11" s="223">
        <v>3.9120611000000003</v>
      </c>
      <c r="M11" s="224">
        <v>3.705147</v>
      </c>
      <c r="N11" s="224">
        <v>3.866032</v>
      </c>
      <c r="O11" s="224">
        <v>3.98133254</v>
      </c>
      <c r="P11" s="225">
        <f t="shared" si="2"/>
        <v>15.464572640000002</v>
      </c>
      <c r="Q11" s="223">
        <v>3.6658633</v>
      </c>
      <c r="R11" s="224">
        <v>3.70046</v>
      </c>
      <c r="S11" s="224">
        <v>3.699834</v>
      </c>
      <c r="T11" s="224">
        <v>3.9218159999999997</v>
      </c>
      <c r="U11" s="225">
        <f t="shared" si="3"/>
        <v>14.9879733</v>
      </c>
      <c r="V11" s="223">
        <v>3.4299020000000002</v>
      </c>
      <c r="W11" s="224">
        <v>3.409344</v>
      </c>
      <c r="X11" s="224">
        <v>4.34939703</v>
      </c>
      <c r="Y11" s="224">
        <v>3.311147</v>
      </c>
      <c r="Z11" s="225">
        <f t="shared" si="4"/>
        <v>14.499790030000002</v>
      </c>
      <c r="AA11" s="223">
        <v>3.975328</v>
      </c>
      <c r="AB11" s="224">
        <v>4.798507</v>
      </c>
      <c r="AC11" s="224">
        <v>3.98773</v>
      </c>
      <c r="AD11" s="224">
        <v>3.989831</v>
      </c>
      <c r="AE11" s="225">
        <f t="shared" si="5"/>
        <v>16.751396</v>
      </c>
      <c r="AF11" s="223">
        <v>3.516065</v>
      </c>
      <c r="AG11" s="224">
        <v>3.6554450000000003</v>
      </c>
      <c r="AH11" s="224">
        <v>3.6628501</v>
      </c>
      <c r="AI11" s="224">
        <v>3.7012140000000002</v>
      </c>
      <c r="AJ11" s="225">
        <f t="shared" si="6"/>
        <v>14.535574100000002</v>
      </c>
      <c r="AK11" s="223">
        <v>4.203107</v>
      </c>
      <c r="AL11" s="224">
        <v>4.589173</v>
      </c>
      <c r="AM11" s="224">
        <v>4.17079</v>
      </c>
      <c r="AN11" s="224">
        <v>4.38015635</v>
      </c>
      <c r="AO11" s="225">
        <f t="shared" si="7"/>
        <v>17.343226350000002</v>
      </c>
      <c r="AP11" s="223">
        <v>5.349602</v>
      </c>
      <c r="AQ11" s="224">
        <v>6.103152369999999</v>
      </c>
      <c r="AR11" s="224">
        <v>5.51893078</v>
      </c>
      <c r="AS11" s="224">
        <v>5.4520035799999995</v>
      </c>
      <c r="AT11" s="225">
        <f t="shared" si="8"/>
        <v>22.42368873</v>
      </c>
      <c r="AU11" s="223">
        <v>5.177117</v>
      </c>
      <c r="AV11" s="224">
        <v>6.182138</v>
      </c>
      <c r="AW11" s="224">
        <v>5.4877460000000005</v>
      </c>
      <c r="AX11" s="224">
        <v>5.8820664</v>
      </c>
      <c r="AY11" s="225">
        <f t="shared" si="9"/>
        <v>22.7290674</v>
      </c>
      <c r="AZ11" s="223">
        <v>5.17637241</v>
      </c>
      <c r="BA11" s="224">
        <v>5.35058659</v>
      </c>
      <c r="BB11" s="224">
        <v>6.3545110000000005</v>
      </c>
      <c r="BC11" s="224">
        <v>6.651277</v>
      </c>
      <c r="BD11" s="225">
        <f t="shared" si="10"/>
        <v>23.532747</v>
      </c>
      <c r="BE11" s="223">
        <v>5.17637241</v>
      </c>
      <c r="BF11" s="224">
        <v>5.35058659</v>
      </c>
      <c r="BG11" s="224">
        <v>6.3545110000000005</v>
      </c>
      <c r="BH11" s="224">
        <v>6.651277</v>
      </c>
      <c r="BI11" s="225">
        <f t="shared" si="11"/>
        <v>23.532747</v>
      </c>
    </row>
    <row r="12" spans="1:61" s="218" customFormat="1" ht="15">
      <c r="A12" s="222" t="s">
        <v>10</v>
      </c>
      <c r="B12" s="223">
        <v>15.83</v>
      </c>
      <c r="C12" s="224">
        <v>9.02</v>
      </c>
      <c r="D12" s="224">
        <v>0.71</v>
      </c>
      <c r="E12" s="224">
        <v>10.42</v>
      </c>
      <c r="F12" s="225">
        <f t="shared" si="0"/>
        <v>35.980000000000004</v>
      </c>
      <c r="G12" s="223">
        <v>28.86839491</v>
      </c>
      <c r="H12" s="224">
        <v>1.2452143800000002</v>
      </c>
      <c r="I12" s="224">
        <v>24.55760725</v>
      </c>
      <c r="J12" s="224">
        <v>14.468971380000003</v>
      </c>
      <c r="K12" s="225">
        <f t="shared" si="1"/>
        <v>69.14018792</v>
      </c>
      <c r="L12" s="223">
        <v>13.688137600000001</v>
      </c>
      <c r="M12" s="224">
        <v>0.8937576100000001</v>
      </c>
      <c r="N12" s="224">
        <v>0.1467172</v>
      </c>
      <c r="O12" s="224">
        <v>29.05376629</v>
      </c>
      <c r="P12" s="225">
        <f t="shared" si="2"/>
        <v>43.782378699999995</v>
      </c>
      <c r="Q12" s="223">
        <v>13.625415270000001</v>
      </c>
      <c r="R12" s="224">
        <v>0.19989310000000002</v>
      </c>
      <c r="S12" s="224">
        <v>15.48245075</v>
      </c>
      <c r="T12" s="224">
        <v>28.45446855</v>
      </c>
      <c r="U12" s="225">
        <f t="shared" si="3"/>
        <v>57.76222767</v>
      </c>
      <c r="V12" s="223">
        <v>0.08347085</v>
      </c>
      <c r="W12" s="224">
        <v>0.5299757300000001</v>
      </c>
      <c r="X12" s="224">
        <v>0.14428564000000002</v>
      </c>
      <c r="Y12" s="224">
        <v>0.4032666200000001</v>
      </c>
      <c r="Z12" s="225">
        <f t="shared" si="4"/>
        <v>1.1609988400000002</v>
      </c>
      <c r="AA12" s="223">
        <v>0.23009276</v>
      </c>
      <c r="AB12" s="224">
        <v>0.38707737999999997</v>
      </c>
      <c r="AC12" s="224">
        <v>1.8436730099999998</v>
      </c>
      <c r="AD12" s="224">
        <v>1.3752277800000001</v>
      </c>
      <c r="AE12" s="225">
        <f t="shared" si="5"/>
        <v>3.83607093</v>
      </c>
      <c r="AF12" s="223">
        <v>0.0894429</v>
      </c>
      <c r="AG12" s="224">
        <v>0.63402304</v>
      </c>
      <c r="AH12" s="224">
        <v>1.43448032</v>
      </c>
      <c r="AI12" s="224">
        <v>0.71985592</v>
      </c>
      <c r="AJ12" s="225">
        <f t="shared" si="6"/>
        <v>2.87780218</v>
      </c>
      <c r="AK12" s="223">
        <v>0.0117634</v>
      </c>
      <c r="AL12" s="224">
        <v>0.37978976</v>
      </c>
      <c r="AM12" s="224">
        <v>0.51049599</v>
      </c>
      <c r="AN12" s="224">
        <v>0.68371223</v>
      </c>
      <c r="AO12" s="225">
        <f t="shared" si="7"/>
        <v>1.58576138</v>
      </c>
      <c r="AP12" s="223">
        <v>2.55627919</v>
      </c>
      <c r="AQ12" s="224">
        <v>0.39849775</v>
      </c>
      <c r="AR12" s="224">
        <v>0.60285442</v>
      </c>
      <c r="AS12" s="224">
        <v>1.30813065</v>
      </c>
      <c r="AT12" s="225">
        <f t="shared" si="8"/>
        <v>4.86576201</v>
      </c>
      <c r="AU12" s="223">
        <v>0.23359375</v>
      </c>
      <c r="AV12" s="224">
        <v>0.37987530999999997</v>
      </c>
      <c r="AW12" s="224">
        <v>0.37352747000000003</v>
      </c>
      <c r="AX12" s="224">
        <v>0.7852330399999999</v>
      </c>
      <c r="AY12" s="225">
        <f t="shared" si="9"/>
        <v>1.77222957</v>
      </c>
      <c r="AZ12" s="223">
        <v>0.31123076999999993</v>
      </c>
      <c r="BA12" s="224">
        <v>0.42449248000000006</v>
      </c>
      <c r="BB12" s="224">
        <v>0.26652308</v>
      </c>
      <c r="BC12" s="224">
        <v>0.8035953899999999</v>
      </c>
      <c r="BD12" s="225">
        <f t="shared" si="10"/>
        <v>1.8058417199999999</v>
      </c>
      <c r="BE12" s="223">
        <v>0.31123076999999993</v>
      </c>
      <c r="BF12" s="224">
        <v>0.42449248000000006</v>
      </c>
      <c r="BG12" s="224">
        <v>0.26652308</v>
      </c>
      <c r="BH12" s="224">
        <v>0.8035953899999999</v>
      </c>
      <c r="BI12" s="225">
        <f t="shared" si="11"/>
        <v>1.8058417199999999</v>
      </c>
    </row>
    <row r="13" spans="1:61" s="218" customFormat="1" ht="15">
      <c r="A13" s="219" t="s">
        <v>11</v>
      </c>
      <c r="B13" s="226">
        <f>SUM(B14:B18)</f>
        <v>405.59</v>
      </c>
      <c r="C13" s="227">
        <f>SUM(C14:C18)</f>
        <v>502.41999999999996</v>
      </c>
      <c r="D13" s="227">
        <f>SUM(D14:D18)</f>
        <v>524.67</v>
      </c>
      <c r="E13" s="227">
        <f>SUM(E14:E18)</f>
        <v>543.92</v>
      </c>
      <c r="F13" s="217">
        <f t="shared" si="0"/>
        <v>1976.6</v>
      </c>
      <c r="G13" s="226">
        <f>SUM(G14:G18)</f>
        <v>427.44932223</v>
      </c>
      <c r="H13" s="227">
        <f>SUM(H14:H18)</f>
        <v>514.6347268338798</v>
      </c>
      <c r="I13" s="227">
        <f>SUM(I14:I18)</f>
        <v>467.37076415999996</v>
      </c>
      <c r="J13" s="227">
        <f>SUM(J14:J18)</f>
        <v>751.9650881299999</v>
      </c>
      <c r="K13" s="217">
        <f t="shared" si="1"/>
        <v>2161.4199013538796</v>
      </c>
      <c r="L13" s="226">
        <f>SUM(L14:L18)</f>
        <v>367.54095873999995</v>
      </c>
      <c r="M13" s="227">
        <f>SUM(M14:M18)</f>
        <v>467.8926574700001</v>
      </c>
      <c r="N13" s="227">
        <f>SUM(N14:N18)</f>
        <v>358.781845883</v>
      </c>
      <c r="O13" s="227">
        <f>SUM(O14:O18)</f>
        <v>831.94085289</v>
      </c>
      <c r="P13" s="217">
        <f t="shared" si="2"/>
        <v>2026.156314983</v>
      </c>
      <c r="Q13" s="226">
        <f>SUM(Q14:Q18)</f>
        <v>350.05204763999996</v>
      </c>
      <c r="R13" s="227">
        <f>SUM(R14:R18)</f>
        <v>426.34833098</v>
      </c>
      <c r="S13" s="227">
        <f>SUM(S14:S18)</f>
        <v>394.9032038200001</v>
      </c>
      <c r="T13" s="227">
        <f>SUM(T14:T18)</f>
        <v>921.9970846800002</v>
      </c>
      <c r="U13" s="217">
        <f t="shared" si="3"/>
        <v>2093.30066712</v>
      </c>
      <c r="V13" s="226">
        <f>SUM(V14:V18)</f>
        <v>370.762261312</v>
      </c>
      <c r="W13" s="227">
        <f>SUM(W14:W18)</f>
        <v>491.30499007500003</v>
      </c>
      <c r="X13" s="227">
        <f>SUM(X14:X18)</f>
        <v>365.54489507</v>
      </c>
      <c r="Y13" s="227">
        <f>SUM(Y14:Y18)</f>
        <v>651.0967343499999</v>
      </c>
      <c r="Z13" s="217">
        <f t="shared" si="4"/>
        <v>1878.708880807</v>
      </c>
      <c r="AA13" s="226">
        <f>SUM(AA14:AA18)</f>
        <v>433.47957115199995</v>
      </c>
      <c r="AB13" s="227">
        <f>SUM(AB14:AB18)</f>
        <v>611.254937522</v>
      </c>
      <c r="AC13" s="227">
        <f>SUM(AC14:AC18)</f>
        <v>505.590351192</v>
      </c>
      <c r="AD13" s="227">
        <f>SUM(AD14:AD18)</f>
        <v>811.606077015</v>
      </c>
      <c r="AE13" s="217">
        <f t="shared" si="5"/>
        <v>2361.930936881</v>
      </c>
      <c r="AF13" s="226">
        <f>SUM(AF14:AF18)</f>
        <v>491.51126710000005</v>
      </c>
      <c r="AG13" s="227">
        <f>SUM(AG14:AG18)</f>
        <v>630.3957319520001</v>
      </c>
      <c r="AH13" s="227">
        <f>SUM(AH14:AH18)</f>
        <v>587.9170056549999</v>
      </c>
      <c r="AI13" s="227">
        <f>SUM(AI14:AI18)</f>
        <v>956.910191472</v>
      </c>
      <c r="AJ13" s="217">
        <f t="shared" si="6"/>
        <v>2666.734196179</v>
      </c>
      <c r="AK13" s="226">
        <f>SUM(AK14:AK18)</f>
        <v>522.4779766199999</v>
      </c>
      <c r="AL13" s="227">
        <f>SUM(AL14:AL18)</f>
        <v>665.8329251600001</v>
      </c>
      <c r="AM13" s="227">
        <f>SUM(AM14:AM18)</f>
        <v>579.6626165220001</v>
      </c>
      <c r="AN13" s="227">
        <f>SUM(AN14:AN18)</f>
        <v>894.598367402</v>
      </c>
      <c r="AO13" s="217">
        <f t="shared" si="7"/>
        <v>2662.571885704</v>
      </c>
      <c r="AP13" s="226">
        <f>SUM(AP14:AP18)</f>
        <v>688.25922657</v>
      </c>
      <c r="AQ13" s="227">
        <f>SUM(AQ14:AQ18)</f>
        <v>808.91318925</v>
      </c>
      <c r="AR13" s="227">
        <f>SUM(AR14:AR18)</f>
        <v>593.123242962</v>
      </c>
      <c r="AS13" s="227">
        <f>SUM(AS14:AS18)</f>
        <v>971.8181692349999</v>
      </c>
      <c r="AT13" s="217">
        <f t="shared" si="8"/>
        <v>3062.113828017</v>
      </c>
      <c r="AU13" s="226">
        <f>SUM(AU14:AU18)</f>
        <v>634.3417009400001</v>
      </c>
      <c r="AV13" s="227">
        <f>SUM(AV14:AV18)</f>
        <v>768.16029869</v>
      </c>
      <c r="AW13" s="227">
        <f>SUM(AW14:AW18)</f>
        <v>693.247006932</v>
      </c>
      <c r="AX13" s="227">
        <f>SUM(AX14:AX18)</f>
        <v>1122.7702397970002</v>
      </c>
      <c r="AY13" s="217">
        <f t="shared" si="9"/>
        <v>3218.5192463590006</v>
      </c>
      <c r="AZ13" s="226">
        <f>SUM(AZ14:AZ18)</f>
        <v>525.29492977</v>
      </c>
      <c r="BA13" s="227">
        <f>SUM(BA14:BA18)</f>
        <v>730.51921781</v>
      </c>
      <c r="BB13" s="227">
        <f>SUM(BB14:BB18)</f>
        <v>639.143521962</v>
      </c>
      <c r="BC13" s="227">
        <f>SUM(BC14:BC18)</f>
        <v>1099.152383882</v>
      </c>
      <c r="BD13" s="217">
        <f t="shared" si="10"/>
        <v>2994.110053424</v>
      </c>
      <c r="BE13" s="226">
        <f>SUM(BE14:BE18)</f>
        <v>525.29492977</v>
      </c>
      <c r="BF13" s="227">
        <f>SUM(BF14:BF18)</f>
        <v>730.51921781</v>
      </c>
      <c r="BG13" s="227">
        <f>SUM(BG14:BG18)</f>
        <v>639.143521962</v>
      </c>
      <c r="BH13" s="227">
        <f>SUM(BH14:BH18)</f>
        <v>1099.152383882</v>
      </c>
      <c r="BI13" s="217">
        <f t="shared" si="11"/>
        <v>2994.110053424</v>
      </c>
    </row>
    <row r="14" spans="1:61" s="218" customFormat="1" ht="15">
      <c r="A14" s="228" t="s">
        <v>12</v>
      </c>
      <c r="B14" s="229">
        <v>150.88</v>
      </c>
      <c r="C14" s="230">
        <v>183.64</v>
      </c>
      <c r="D14" s="230">
        <v>166.65</v>
      </c>
      <c r="E14" s="230">
        <v>174.22</v>
      </c>
      <c r="F14" s="225">
        <f t="shared" si="0"/>
        <v>675.39</v>
      </c>
      <c r="G14" s="229">
        <v>210.69086522999999</v>
      </c>
      <c r="H14" s="230">
        <v>242.2055383738798</v>
      </c>
      <c r="I14" s="230">
        <v>227.50234208999996</v>
      </c>
      <c r="J14" s="230">
        <v>343.51975775000005</v>
      </c>
      <c r="K14" s="225">
        <f t="shared" si="1"/>
        <v>1023.9185034438798</v>
      </c>
      <c r="L14" s="229">
        <v>180.68732677999998</v>
      </c>
      <c r="M14" s="230">
        <v>215.18338342000004</v>
      </c>
      <c r="N14" s="230">
        <v>164.323824963</v>
      </c>
      <c r="O14" s="230">
        <v>192.95933809999997</v>
      </c>
      <c r="P14" s="225">
        <f t="shared" si="2"/>
        <v>753.1538732629999</v>
      </c>
      <c r="Q14" s="229">
        <v>169.83004749</v>
      </c>
      <c r="R14" s="230">
        <v>198.24426389</v>
      </c>
      <c r="S14" s="230">
        <v>192.92925746</v>
      </c>
      <c r="T14" s="230">
        <v>201.04728874</v>
      </c>
      <c r="U14" s="225">
        <f t="shared" si="3"/>
        <v>762.0508575800001</v>
      </c>
      <c r="V14" s="229">
        <v>172.070958582</v>
      </c>
      <c r="W14" s="230">
        <v>213.43928638</v>
      </c>
      <c r="X14" s="230">
        <v>165.15946971</v>
      </c>
      <c r="Y14" s="230">
        <v>179.83344024</v>
      </c>
      <c r="Z14" s="225">
        <f t="shared" si="4"/>
        <v>730.503154912</v>
      </c>
      <c r="AA14" s="229">
        <v>193.874897812</v>
      </c>
      <c r="AB14" s="230">
        <v>261.65897486200004</v>
      </c>
      <c r="AC14" s="230">
        <v>217.81491880200002</v>
      </c>
      <c r="AD14" s="230">
        <v>312.98470880499997</v>
      </c>
      <c r="AE14" s="225">
        <f t="shared" si="5"/>
        <v>986.333500281</v>
      </c>
      <c r="AF14" s="229">
        <v>212.75680483999997</v>
      </c>
      <c r="AG14" s="230">
        <v>244.62105834200003</v>
      </c>
      <c r="AH14" s="230">
        <v>220.21039380200003</v>
      </c>
      <c r="AI14" s="230">
        <v>267.87414281200006</v>
      </c>
      <c r="AJ14" s="225">
        <f t="shared" si="6"/>
        <v>945.4623997960001</v>
      </c>
      <c r="AK14" s="229">
        <v>228.80101334000003</v>
      </c>
      <c r="AL14" s="230">
        <v>265.61412643000006</v>
      </c>
      <c r="AM14" s="230">
        <v>224.52067497200002</v>
      </c>
      <c r="AN14" s="230">
        <v>256.261034602</v>
      </c>
      <c r="AO14" s="225">
        <f t="shared" si="7"/>
        <v>975.1968493440002</v>
      </c>
      <c r="AP14" s="229">
        <v>277.49035213</v>
      </c>
      <c r="AQ14" s="230">
        <v>392.04331092000007</v>
      </c>
      <c r="AR14" s="230">
        <v>261.277474022</v>
      </c>
      <c r="AS14" s="230">
        <v>298.104949272</v>
      </c>
      <c r="AT14" s="225">
        <f t="shared" si="8"/>
        <v>1228.9160863440002</v>
      </c>
      <c r="AU14" s="229">
        <v>284.79377005000003</v>
      </c>
      <c r="AV14" s="230">
        <v>336.33744226</v>
      </c>
      <c r="AW14" s="230">
        <v>334.98520745200005</v>
      </c>
      <c r="AX14" s="230">
        <v>387.93709725200006</v>
      </c>
      <c r="AY14" s="225">
        <f t="shared" si="9"/>
        <v>1344.0535170140001</v>
      </c>
      <c r="AZ14" s="229">
        <v>262.37556731</v>
      </c>
      <c r="BA14" s="230">
        <v>329.45261202</v>
      </c>
      <c r="BB14" s="230">
        <v>310.57363544199995</v>
      </c>
      <c r="BC14" s="230">
        <v>347.906356892</v>
      </c>
      <c r="BD14" s="225">
        <f t="shared" si="10"/>
        <v>1250.308171664</v>
      </c>
      <c r="BE14" s="229">
        <v>262.37556731</v>
      </c>
      <c r="BF14" s="230">
        <v>329.45261202</v>
      </c>
      <c r="BG14" s="230">
        <v>310.57363544199995</v>
      </c>
      <c r="BH14" s="230">
        <v>347.906356892</v>
      </c>
      <c r="BI14" s="225">
        <f t="shared" si="11"/>
        <v>1250.308171664</v>
      </c>
    </row>
    <row r="15" spans="1:61" s="218" customFormat="1" ht="15">
      <c r="A15" s="228" t="s">
        <v>13</v>
      </c>
      <c r="B15" s="223">
        <v>162.67</v>
      </c>
      <c r="C15" s="224">
        <v>199.28</v>
      </c>
      <c r="D15" s="224">
        <v>172.01</v>
      </c>
      <c r="E15" s="224">
        <v>229</v>
      </c>
      <c r="F15" s="225">
        <f t="shared" si="0"/>
        <v>762.96</v>
      </c>
      <c r="G15" s="223">
        <v>146.51021605</v>
      </c>
      <c r="H15" s="224">
        <v>187.53531371</v>
      </c>
      <c r="I15" s="224">
        <v>163.22249506</v>
      </c>
      <c r="J15" s="224">
        <v>225.83487933000004</v>
      </c>
      <c r="K15" s="225">
        <f t="shared" si="1"/>
        <v>723.1029041500001</v>
      </c>
      <c r="L15" s="223">
        <v>129.6386295</v>
      </c>
      <c r="M15" s="224">
        <v>154.17933799</v>
      </c>
      <c r="N15" s="224">
        <v>120.79187723</v>
      </c>
      <c r="O15" s="224">
        <v>286.56169028</v>
      </c>
      <c r="P15" s="225">
        <f t="shared" si="2"/>
        <v>691.171535</v>
      </c>
      <c r="Q15" s="223">
        <v>122.89638728</v>
      </c>
      <c r="R15" s="224">
        <v>149.20503319</v>
      </c>
      <c r="S15" s="224">
        <v>128.18380328</v>
      </c>
      <c r="T15" s="224">
        <v>191.13563464</v>
      </c>
      <c r="U15" s="225">
        <f t="shared" si="3"/>
        <v>591.42085839</v>
      </c>
      <c r="V15" s="223">
        <v>145.89066304</v>
      </c>
      <c r="W15" s="224">
        <v>196.623562525</v>
      </c>
      <c r="X15" s="224">
        <v>146.18438093999998</v>
      </c>
      <c r="Y15" s="224">
        <v>228.21555375</v>
      </c>
      <c r="Z15" s="225">
        <f t="shared" si="4"/>
        <v>716.914160255</v>
      </c>
      <c r="AA15" s="223">
        <v>175.76617858</v>
      </c>
      <c r="AB15" s="224">
        <v>243.61459999</v>
      </c>
      <c r="AC15" s="224">
        <v>205.56350425</v>
      </c>
      <c r="AD15" s="224">
        <v>283.41177425</v>
      </c>
      <c r="AE15" s="225">
        <f t="shared" si="5"/>
        <v>908.3560570699999</v>
      </c>
      <c r="AF15" s="223">
        <v>183.83132691</v>
      </c>
      <c r="AG15" s="224">
        <v>288.30641621999996</v>
      </c>
      <c r="AH15" s="224">
        <v>251.806063953</v>
      </c>
      <c r="AI15" s="224">
        <v>372.63137981</v>
      </c>
      <c r="AJ15" s="225">
        <f t="shared" si="6"/>
        <v>1096.5751868930001</v>
      </c>
      <c r="AK15" s="223">
        <v>204.56884192</v>
      </c>
      <c r="AL15" s="224">
        <v>274.41118281999996</v>
      </c>
      <c r="AM15" s="224">
        <v>260.70314246</v>
      </c>
      <c r="AN15" s="224">
        <v>345.61330751</v>
      </c>
      <c r="AO15" s="225">
        <f t="shared" si="7"/>
        <v>1085.29647471</v>
      </c>
      <c r="AP15" s="223">
        <v>343.70676239</v>
      </c>
      <c r="AQ15" s="224">
        <v>275.40707933</v>
      </c>
      <c r="AR15" s="224">
        <v>242.98015999999998</v>
      </c>
      <c r="AS15" s="224">
        <v>361.513731233</v>
      </c>
      <c r="AT15" s="225">
        <f t="shared" si="8"/>
        <v>1223.6077329529999</v>
      </c>
      <c r="AU15" s="223">
        <v>207.93495622</v>
      </c>
      <c r="AV15" s="224">
        <v>305.8174801299999</v>
      </c>
      <c r="AW15" s="224">
        <v>254.87106418999997</v>
      </c>
      <c r="AX15" s="224">
        <v>380.55207148500006</v>
      </c>
      <c r="AY15" s="225">
        <f t="shared" si="9"/>
        <v>1149.1755720249998</v>
      </c>
      <c r="AZ15" s="223">
        <v>206.20187973</v>
      </c>
      <c r="BA15" s="224">
        <v>284.10446017</v>
      </c>
      <c r="BB15" s="224">
        <v>238.93776229000002</v>
      </c>
      <c r="BC15" s="224">
        <v>390.04185817999996</v>
      </c>
      <c r="BD15" s="225">
        <f t="shared" si="10"/>
        <v>1119.2859603699999</v>
      </c>
      <c r="BE15" s="223">
        <v>206.20187973</v>
      </c>
      <c r="BF15" s="224">
        <v>284.10446017</v>
      </c>
      <c r="BG15" s="224">
        <v>238.93776229000002</v>
      </c>
      <c r="BH15" s="224">
        <v>390.04185817999996</v>
      </c>
      <c r="BI15" s="225">
        <f t="shared" si="11"/>
        <v>1119.2859603699999</v>
      </c>
    </row>
    <row r="16" spans="1:61" s="218" customFormat="1" ht="15">
      <c r="A16" s="228" t="s">
        <v>14</v>
      </c>
      <c r="B16" s="223">
        <v>9.55</v>
      </c>
      <c r="C16" s="224">
        <v>19.2</v>
      </c>
      <c r="D16" s="224">
        <v>17.24</v>
      </c>
      <c r="E16" s="224">
        <v>78.97</v>
      </c>
      <c r="F16" s="225">
        <f t="shared" si="0"/>
        <v>124.96</v>
      </c>
      <c r="G16" s="223">
        <v>11.10108018</v>
      </c>
      <c r="H16" s="224">
        <v>23.40672527</v>
      </c>
      <c r="I16" s="224">
        <v>11.598455699999999</v>
      </c>
      <c r="J16" s="224">
        <v>103.83234931999999</v>
      </c>
      <c r="K16" s="225">
        <f t="shared" si="1"/>
        <v>149.93861047</v>
      </c>
      <c r="L16" s="223">
        <v>8.276648089999998</v>
      </c>
      <c r="M16" s="224">
        <v>32.84272425</v>
      </c>
      <c r="N16" s="224">
        <v>21.52396833</v>
      </c>
      <c r="O16" s="224">
        <v>123.6777931</v>
      </c>
      <c r="P16" s="225">
        <f t="shared" si="2"/>
        <v>186.32113377000002</v>
      </c>
      <c r="Q16" s="223">
        <v>5.1345870399999995</v>
      </c>
      <c r="R16" s="224">
        <v>24.43829152</v>
      </c>
      <c r="S16" s="224">
        <v>20.775105250000003</v>
      </c>
      <c r="T16" s="224">
        <v>342.42745711000003</v>
      </c>
      <c r="U16" s="225">
        <f t="shared" si="3"/>
        <v>392.77544092000005</v>
      </c>
      <c r="V16" s="223">
        <v>4.70063969</v>
      </c>
      <c r="W16" s="224">
        <v>27.80214117</v>
      </c>
      <c r="X16" s="224">
        <v>11.991044420000001</v>
      </c>
      <c r="Y16" s="224">
        <v>187.52774036</v>
      </c>
      <c r="Z16" s="225">
        <f t="shared" si="4"/>
        <v>232.02156564</v>
      </c>
      <c r="AA16" s="223">
        <v>10.355870629999998</v>
      </c>
      <c r="AB16" s="224">
        <v>43.69332834</v>
      </c>
      <c r="AC16" s="224">
        <v>32.3157438</v>
      </c>
      <c r="AD16" s="224">
        <v>157.97288271000002</v>
      </c>
      <c r="AE16" s="225">
        <f t="shared" si="5"/>
        <v>244.33782548000002</v>
      </c>
      <c r="AF16" s="223">
        <v>9.56529346</v>
      </c>
      <c r="AG16" s="224">
        <v>29.041392100000003</v>
      </c>
      <c r="AH16" s="224">
        <v>51.72677083</v>
      </c>
      <c r="AI16" s="224">
        <v>235.6100627</v>
      </c>
      <c r="AJ16" s="225">
        <f t="shared" si="6"/>
        <v>325.94351909</v>
      </c>
      <c r="AK16" s="223">
        <v>11.29875867</v>
      </c>
      <c r="AL16" s="224">
        <v>48.247730360000006</v>
      </c>
      <c r="AM16" s="224">
        <v>32.02841635</v>
      </c>
      <c r="AN16" s="224">
        <v>205.48843587999997</v>
      </c>
      <c r="AO16" s="225">
        <f t="shared" si="7"/>
        <v>297.06334125999996</v>
      </c>
      <c r="AP16" s="223">
        <v>10.6111569</v>
      </c>
      <c r="AQ16" s="224">
        <v>56.385349500000004</v>
      </c>
      <c r="AR16" s="224">
        <v>30.92265209</v>
      </c>
      <c r="AS16" s="224">
        <v>234.59769224000001</v>
      </c>
      <c r="AT16" s="225">
        <f t="shared" si="8"/>
        <v>332.51685073</v>
      </c>
      <c r="AU16" s="223">
        <v>7.67089159</v>
      </c>
      <c r="AV16" s="224">
        <v>61.541407050000004</v>
      </c>
      <c r="AW16" s="224">
        <v>36.07070125</v>
      </c>
      <c r="AX16" s="224">
        <v>273.3229201</v>
      </c>
      <c r="AY16" s="225">
        <f t="shared" si="9"/>
        <v>378.60591998999996</v>
      </c>
      <c r="AZ16" s="223">
        <v>10.83506348</v>
      </c>
      <c r="BA16" s="224">
        <v>60.526094220000004</v>
      </c>
      <c r="BB16" s="224">
        <v>32.47104778</v>
      </c>
      <c r="BC16" s="224">
        <v>281.78432557</v>
      </c>
      <c r="BD16" s="225">
        <f t="shared" si="10"/>
        <v>385.61653105000005</v>
      </c>
      <c r="BE16" s="223">
        <v>10.83506348</v>
      </c>
      <c r="BF16" s="224">
        <v>60.526094220000004</v>
      </c>
      <c r="BG16" s="224">
        <v>32.47104778</v>
      </c>
      <c r="BH16" s="224">
        <v>281.78432557</v>
      </c>
      <c r="BI16" s="225">
        <f t="shared" si="11"/>
        <v>385.61653105000005</v>
      </c>
    </row>
    <row r="17" spans="1:61" s="218" customFormat="1" ht="15">
      <c r="A17" s="228" t="s">
        <v>15</v>
      </c>
      <c r="B17" s="223">
        <v>81.56</v>
      </c>
      <c r="C17" s="224">
        <v>99.55</v>
      </c>
      <c r="D17" s="224">
        <v>168.21</v>
      </c>
      <c r="E17" s="224">
        <v>57.67</v>
      </c>
      <c r="F17" s="225">
        <f t="shared" si="0"/>
        <v>406.99000000000007</v>
      </c>
      <c r="G17" s="223">
        <v>51.37777323</v>
      </c>
      <c r="H17" s="224">
        <v>56.519191479999996</v>
      </c>
      <c r="I17" s="224">
        <v>62.85997231</v>
      </c>
      <c r="J17" s="224">
        <v>76.19324773</v>
      </c>
      <c r="K17" s="225">
        <f t="shared" si="1"/>
        <v>246.95018475</v>
      </c>
      <c r="L17" s="223">
        <v>46.620013369999995</v>
      </c>
      <c r="M17" s="224">
        <v>64.17917431000001</v>
      </c>
      <c r="N17" s="224">
        <v>49.800729610000005</v>
      </c>
      <c r="O17" s="224">
        <v>226.69765841</v>
      </c>
      <c r="P17" s="225">
        <f t="shared" si="2"/>
        <v>387.29757570000004</v>
      </c>
      <c r="Q17" s="223">
        <v>50.72780883</v>
      </c>
      <c r="R17" s="224">
        <v>51.63239888</v>
      </c>
      <c r="S17" s="224">
        <v>51.648285830000006</v>
      </c>
      <c r="T17" s="224">
        <v>70.80097219000001</v>
      </c>
      <c r="U17" s="225">
        <f t="shared" si="3"/>
        <v>224.80946573000003</v>
      </c>
      <c r="V17" s="223">
        <v>45.25</v>
      </c>
      <c r="W17" s="224">
        <v>49.98</v>
      </c>
      <c r="X17" s="224">
        <v>40.61</v>
      </c>
      <c r="Y17" s="224">
        <v>52.29</v>
      </c>
      <c r="Z17" s="225">
        <f t="shared" si="4"/>
        <v>188.12999999999997</v>
      </c>
      <c r="AA17" s="223">
        <v>48.982430459999996</v>
      </c>
      <c r="AB17" s="224">
        <v>60.93791153</v>
      </c>
      <c r="AC17" s="224">
        <v>48.11136032</v>
      </c>
      <c r="AD17" s="224">
        <v>56.318819919999996</v>
      </c>
      <c r="AE17" s="225">
        <f t="shared" si="5"/>
        <v>214.35052223000002</v>
      </c>
      <c r="AF17" s="223">
        <v>82.82340188999999</v>
      </c>
      <c r="AG17" s="224">
        <v>66.09052129</v>
      </c>
      <c r="AH17" s="224">
        <v>62.24917907</v>
      </c>
      <c r="AI17" s="224">
        <v>76.44369832</v>
      </c>
      <c r="AJ17" s="225">
        <f t="shared" si="6"/>
        <v>287.60680056999996</v>
      </c>
      <c r="AK17" s="223">
        <v>74.27526569</v>
      </c>
      <c r="AL17" s="224">
        <v>66.03505931000001</v>
      </c>
      <c r="AM17" s="224">
        <v>58.643462740000004</v>
      </c>
      <c r="AN17" s="224">
        <v>83.97583358</v>
      </c>
      <c r="AO17" s="225">
        <f t="shared" si="7"/>
        <v>282.92962132</v>
      </c>
      <c r="AP17" s="223">
        <v>52.24440615</v>
      </c>
      <c r="AQ17" s="224">
        <v>83.1429975</v>
      </c>
      <c r="AR17" s="224">
        <v>53.29988108</v>
      </c>
      <c r="AS17" s="224">
        <v>65.95891961</v>
      </c>
      <c r="AT17" s="225">
        <f t="shared" si="8"/>
        <v>254.64620434</v>
      </c>
      <c r="AU17" s="223">
        <v>129.83589958000002</v>
      </c>
      <c r="AV17" s="224">
        <v>59.647491280000004</v>
      </c>
      <c r="AW17" s="224">
        <v>59.04766513000001</v>
      </c>
      <c r="AX17" s="224">
        <v>74.51654313</v>
      </c>
      <c r="AY17" s="225">
        <f t="shared" si="9"/>
        <v>323.04759912000003</v>
      </c>
      <c r="AZ17" s="223">
        <v>43.53315825</v>
      </c>
      <c r="BA17" s="224">
        <v>52.72534863</v>
      </c>
      <c r="BB17" s="224">
        <v>54.00646845</v>
      </c>
      <c r="BC17" s="224">
        <v>70.27792587</v>
      </c>
      <c r="BD17" s="225">
        <f t="shared" si="10"/>
        <v>220.54290120000002</v>
      </c>
      <c r="BE17" s="223">
        <v>43.53315825</v>
      </c>
      <c r="BF17" s="224">
        <v>52.72534863</v>
      </c>
      <c r="BG17" s="224">
        <v>54.00646845</v>
      </c>
      <c r="BH17" s="224">
        <v>70.27792587</v>
      </c>
      <c r="BI17" s="225">
        <f t="shared" si="11"/>
        <v>220.54290120000002</v>
      </c>
    </row>
    <row r="18" spans="1:61" s="218" customFormat="1" ht="15">
      <c r="A18" s="228" t="s">
        <v>16</v>
      </c>
      <c r="B18" s="223">
        <v>0.93</v>
      </c>
      <c r="C18" s="224">
        <v>0.75</v>
      </c>
      <c r="D18" s="224">
        <v>0.56</v>
      </c>
      <c r="E18" s="224">
        <v>4.06</v>
      </c>
      <c r="F18" s="225">
        <f t="shared" si="0"/>
        <v>6.3</v>
      </c>
      <c r="G18" s="223">
        <v>7.76938754</v>
      </c>
      <c r="H18" s="224">
        <v>4.967958</v>
      </c>
      <c r="I18" s="224">
        <v>2.187499</v>
      </c>
      <c r="J18" s="224">
        <v>2.584854</v>
      </c>
      <c r="K18" s="225">
        <f t="shared" si="1"/>
        <v>17.50969854</v>
      </c>
      <c r="L18" s="223">
        <v>2.3183409999999998</v>
      </c>
      <c r="M18" s="224">
        <v>1.5080375</v>
      </c>
      <c r="N18" s="224">
        <v>2.34144575</v>
      </c>
      <c r="O18" s="224">
        <v>2.044373</v>
      </c>
      <c r="P18" s="225">
        <f t="shared" si="2"/>
        <v>8.21219725</v>
      </c>
      <c r="Q18" s="223">
        <v>1.4632170000000002</v>
      </c>
      <c r="R18" s="224">
        <v>2.8283435</v>
      </c>
      <c r="S18" s="224">
        <v>1.366752</v>
      </c>
      <c r="T18" s="224">
        <v>116.58573200000001</v>
      </c>
      <c r="U18" s="225">
        <f t="shared" si="3"/>
        <v>122.2440445</v>
      </c>
      <c r="V18" s="223">
        <v>2.85</v>
      </c>
      <c r="W18" s="224">
        <v>3.46</v>
      </c>
      <c r="X18" s="224">
        <v>1.6</v>
      </c>
      <c r="Y18" s="224">
        <v>3.23</v>
      </c>
      <c r="Z18" s="225">
        <f t="shared" si="4"/>
        <v>11.14</v>
      </c>
      <c r="AA18" s="223">
        <v>4.50019367</v>
      </c>
      <c r="AB18" s="224">
        <v>1.3501227999999998</v>
      </c>
      <c r="AC18" s="224">
        <v>1.7848240199999998</v>
      </c>
      <c r="AD18" s="224">
        <v>0.91789133</v>
      </c>
      <c r="AE18" s="225">
        <f t="shared" si="5"/>
        <v>8.55303182</v>
      </c>
      <c r="AF18" s="223">
        <v>2.53444</v>
      </c>
      <c r="AG18" s="224">
        <v>2.336344</v>
      </c>
      <c r="AH18" s="224">
        <v>1.924598</v>
      </c>
      <c r="AI18" s="224">
        <v>4.350907830000001</v>
      </c>
      <c r="AJ18" s="225">
        <f t="shared" si="6"/>
        <v>11.14628983</v>
      </c>
      <c r="AK18" s="223">
        <v>3.534097</v>
      </c>
      <c r="AL18" s="224">
        <v>11.52482624</v>
      </c>
      <c r="AM18" s="224">
        <v>3.76692</v>
      </c>
      <c r="AN18" s="224">
        <v>3.2597558299999996</v>
      </c>
      <c r="AO18" s="225">
        <f t="shared" si="7"/>
        <v>22.085599069999997</v>
      </c>
      <c r="AP18" s="223">
        <v>4.206549</v>
      </c>
      <c r="AQ18" s="224">
        <v>1.934452</v>
      </c>
      <c r="AR18" s="224">
        <v>4.64307577</v>
      </c>
      <c r="AS18" s="224">
        <v>11.64287688</v>
      </c>
      <c r="AT18" s="225">
        <f t="shared" si="8"/>
        <v>22.42695365</v>
      </c>
      <c r="AU18" s="223">
        <v>4.1061835</v>
      </c>
      <c r="AV18" s="224">
        <v>4.816477969999999</v>
      </c>
      <c r="AW18" s="224">
        <v>8.27236891</v>
      </c>
      <c r="AX18" s="224">
        <v>6.44160783</v>
      </c>
      <c r="AY18" s="225">
        <f t="shared" si="9"/>
        <v>23.636638209999997</v>
      </c>
      <c r="AZ18" s="223">
        <v>2.3492610000000003</v>
      </c>
      <c r="BA18" s="224">
        <v>3.71070277</v>
      </c>
      <c r="BB18" s="224">
        <v>3.1546079999999996</v>
      </c>
      <c r="BC18" s="224">
        <v>9.141917369999998</v>
      </c>
      <c r="BD18" s="225">
        <f t="shared" si="10"/>
        <v>18.356489139999997</v>
      </c>
      <c r="BE18" s="223">
        <v>2.3492610000000003</v>
      </c>
      <c r="BF18" s="224">
        <v>3.71070277</v>
      </c>
      <c r="BG18" s="224">
        <v>3.1546079999999996</v>
      </c>
      <c r="BH18" s="224">
        <v>9.141917369999998</v>
      </c>
      <c r="BI18" s="225">
        <f t="shared" si="11"/>
        <v>18.356489139999997</v>
      </c>
    </row>
    <row r="19" spans="1:61" s="218" customFormat="1" ht="18">
      <c r="A19" s="231" t="s">
        <v>707</v>
      </c>
      <c r="B19" s="220">
        <f>SUM(B20:B25)</f>
        <v>1187.34</v>
      </c>
      <c r="C19" s="221">
        <f>SUM(C20:C25)</f>
        <v>1559.24</v>
      </c>
      <c r="D19" s="221">
        <f>SUM(D20:D25)</f>
        <v>1919.0699999999997</v>
      </c>
      <c r="E19" s="221">
        <f>SUM(E20:E25)</f>
        <v>2062.16</v>
      </c>
      <c r="F19" s="217">
        <f t="shared" si="0"/>
        <v>6727.8099999999995</v>
      </c>
      <c r="G19" s="220">
        <f>SUM(G20:G25)</f>
        <v>1541.9970634375002</v>
      </c>
      <c r="H19" s="221">
        <f>SUM(H20:H25)</f>
        <v>1098.5219545915</v>
      </c>
      <c r="I19" s="221">
        <f>SUM(I20:I25)</f>
        <v>1859.6533236574999</v>
      </c>
      <c r="J19" s="221">
        <f>SUM(J20:J25)</f>
        <v>1710.7405859075</v>
      </c>
      <c r="K19" s="217">
        <f t="shared" si="1"/>
        <v>6210.9129275939995</v>
      </c>
      <c r="L19" s="220">
        <f>SUM(L20:L25)</f>
        <v>1274.9409671929998</v>
      </c>
      <c r="M19" s="221">
        <f>SUM(M20:M25)</f>
        <v>1318.36018717</v>
      </c>
      <c r="N19" s="221">
        <f>SUM(N20:N25)</f>
        <v>1453.458211451</v>
      </c>
      <c r="O19" s="221">
        <f>SUM(O20:O25)</f>
        <v>1990.63416001</v>
      </c>
      <c r="P19" s="217">
        <f t="shared" si="2"/>
        <v>6037.393525824</v>
      </c>
      <c r="Q19" s="220">
        <f>SUM(Q20:Q25)</f>
        <v>1432.63</v>
      </c>
      <c r="R19" s="221">
        <f>SUM(R20:R25)</f>
        <v>1412.25</v>
      </c>
      <c r="S19" s="221">
        <f>SUM(S20:S25)</f>
        <v>1787.96</v>
      </c>
      <c r="T19" s="221">
        <f>SUM(T20:T25)</f>
        <v>2190.61</v>
      </c>
      <c r="U19" s="217">
        <f t="shared" si="3"/>
        <v>6823.450000000001</v>
      </c>
      <c r="V19" s="220">
        <f>SUM(V20:V25)</f>
        <v>1403.912772765</v>
      </c>
      <c r="W19" s="221">
        <f>SUM(W20:W25)</f>
        <v>1665.865741981</v>
      </c>
      <c r="X19" s="221">
        <f>SUM(X20:X25)</f>
        <v>1823.50907962</v>
      </c>
      <c r="Y19" s="221">
        <f>SUM(Y20:Y25)</f>
        <v>2076.01778966</v>
      </c>
      <c r="Z19" s="217">
        <f t="shared" si="4"/>
        <v>6969.305384026</v>
      </c>
      <c r="AA19" s="220">
        <f>SUM(AA20:AA25)</f>
        <v>1773.3817489699998</v>
      </c>
      <c r="AB19" s="221">
        <f>SUM(AB20:AB25)</f>
        <v>2226.80583321</v>
      </c>
      <c r="AC19" s="221">
        <f>SUM(AC20:AC25)</f>
        <v>2174.12863901</v>
      </c>
      <c r="AD19" s="221">
        <f>SUM(AD20:AD25)</f>
        <v>2209.8237954200004</v>
      </c>
      <c r="AE19" s="217">
        <f t="shared" si="5"/>
        <v>8384.14001661</v>
      </c>
      <c r="AF19" s="220">
        <f>SUM(AF20:AF25)</f>
        <v>1829.99657496</v>
      </c>
      <c r="AG19" s="221">
        <f>SUM(AG20:AG25)</f>
        <v>1983.7283778299998</v>
      </c>
      <c r="AH19" s="221">
        <f>SUM(AH20:AH25)</f>
        <v>2458.5632037</v>
      </c>
      <c r="AI19" s="221">
        <f>SUM(AI20:AI25)</f>
        <v>2677.6005115300004</v>
      </c>
      <c r="AJ19" s="217">
        <f t="shared" si="6"/>
        <v>8949.888668020001</v>
      </c>
      <c r="AK19" s="220">
        <f>SUM(AK20:AK25)</f>
        <v>2202.01694725</v>
      </c>
      <c r="AL19" s="221">
        <f>SUM(AL20:AL25)</f>
        <v>2470.5297502099997</v>
      </c>
      <c r="AM19" s="221">
        <f>SUM(AM20:AM25)</f>
        <v>2651.10659626</v>
      </c>
      <c r="AN19" s="221">
        <f>SUM(AN20:AN25)</f>
        <v>2547.0318045</v>
      </c>
      <c r="AO19" s="217">
        <f t="shared" si="7"/>
        <v>9870.685098220001</v>
      </c>
      <c r="AP19" s="220">
        <f>SUM(AP20:AP25)</f>
        <v>2068.8967484349996</v>
      </c>
      <c r="AQ19" s="221">
        <f>SUM(AQ20:AQ25)</f>
        <v>2289.8609429499998</v>
      </c>
      <c r="AR19" s="221">
        <f>SUM(AR20:AR25)</f>
        <v>2491.72824426</v>
      </c>
      <c r="AS19" s="221">
        <f>SUM(AS20:AS25)</f>
        <v>2791.86021541</v>
      </c>
      <c r="AT19" s="217">
        <f t="shared" si="8"/>
        <v>9642.346151054999</v>
      </c>
      <c r="AU19" s="220">
        <f>SUM(AU20:AU25)</f>
        <v>2154.21953446</v>
      </c>
      <c r="AV19" s="221">
        <f>SUM(AV20:AV25)</f>
        <v>2627.7170390300003</v>
      </c>
      <c r="AW19" s="221">
        <f>SUM(AW20:AW25)</f>
        <v>2868.993106940001</v>
      </c>
      <c r="AX19" s="221">
        <f>SUM(AX20:AX25)</f>
        <v>3012.2366886799996</v>
      </c>
      <c r="AY19" s="217">
        <f t="shared" si="9"/>
        <v>10663.16636911</v>
      </c>
      <c r="AZ19" s="220">
        <f>SUM(AZ20:AZ25)</f>
        <v>2266.8538058199997</v>
      </c>
      <c r="BA19" s="221">
        <f>SUM(BA20:BA25)</f>
        <v>2747.14241575</v>
      </c>
      <c r="BB19" s="221">
        <f>SUM(BB20:BB25)</f>
        <v>3037.9526611499996</v>
      </c>
      <c r="BC19" s="221">
        <f>SUM(BC20:BC25)</f>
        <v>3326.5249714099996</v>
      </c>
      <c r="BD19" s="217">
        <f t="shared" si="10"/>
        <v>11378.47385413</v>
      </c>
      <c r="BE19" s="220">
        <f>SUM(BE20:BE25)</f>
        <v>2266.8538058199997</v>
      </c>
      <c r="BF19" s="221">
        <f>SUM(BF20:BF25)</f>
        <v>2747.14241575</v>
      </c>
      <c r="BG19" s="221">
        <f>SUM(BG20:BG25)</f>
        <v>3037.9526611499996</v>
      </c>
      <c r="BH19" s="221">
        <f>SUM(BH20:BH25)</f>
        <v>3326.5249714099996</v>
      </c>
      <c r="BI19" s="217">
        <f t="shared" si="11"/>
        <v>11378.47385413</v>
      </c>
    </row>
    <row r="20" spans="1:61" s="218" customFormat="1" ht="15">
      <c r="A20" s="222" t="s">
        <v>36</v>
      </c>
      <c r="B20" s="223">
        <v>613.5</v>
      </c>
      <c r="C20" s="224">
        <v>745.5</v>
      </c>
      <c r="D20" s="224">
        <v>1021.88</v>
      </c>
      <c r="E20" s="224">
        <v>939.92</v>
      </c>
      <c r="F20" s="225">
        <f t="shared" si="0"/>
        <v>3320.8</v>
      </c>
      <c r="G20" s="223">
        <v>977.95416843</v>
      </c>
      <c r="H20" s="224">
        <v>579.2596456709999</v>
      </c>
      <c r="I20" s="224">
        <v>1010.9080874999999</v>
      </c>
      <c r="J20" s="224">
        <v>765.4655871299999</v>
      </c>
      <c r="K20" s="225">
        <f t="shared" si="1"/>
        <v>3333.587488731</v>
      </c>
      <c r="L20" s="223">
        <v>564.3273432630001</v>
      </c>
      <c r="M20" s="224">
        <v>532.9452945599999</v>
      </c>
      <c r="N20" s="224">
        <v>498.1599860200001</v>
      </c>
      <c r="O20" s="224">
        <v>914.08639924</v>
      </c>
      <c r="P20" s="225">
        <f t="shared" si="2"/>
        <v>2509.5190230830003</v>
      </c>
      <c r="Q20" s="223">
        <v>469.57</v>
      </c>
      <c r="R20" s="224">
        <v>435</v>
      </c>
      <c r="S20" s="224">
        <v>604.3</v>
      </c>
      <c r="T20" s="224">
        <v>993.18</v>
      </c>
      <c r="U20" s="225">
        <f t="shared" si="3"/>
        <v>2502.0499999999997</v>
      </c>
      <c r="V20" s="223">
        <v>525.3341540399999</v>
      </c>
      <c r="W20" s="224">
        <v>656.3162867410001</v>
      </c>
      <c r="X20" s="224">
        <v>733.97561047</v>
      </c>
      <c r="Y20" s="224">
        <v>849.5566168</v>
      </c>
      <c r="Z20" s="225">
        <f t="shared" si="4"/>
        <v>2765.1826680510003</v>
      </c>
      <c r="AA20" s="223">
        <v>587.05774702</v>
      </c>
      <c r="AB20" s="224">
        <v>879.34054697</v>
      </c>
      <c r="AC20" s="224">
        <v>826.6957123300001</v>
      </c>
      <c r="AD20" s="224">
        <v>782.98606839</v>
      </c>
      <c r="AE20" s="225">
        <f t="shared" si="5"/>
        <v>3076.08007471</v>
      </c>
      <c r="AF20" s="223">
        <v>567.95453075</v>
      </c>
      <c r="AG20" s="224">
        <v>604.04052428</v>
      </c>
      <c r="AH20" s="224">
        <v>1170.60620215</v>
      </c>
      <c r="AI20" s="224">
        <v>784.03434874</v>
      </c>
      <c r="AJ20" s="225">
        <f t="shared" si="6"/>
        <v>3126.63560592</v>
      </c>
      <c r="AK20" s="223">
        <v>686.5798211399999</v>
      </c>
      <c r="AL20" s="224">
        <v>813.1830020399998</v>
      </c>
      <c r="AM20" s="224">
        <v>984.97921868</v>
      </c>
      <c r="AN20" s="224">
        <v>838.07772291</v>
      </c>
      <c r="AO20" s="225">
        <f t="shared" si="7"/>
        <v>3322.8197647699994</v>
      </c>
      <c r="AP20" s="223">
        <v>699.1979720999999</v>
      </c>
      <c r="AQ20" s="224">
        <v>796.25896503</v>
      </c>
      <c r="AR20" s="224">
        <v>885.2763412900001</v>
      </c>
      <c r="AS20" s="224">
        <v>893.3016423999999</v>
      </c>
      <c r="AT20" s="225">
        <f t="shared" si="8"/>
        <v>3274.0349208199996</v>
      </c>
      <c r="AU20" s="223">
        <v>680.2303280200001</v>
      </c>
      <c r="AV20" s="224">
        <v>827.2131452900003</v>
      </c>
      <c r="AW20" s="224">
        <v>955.3991872400003</v>
      </c>
      <c r="AX20" s="224">
        <v>918.9542007199999</v>
      </c>
      <c r="AY20" s="225">
        <f t="shared" si="9"/>
        <v>3381.7968612700006</v>
      </c>
      <c r="AZ20" s="223">
        <v>740.25639872</v>
      </c>
      <c r="BA20" s="224">
        <v>867.9618155999999</v>
      </c>
      <c r="BB20" s="224">
        <v>1007.18368615</v>
      </c>
      <c r="BC20" s="224">
        <v>1087.82178604</v>
      </c>
      <c r="BD20" s="225">
        <f t="shared" si="10"/>
        <v>3703.22368651</v>
      </c>
      <c r="BE20" s="223">
        <v>740.25639872</v>
      </c>
      <c r="BF20" s="224">
        <v>867.9618155999999</v>
      </c>
      <c r="BG20" s="224">
        <v>1007.18368615</v>
      </c>
      <c r="BH20" s="224">
        <v>1087.82178604</v>
      </c>
      <c r="BI20" s="225">
        <f t="shared" si="11"/>
        <v>3703.22368651</v>
      </c>
    </row>
    <row r="21" spans="1:61" s="218" customFormat="1" ht="15">
      <c r="A21" s="222" t="s">
        <v>17</v>
      </c>
      <c r="B21" s="223">
        <v>38.28</v>
      </c>
      <c r="C21" s="224">
        <v>60.39</v>
      </c>
      <c r="D21" s="224">
        <v>78.19</v>
      </c>
      <c r="E21" s="224">
        <v>66.51</v>
      </c>
      <c r="F21" s="225">
        <f t="shared" si="0"/>
        <v>243.37</v>
      </c>
      <c r="G21" s="223">
        <v>48.741712552500005</v>
      </c>
      <c r="H21" s="224">
        <v>28.3850886825</v>
      </c>
      <c r="I21" s="224">
        <v>27.4197363425</v>
      </c>
      <c r="J21" s="224">
        <v>87.24516322250001</v>
      </c>
      <c r="K21" s="225">
        <f t="shared" si="1"/>
        <v>191.7917008</v>
      </c>
      <c r="L21" s="223">
        <v>15.89806584</v>
      </c>
      <c r="M21" s="224">
        <v>5.25019468</v>
      </c>
      <c r="N21" s="224">
        <v>11.25035183</v>
      </c>
      <c r="O21" s="224">
        <v>82.60783206</v>
      </c>
      <c r="P21" s="225">
        <f t="shared" si="2"/>
        <v>115.00644441</v>
      </c>
      <c r="Q21" s="223">
        <v>11.81</v>
      </c>
      <c r="R21" s="224">
        <v>28.52</v>
      </c>
      <c r="S21" s="224">
        <v>28.89</v>
      </c>
      <c r="T21" s="224">
        <v>55.8</v>
      </c>
      <c r="U21" s="225">
        <f t="shared" si="3"/>
        <v>125.02</v>
      </c>
      <c r="V21" s="223">
        <v>27.674082900000002</v>
      </c>
      <c r="W21" s="224">
        <v>44.26593825999999</v>
      </c>
      <c r="X21" s="224">
        <v>33.70019365</v>
      </c>
      <c r="Y21" s="224">
        <v>63.462831640000005</v>
      </c>
      <c r="Z21" s="225">
        <f t="shared" si="4"/>
        <v>169.10304645</v>
      </c>
      <c r="AA21" s="223">
        <v>44.39822211</v>
      </c>
      <c r="AB21" s="224">
        <v>56.71792884999999</v>
      </c>
      <c r="AC21" s="224">
        <v>81.36649754</v>
      </c>
      <c r="AD21" s="224">
        <v>97.3152115</v>
      </c>
      <c r="AE21" s="225">
        <f t="shared" si="5"/>
        <v>279.79786</v>
      </c>
      <c r="AF21" s="223">
        <v>25.11878288</v>
      </c>
      <c r="AG21" s="224">
        <v>54.59758266</v>
      </c>
      <c r="AH21" s="224">
        <v>69.22901793</v>
      </c>
      <c r="AI21" s="224">
        <v>86.51858753000002</v>
      </c>
      <c r="AJ21" s="225">
        <f t="shared" si="6"/>
        <v>235.46397100000002</v>
      </c>
      <c r="AK21" s="223">
        <v>34.75924787</v>
      </c>
      <c r="AL21" s="224">
        <v>72.51310936</v>
      </c>
      <c r="AM21" s="224">
        <v>60.487563109999996</v>
      </c>
      <c r="AN21" s="224">
        <v>102.11438609999999</v>
      </c>
      <c r="AO21" s="225">
        <f t="shared" si="7"/>
        <v>269.87430644</v>
      </c>
      <c r="AP21" s="223">
        <v>71.448108346</v>
      </c>
      <c r="AQ21" s="224">
        <v>72.49100051</v>
      </c>
      <c r="AR21" s="224">
        <v>87.89632877</v>
      </c>
      <c r="AS21" s="224">
        <v>99.52985234</v>
      </c>
      <c r="AT21" s="225">
        <f t="shared" si="8"/>
        <v>331.36528996600003</v>
      </c>
      <c r="AU21" s="223">
        <v>36.00636545</v>
      </c>
      <c r="AV21" s="224">
        <v>98.43587611000001</v>
      </c>
      <c r="AW21" s="224">
        <v>63.20763852000001</v>
      </c>
      <c r="AX21" s="224">
        <v>102.19136004999999</v>
      </c>
      <c r="AY21" s="225">
        <f t="shared" si="9"/>
        <v>299.84124013</v>
      </c>
      <c r="AZ21" s="223">
        <v>41.74626728</v>
      </c>
      <c r="BA21" s="224">
        <v>66.92005669</v>
      </c>
      <c r="BB21" s="224">
        <v>92.26738081</v>
      </c>
      <c r="BC21" s="224">
        <v>94.26054406</v>
      </c>
      <c r="BD21" s="225">
        <f t="shared" si="10"/>
        <v>295.19424884</v>
      </c>
      <c r="BE21" s="223">
        <v>41.74626728</v>
      </c>
      <c r="BF21" s="224">
        <v>66.92005669</v>
      </c>
      <c r="BG21" s="224">
        <v>92.26738081</v>
      </c>
      <c r="BH21" s="224">
        <v>94.26054406</v>
      </c>
      <c r="BI21" s="225">
        <f t="shared" si="11"/>
        <v>295.19424884</v>
      </c>
    </row>
    <row r="22" spans="1:61" s="218" customFormat="1" ht="15">
      <c r="A22" s="222" t="s">
        <v>18</v>
      </c>
      <c r="B22" s="223">
        <v>124.37</v>
      </c>
      <c r="C22" s="224">
        <v>161.46</v>
      </c>
      <c r="D22" s="224">
        <v>176.28</v>
      </c>
      <c r="E22" s="224">
        <v>300.49</v>
      </c>
      <c r="F22" s="225">
        <f t="shared" si="0"/>
        <v>762.6</v>
      </c>
      <c r="G22" s="223">
        <v>168.357029455</v>
      </c>
      <c r="H22" s="224">
        <v>112.895794498</v>
      </c>
      <c r="I22" s="224">
        <v>329.431712145</v>
      </c>
      <c r="J22" s="224">
        <v>329.190831235</v>
      </c>
      <c r="K22" s="225">
        <f t="shared" si="1"/>
        <v>939.8753673330001</v>
      </c>
      <c r="L22" s="223">
        <v>311.48648602</v>
      </c>
      <c r="M22" s="224">
        <v>333.13961429000005</v>
      </c>
      <c r="N22" s="224">
        <v>369.170375021</v>
      </c>
      <c r="O22" s="224">
        <v>356.44377437</v>
      </c>
      <c r="P22" s="225">
        <f t="shared" si="2"/>
        <v>1370.240249701</v>
      </c>
      <c r="Q22" s="223">
        <v>338.06</v>
      </c>
      <c r="R22" s="224">
        <v>297.99</v>
      </c>
      <c r="S22" s="224">
        <v>366.46</v>
      </c>
      <c r="T22" s="224">
        <v>341.46</v>
      </c>
      <c r="U22" s="225">
        <f t="shared" si="3"/>
        <v>1343.97</v>
      </c>
      <c r="V22" s="223">
        <v>239.07477345999996</v>
      </c>
      <c r="W22" s="224">
        <v>227.42539621999998</v>
      </c>
      <c r="X22" s="224">
        <v>267.61817534</v>
      </c>
      <c r="Y22" s="224">
        <v>300.28054469</v>
      </c>
      <c r="Z22" s="225">
        <f t="shared" si="4"/>
        <v>1034.3988897099998</v>
      </c>
      <c r="AA22" s="223">
        <v>266.53419821</v>
      </c>
      <c r="AB22" s="224">
        <v>428.74238254</v>
      </c>
      <c r="AC22" s="224">
        <v>340.66477445999993</v>
      </c>
      <c r="AD22" s="224">
        <v>338.22837234</v>
      </c>
      <c r="AE22" s="225">
        <f t="shared" si="5"/>
        <v>1374.16972755</v>
      </c>
      <c r="AF22" s="223">
        <v>228.86703932</v>
      </c>
      <c r="AG22" s="224">
        <v>282.53143682</v>
      </c>
      <c r="AH22" s="224">
        <v>179.05182416999997</v>
      </c>
      <c r="AI22" s="224">
        <v>479.85192172000006</v>
      </c>
      <c r="AJ22" s="225">
        <f t="shared" si="6"/>
        <v>1170.30222203</v>
      </c>
      <c r="AK22" s="223">
        <v>337.4791947</v>
      </c>
      <c r="AL22" s="224">
        <v>376.06134432999994</v>
      </c>
      <c r="AM22" s="224">
        <v>385.19844443</v>
      </c>
      <c r="AN22" s="224">
        <v>391.39198006000004</v>
      </c>
      <c r="AO22" s="225">
        <f t="shared" si="7"/>
        <v>1490.13096352</v>
      </c>
      <c r="AP22" s="223">
        <v>349.98559428000004</v>
      </c>
      <c r="AQ22" s="224">
        <v>459.14128267</v>
      </c>
      <c r="AR22" s="224">
        <v>493.41044566999994</v>
      </c>
      <c r="AS22" s="224">
        <v>492.16197295000006</v>
      </c>
      <c r="AT22" s="225">
        <f t="shared" si="8"/>
        <v>1794.69929557</v>
      </c>
      <c r="AU22" s="223">
        <v>456.6612692099999</v>
      </c>
      <c r="AV22" s="224">
        <v>534.26063723</v>
      </c>
      <c r="AW22" s="224">
        <v>591.89504248</v>
      </c>
      <c r="AX22" s="224">
        <v>593.84859854</v>
      </c>
      <c r="AY22" s="225">
        <f t="shared" si="9"/>
        <v>2176.66554746</v>
      </c>
      <c r="AZ22" s="223">
        <v>630.26525196</v>
      </c>
      <c r="BA22" s="224">
        <v>844.4781361600001</v>
      </c>
      <c r="BB22" s="224">
        <v>818.5191166800001</v>
      </c>
      <c r="BC22" s="224">
        <v>881.5213533899998</v>
      </c>
      <c r="BD22" s="225">
        <f t="shared" si="10"/>
        <v>3174.7838581899996</v>
      </c>
      <c r="BE22" s="223">
        <v>630.26525196</v>
      </c>
      <c r="BF22" s="224">
        <v>844.4781361600001</v>
      </c>
      <c r="BG22" s="224">
        <v>818.5191166800001</v>
      </c>
      <c r="BH22" s="224">
        <v>881.5213533899998</v>
      </c>
      <c r="BI22" s="225">
        <f t="shared" si="11"/>
        <v>3174.7838581899996</v>
      </c>
    </row>
    <row r="23" spans="1:61" s="218" customFormat="1" ht="15">
      <c r="A23" s="222" t="s">
        <v>19</v>
      </c>
      <c r="B23" s="223">
        <v>51.05</v>
      </c>
      <c r="C23" s="224">
        <v>80.96</v>
      </c>
      <c r="D23" s="224">
        <v>150.81</v>
      </c>
      <c r="E23" s="224">
        <v>172.07</v>
      </c>
      <c r="F23" s="225">
        <f t="shared" si="0"/>
        <v>454.89</v>
      </c>
      <c r="G23" s="223">
        <v>96.097337415</v>
      </c>
      <c r="H23" s="224">
        <v>94.629789205</v>
      </c>
      <c r="I23" s="224">
        <v>196.936673895</v>
      </c>
      <c r="J23" s="224">
        <v>122.22174956500001</v>
      </c>
      <c r="K23" s="225">
        <f t="shared" si="1"/>
        <v>509.88555008000003</v>
      </c>
      <c r="L23" s="223">
        <v>114.34407200000001</v>
      </c>
      <c r="M23" s="224">
        <v>140.90719919</v>
      </c>
      <c r="N23" s="224">
        <v>145.99097633999997</v>
      </c>
      <c r="O23" s="224">
        <v>132.39930256000002</v>
      </c>
      <c r="P23" s="225">
        <f t="shared" si="2"/>
        <v>533.64155009</v>
      </c>
      <c r="Q23" s="223">
        <v>120.23</v>
      </c>
      <c r="R23" s="224">
        <v>122.6</v>
      </c>
      <c r="S23" s="224">
        <v>151.14</v>
      </c>
      <c r="T23" s="224">
        <v>160.04</v>
      </c>
      <c r="U23" s="225">
        <f t="shared" si="3"/>
        <v>554.01</v>
      </c>
      <c r="V23" s="223">
        <v>154.270412215</v>
      </c>
      <c r="W23" s="224">
        <v>180.59930278999997</v>
      </c>
      <c r="X23" s="224">
        <v>177.74856240000003</v>
      </c>
      <c r="Y23" s="224">
        <v>180.67918998</v>
      </c>
      <c r="Z23" s="225">
        <f t="shared" si="4"/>
        <v>693.2974673850001</v>
      </c>
      <c r="AA23" s="223">
        <v>148.02115024999998</v>
      </c>
      <c r="AB23" s="224">
        <v>242.77309831000002</v>
      </c>
      <c r="AC23" s="224">
        <v>225.88040044000002</v>
      </c>
      <c r="AD23" s="224">
        <v>204.14215858</v>
      </c>
      <c r="AE23" s="225">
        <f t="shared" si="5"/>
        <v>820.81680758</v>
      </c>
      <c r="AF23" s="223">
        <v>154.96307043999997</v>
      </c>
      <c r="AG23" s="224">
        <v>208.96746929</v>
      </c>
      <c r="AH23" s="224">
        <v>125.77131521</v>
      </c>
      <c r="AI23" s="224">
        <v>331.01256379</v>
      </c>
      <c r="AJ23" s="225">
        <f t="shared" si="6"/>
        <v>820.71441873</v>
      </c>
      <c r="AK23" s="223">
        <v>229.36459235</v>
      </c>
      <c r="AL23" s="224">
        <v>235.01899362</v>
      </c>
      <c r="AM23" s="224">
        <v>223.73962495</v>
      </c>
      <c r="AN23" s="224">
        <v>236.43477451999996</v>
      </c>
      <c r="AO23" s="225">
        <f t="shared" si="7"/>
        <v>924.55798544</v>
      </c>
      <c r="AP23" s="223">
        <v>190.53925275999995</v>
      </c>
      <c r="AQ23" s="224">
        <v>277.23835409000003</v>
      </c>
      <c r="AR23" s="224">
        <v>283.4170489</v>
      </c>
      <c r="AS23" s="224">
        <v>244.50648506</v>
      </c>
      <c r="AT23" s="225">
        <f t="shared" si="8"/>
        <v>995.70114081</v>
      </c>
      <c r="AU23" s="223">
        <v>205.9729590299999</v>
      </c>
      <c r="AV23" s="224">
        <v>259.72109408000006</v>
      </c>
      <c r="AW23" s="224">
        <v>270.47770518000004</v>
      </c>
      <c r="AX23" s="224">
        <v>272.20530186999997</v>
      </c>
      <c r="AY23" s="225">
        <f t="shared" si="9"/>
        <v>1008.37706016</v>
      </c>
      <c r="AZ23" s="223">
        <v>51.59367393</v>
      </c>
      <c r="BA23" s="224">
        <v>70.30312971999999</v>
      </c>
      <c r="BB23" s="224">
        <v>90.94505010999998</v>
      </c>
      <c r="BC23" s="224">
        <v>106.07053821000001</v>
      </c>
      <c r="BD23" s="225">
        <f t="shared" si="10"/>
        <v>318.91239197</v>
      </c>
      <c r="BE23" s="223">
        <v>51.59367393</v>
      </c>
      <c r="BF23" s="224">
        <v>70.30312971999999</v>
      </c>
      <c r="BG23" s="224">
        <v>90.94505010999998</v>
      </c>
      <c r="BH23" s="224">
        <v>106.07053821000001</v>
      </c>
      <c r="BI23" s="225">
        <f t="shared" si="11"/>
        <v>318.91239197</v>
      </c>
    </row>
    <row r="24" spans="1:61" s="218" customFormat="1" ht="15">
      <c r="A24" s="222" t="s">
        <v>20</v>
      </c>
      <c r="B24" s="229">
        <v>312.68</v>
      </c>
      <c r="C24" s="230">
        <v>453.8</v>
      </c>
      <c r="D24" s="230">
        <v>406.83</v>
      </c>
      <c r="E24" s="230">
        <v>392.49</v>
      </c>
      <c r="F24" s="225">
        <f t="shared" si="0"/>
        <v>1565.8</v>
      </c>
      <c r="G24" s="229">
        <v>250.84681558499997</v>
      </c>
      <c r="H24" s="230">
        <v>283.351636535</v>
      </c>
      <c r="I24" s="230">
        <v>294.957113775</v>
      </c>
      <c r="J24" s="230">
        <v>406.617254755</v>
      </c>
      <c r="K24" s="225">
        <f t="shared" si="1"/>
        <v>1235.7728206499999</v>
      </c>
      <c r="L24" s="229">
        <v>225.00088297000002</v>
      </c>
      <c r="M24" s="230">
        <v>281.46846185</v>
      </c>
      <c r="N24" s="230">
        <v>409.74725283000004</v>
      </c>
      <c r="O24" s="230">
        <v>406.37668715999996</v>
      </c>
      <c r="P24" s="225">
        <f t="shared" si="2"/>
        <v>1322.5932848100001</v>
      </c>
      <c r="Q24" s="229">
        <v>418.27</v>
      </c>
      <c r="R24" s="230">
        <v>479.65</v>
      </c>
      <c r="S24" s="230">
        <v>549.61</v>
      </c>
      <c r="T24" s="230">
        <v>607.19</v>
      </c>
      <c r="U24" s="225">
        <f t="shared" si="3"/>
        <v>2054.7200000000003</v>
      </c>
      <c r="V24" s="229">
        <v>449.42836337</v>
      </c>
      <c r="W24" s="230">
        <v>547.78770302</v>
      </c>
      <c r="X24" s="230">
        <v>602.4492868299999</v>
      </c>
      <c r="Y24" s="230">
        <v>668.93170337</v>
      </c>
      <c r="Z24" s="225">
        <f t="shared" si="4"/>
        <v>2268.5970565899997</v>
      </c>
      <c r="AA24" s="229">
        <v>612.04510578</v>
      </c>
      <c r="AB24" s="230">
        <v>594.29397982</v>
      </c>
      <c r="AC24" s="230">
        <v>652.93208478</v>
      </c>
      <c r="AD24" s="230">
        <v>733.24132261</v>
      </c>
      <c r="AE24" s="225">
        <f t="shared" si="5"/>
        <v>2592.5124929900003</v>
      </c>
      <c r="AF24" s="229">
        <v>734.96698024</v>
      </c>
      <c r="AG24" s="230">
        <v>761.17930511</v>
      </c>
      <c r="AH24" s="230">
        <v>817.3111908699999</v>
      </c>
      <c r="AI24" s="230">
        <v>883.41463808</v>
      </c>
      <c r="AJ24" s="225">
        <f t="shared" si="6"/>
        <v>3196.8721143000002</v>
      </c>
      <c r="AK24" s="229">
        <v>818.39097783</v>
      </c>
      <c r="AL24" s="230">
        <v>899.7692771</v>
      </c>
      <c r="AM24" s="230">
        <v>879.89674892</v>
      </c>
      <c r="AN24" s="230">
        <v>856.4591431999999</v>
      </c>
      <c r="AO24" s="225">
        <f t="shared" si="7"/>
        <v>3454.5161470499997</v>
      </c>
      <c r="AP24" s="229">
        <v>692.44410777</v>
      </c>
      <c r="AQ24" s="230">
        <v>583.05875866</v>
      </c>
      <c r="AR24" s="230">
        <v>622.49384181</v>
      </c>
      <c r="AS24" s="230">
        <v>912.16130541</v>
      </c>
      <c r="AT24" s="225">
        <f t="shared" si="8"/>
        <v>2810.1580136499997</v>
      </c>
      <c r="AU24" s="229">
        <v>733.2631176699999</v>
      </c>
      <c r="AV24" s="230">
        <v>852.96005126</v>
      </c>
      <c r="AW24" s="230">
        <v>858.72811772</v>
      </c>
      <c r="AX24" s="230">
        <v>942.1399573200001</v>
      </c>
      <c r="AY24" s="225">
        <f t="shared" si="9"/>
        <v>3387.09124397</v>
      </c>
      <c r="AZ24" s="229">
        <v>713.7595177000001</v>
      </c>
      <c r="BA24" s="230">
        <v>815.4373990900001</v>
      </c>
      <c r="BB24" s="230">
        <v>891.5875316300001</v>
      </c>
      <c r="BC24" s="230">
        <v>1015.8201601100001</v>
      </c>
      <c r="BD24" s="225">
        <f t="shared" si="10"/>
        <v>3436.6046085300004</v>
      </c>
      <c r="BE24" s="229">
        <v>713.7595177000001</v>
      </c>
      <c r="BF24" s="230">
        <v>815.4373990900001</v>
      </c>
      <c r="BG24" s="230">
        <v>891.5875316300001</v>
      </c>
      <c r="BH24" s="230">
        <v>1015.8201601100001</v>
      </c>
      <c r="BI24" s="225">
        <f t="shared" si="11"/>
        <v>3436.6046085300004</v>
      </c>
    </row>
    <row r="25" spans="1:61" s="218" customFormat="1" ht="15.75" thickBot="1">
      <c r="A25" s="222" t="s">
        <v>37</v>
      </c>
      <c r="B25" s="223">
        <v>47.46</v>
      </c>
      <c r="C25" s="224">
        <v>57.13</v>
      </c>
      <c r="D25" s="224">
        <v>85.08</v>
      </c>
      <c r="E25" s="224">
        <f>150.62+40.06</f>
        <v>190.68</v>
      </c>
      <c r="F25" s="225">
        <f t="shared" si="0"/>
        <v>380.35</v>
      </c>
      <c r="G25" s="223">
        <v>0</v>
      </c>
      <c r="H25" s="224">
        <v>0</v>
      </c>
      <c r="I25" s="224">
        <v>0</v>
      </c>
      <c r="J25" s="224">
        <v>0</v>
      </c>
      <c r="K25" s="225">
        <f t="shared" si="1"/>
        <v>0</v>
      </c>
      <c r="L25" s="223">
        <v>43.8841171</v>
      </c>
      <c r="M25" s="224">
        <v>24.6494226</v>
      </c>
      <c r="N25" s="224">
        <v>19.139269409999997</v>
      </c>
      <c r="O25" s="224">
        <v>98.72016461999999</v>
      </c>
      <c r="P25" s="225">
        <f t="shared" si="2"/>
        <v>186.39297373</v>
      </c>
      <c r="Q25" s="223">
        <v>74.69</v>
      </c>
      <c r="R25" s="224">
        <v>48.49</v>
      </c>
      <c r="S25" s="224">
        <v>87.56</v>
      </c>
      <c r="T25" s="224">
        <v>32.94</v>
      </c>
      <c r="U25" s="225">
        <f t="shared" si="3"/>
        <v>243.68</v>
      </c>
      <c r="V25" s="223">
        <v>8.13098678</v>
      </c>
      <c r="W25" s="224">
        <v>9.47111495</v>
      </c>
      <c r="X25" s="224">
        <v>8.017250930000001</v>
      </c>
      <c r="Y25" s="224">
        <v>13.10690318</v>
      </c>
      <c r="Z25" s="225">
        <f t="shared" si="4"/>
        <v>38.72625584000001</v>
      </c>
      <c r="AA25" s="223">
        <v>115.3253256</v>
      </c>
      <c r="AB25" s="224">
        <v>24.93789671999999</v>
      </c>
      <c r="AC25" s="224">
        <v>46.589169459999994</v>
      </c>
      <c r="AD25" s="224">
        <v>53.910662</v>
      </c>
      <c r="AE25" s="225">
        <f t="shared" si="5"/>
        <v>240.76305377999998</v>
      </c>
      <c r="AF25" s="223">
        <v>118.12617133</v>
      </c>
      <c r="AG25" s="224">
        <v>72.41205967</v>
      </c>
      <c r="AH25" s="224">
        <v>96.59365337000001</v>
      </c>
      <c r="AI25" s="224">
        <v>112.76845166999999</v>
      </c>
      <c r="AJ25" s="225">
        <f t="shared" si="6"/>
        <v>399.90033604</v>
      </c>
      <c r="AK25" s="223">
        <v>95.44311335999998</v>
      </c>
      <c r="AL25" s="224">
        <v>73.98402376</v>
      </c>
      <c r="AM25" s="224">
        <v>116.80499617</v>
      </c>
      <c r="AN25" s="224">
        <v>122.55379771</v>
      </c>
      <c r="AO25" s="225">
        <f t="shared" si="7"/>
        <v>408.785931</v>
      </c>
      <c r="AP25" s="223">
        <v>65.281713179</v>
      </c>
      <c r="AQ25" s="224">
        <v>101.67258199</v>
      </c>
      <c r="AR25" s="224">
        <v>119.23423782</v>
      </c>
      <c r="AS25" s="224">
        <v>150.19895725</v>
      </c>
      <c r="AT25" s="225">
        <f t="shared" si="8"/>
        <v>436.38749023900004</v>
      </c>
      <c r="AU25" s="223">
        <v>42.08549508000001</v>
      </c>
      <c r="AV25" s="224">
        <v>55.12623505999999</v>
      </c>
      <c r="AW25" s="224">
        <v>129.28541579999998</v>
      </c>
      <c r="AX25" s="224">
        <v>182.89727018000002</v>
      </c>
      <c r="AY25" s="225">
        <f t="shared" si="9"/>
        <v>409.39441612</v>
      </c>
      <c r="AZ25" s="223">
        <v>89.23269622999999</v>
      </c>
      <c r="BA25" s="224">
        <v>82.04187849</v>
      </c>
      <c r="BB25" s="224">
        <v>137.44989577</v>
      </c>
      <c r="BC25" s="224">
        <v>141.03058959999998</v>
      </c>
      <c r="BD25" s="225">
        <f t="shared" si="10"/>
        <v>449.75506009</v>
      </c>
      <c r="BE25" s="223">
        <v>89.23269622999999</v>
      </c>
      <c r="BF25" s="224">
        <v>82.04187849</v>
      </c>
      <c r="BG25" s="224">
        <v>137.44989577</v>
      </c>
      <c r="BH25" s="224">
        <v>141.03058959999998</v>
      </c>
      <c r="BI25" s="225">
        <f t="shared" si="11"/>
        <v>449.75506009</v>
      </c>
    </row>
    <row r="26" spans="1:61" s="208" customFormat="1" ht="15">
      <c r="A26" s="282" t="s">
        <v>0</v>
      </c>
      <c r="B26" s="278" t="s">
        <v>27</v>
      </c>
      <c r="C26" s="279"/>
      <c r="D26" s="279"/>
      <c r="E26" s="279"/>
      <c r="F26" s="280"/>
      <c r="G26" s="284" t="s">
        <v>28</v>
      </c>
      <c r="H26" s="279"/>
      <c r="I26" s="279"/>
      <c r="J26" s="279"/>
      <c r="K26" s="285"/>
      <c r="L26" s="278" t="s">
        <v>29</v>
      </c>
      <c r="M26" s="279"/>
      <c r="N26" s="279"/>
      <c r="O26" s="279"/>
      <c r="P26" s="280"/>
      <c r="Q26" s="284" t="s">
        <v>30</v>
      </c>
      <c r="R26" s="279"/>
      <c r="S26" s="279"/>
      <c r="T26" s="279"/>
      <c r="U26" s="285"/>
      <c r="V26" s="278" t="s">
        <v>31</v>
      </c>
      <c r="W26" s="279"/>
      <c r="X26" s="279"/>
      <c r="Y26" s="279"/>
      <c r="Z26" s="280"/>
      <c r="AA26" s="278" t="s">
        <v>56</v>
      </c>
      <c r="AB26" s="279"/>
      <c r="AC26" s="279"/>
      <c r="AD26" s="279"/>
      <c r="AE26" s="280"/>
      <c r="AF26" s="278" t="s">
        <v>235</v>
      </c>
      <c r="AG26" s="279"/>
      <c r="AH26" s="279"/>
      <c r="AI26" s="279"/>
      <c r="AJ26" s="280"/>
      <c r="AK26" s="278" t="s">
        <v>355</v>
      </c>
      <c r="AL26" s="279"/>
      <c r="AM26" s="279"/>
      <c r="AN26" s="279"/>
      <c r="AO26" s="280"/>
      <c r="AP26" s="278" t="s">
        <v>568</v>
      </c>
      <c r="AQ26" s="279"/>
      <c r="AR26" s="279"/>
      <c r="AS26" s="279"/>
      <c r="AT26" s="280"/>
      <c r="AU26" s="278" t="s">
        <v>568</v>
      </c>
      <c r="AV26" s="279"/>
      <c r="AW26" s="279"/>
      <c r="AX26" s="279"/>
      <c r="AY26" s="280"/>
      <c r="AZ26" s="278" t="s">
        <v>701</v>
      </c>
      <c r="BA26" s="279"/>
      <c r="BB26" s="279"/>
      <c r="BC26" s="279"/>
      <c r="BD26" s="280"/>
      <c r="BE26" s="278" t="s">
        <v>701</v>
      </c>
      <c r="BF26" s="279"/>
      <c r="BG26" s="279"/>
      <c r="BH26" s="279"/>
      <c r="BI26" s="280"/>
    </row>
    <row r="27" spans="1:61" s="208" customFormat="1" ht="15.75" thickBot="1">
      <c r="A27" s="283"/>
      <c r="B27" s="209" t="s">
        <v>1</v>
      </c>
      <c r="C27" s="210" t="s">
        <v>2</v>
      </c>
      <c r="D27" s="210" t="s">
        <v>3</v>
      </c>
      <c r="E27" s="210" t="s">
        <v>4</v>
      </c>
      <c r="F27" s="211" t="s">
        <v>5</v>
      </c>
      <c r="G27" s="212" t="s">
        <v>1</v>
      </c>
      <c r="H27" s="210" t="s">
        <v>2</v>
      </c>
      <c r="I27" s="210" t="s">
        <v>3</v>
      </c>
      <c r="J27" s="210" t="s">
        <v>4</v>
      </c>
      <c r="K27" s="213" t="s">
        <v>5</v>
      </c>
      <c r="L27" s="209" t="s">
        <v>1</v>
      </c>
      <c r="M27" s="210" t="s">
        <v>2</v>
      </c>
      <c r="N27" s="210" t="s">
        <v>3</v>
      </c>
      <c r="O27" s="210" t="s">
        <v>4</v>
      </c>
      <c r="P27" s="211" t="s">
        <v>5</v>
      </c>
      <c r="Q27" s="212" t="s">
        <v>1</v>
      </c>
      <c r="R27" s="210" t="s">
        <v>2</v>
      </c>
      <c r="S27" s="210" t="s">
        <v>3</v>
      </c>
      <c r="T27" s="210" t="s">
        <v>4</v>
      </c>
      <c r="U27" s="213" t="s">
        <v>5</v>
      </c>
      <c r="V27" s="209" t="s">
        <v>1</v>
      </c>
      <c r="W27" s="210" t="s">
        <v>2</v>
      </c>
      <c r="X27" s="210" t="s">
        <v>3</v>
      </c>
      <c r="Y27" s="210" t="s">
        <v>4</v>
      </c>
      <c r="Z27" s="211" t="s">
        <v>5</v>
      </c>
      <c r="AA27" s="209" t="s">
        <v>1</v>
      </c>
      <c r="AB27" s="210" t="s">
        <v>2</v>
      </c>
      <c r="AC27" s="210" t="s">
        <v>3</v>
      </c>
      <c r="AD27" s="210" t="s">
        <v>4</v>
      </c>
      <c r="AE27" s="211" t="s">
        <v>5</v>
      </c>
      <c r="AF27" s="209" t="s">
        <v>1</v>
      </c>
      <c r="AG27" s="210" t="s">
        <v>2</v>
      </c>
      <c r="AH27" s="210" t="s">
        <v>3</v>
      </c>
      <c r="AI27" s="210" t="s">
        <v>4</v>
      </c>
      <c r="AJ27" s="211" t="s">
        <v>5</v>
      </c>
      <c r="AK27" s="209" t="s">
        <v>1</v>
      </c>
      <c r="AL27" s="210" t="s">
        <v>2</v>
      </c>
      <c r="AM27" s="210" t="s">
        <v>3</v>
      </c>
      <c r="AN27" s="210" t="s">
        <v>4</v>
      </c>
      <c r="AO27" s="211" t="s">
        <v>5</v>
      </c>
      <c r="AP27" s="209" t="s">
        <v>1</v>
      </c>
      <c r="AQ27" s="210" t="s">
        <v>2</v>
      </c>
      <c r="AR27" s="210" t="s">
        <v>3</v>
      </c>
      <c r="AS27" s="210" t="s">
        <v>4</v>
      </c>
      <c r="AT27" s="211" t="s">
        <v>5</v>
      </c>
      <c r="AU27" s="209" t="s">
        <v>1</v>
      </c>
      <c r="AV27" s="210" t="s">
        <v>2</v>
      </c>
      <c r="AW27" s="210" t="s">
        <v>3</v>
      </c>
      <c r="AX27" s="210" t="s">
        <v>4</v>
      </c>
      <c r="AY27" s="211" t="s">
        <v>5</v>
      </c>
      <c r="AZ27" s="209" t="s">
        <v>1</v>
      </c>
      <c r="BA27" s="210" t="s">
        <v>2</v>
      </c>
      <c r="BB27" s="210" t="s">
        <v>3</v>
      </c>
      <c r="BC27" s="210" t="s">
        <v>4</v>
      </c>
      <c r="BD27" s="211" t="s">
        <v>5</v>
      </c>
      <c r="BE27" s="209" t="s">
        <v>1</v>
      </c>
      <c r="BF27" s="210" t="s">
        <v>2</v>
      </c>
      <c r="BG27" s="210" t="s">
        <v>3</v>
      </c>
      <c r="BH27" s="210" t="s">
        <v>4</v>
      </c>
      <c r="BI27" s="211" t="s">
        <v>5</v>
      </c>
    </row>
    <row r="28" spans="1:61" s="218" customFormat="1" ht="15">
      <c r="A28" s="219" t="s">
        <v>39</v>
      </c>
      <c r="B28" s="232">
        <f>SUM(B29:B31)</f>
        <v>553.4499999999999</v>
      </c>
      <c r="C28" s="233">
        <f>SUM(C29:C31)</f>
        <v>605.66</v>
      </c>
      <c r="D28" s="233">
        <f>SUM(D29:D31)</f>
        <v>1174.61</v>
      </c>
      <c r="E28" s="233">
        <f>SUM(E29:E31)</f>
        <v>716.7</v>
      </c>
      <c r="F28" s="217">
        <f>SUM(B28:E28)</f>
        <v>3050.42</v>
      </c>
      <c r="G28" s="232">
        <f>SUM(G29:G31)</f>
        <v>1182.4878023575</v>
      </c>
      <c r="H28" s="233">
        <f>SUM(H29:H31)</f>
        <v>480.5237601474999</v>
      </c>
      <c r="I28" s="233">
        <f>SUM(I29:I31)</f>
        <v>1042.2137780575001</v>
      </c>
      <c r="J28" s="233">
        <f>SUM(J29:J31)</f>
        <v>645.3157083875001</v>
      </c>
      <c r="K28" s="217">
        <f>SUM(G28:J28)</f>
        <v>3350.54104895</v>
      </c>
      <c r="L28" s="232">
        <f>SUM(L29:L31)</f>
        <v>1475.42866492</v>
      </c>
      <c r="M28" s="233">
        <f>SUM(M29:M31)</f>
        <v>939.19904795</v>
      </c>
      <c r="N28" s="233">
        <f>SUM(N29:N31)</f>
        <v>1027.82037324</v>
      </c>
      <c r="O28" s="233">
        <f>SUM(O29:O31)</f>
        <v>2390.04137456</v>
      </c>
      <c r="P28" s="217">
        <f>SUM(L28:O28)</f>
        <v>5832.48946067</v>
      </c>
      <c r="Q28" s="232">
        <f>SUM(Q29:Q31)</f>
        <v>859.15</v>
      </c>
      <c r="R28" s="233">
        <f>SUM(R29:R31)</f>
        <v>915.8800000000001</v>
      </c>
      <c r="S28" s="233">
        <f>SUM(S29:S31)</f>
        <v>1413.86</v>
      </c>
      <c r="T28" s="233">
        <f>SUM(T29:T31)</f>
        <v>2183.24</v>
      </c>
      <c r="U28" s="217">
        <f>SUM(Q28:T28)</f>
        <v>5372.13</v>
      </c>
      <c r="V28" s="232">
        <f>SUM(V29:V31)</f>
        <v>693.65915704</v>
      </c>
      <c r="W28" s="233">
        <f>SUM(W29:W31)</f>
        <v>1347.69974293</v>
      </c>
      <c r="X28" s="233">
        <f>SUM(X29:X31)</f>
        <v>1811.35866107</v>
      </c>
      <c r="Y28" s="233">
        <f>SUM(Y29:Y31)</f>
        <v>1912.37516086</v>
      </c>
      <c r="Z28" s="217">
        <f>SUM(V28:Y28)</f>
        <v>5765.0927219000005</v>
      </c>
      <c r="AA28" s="232">
        <f>SUM(AA29:AA31)</f>
        <v>1458.8628459000001</v>
      </c>
      <c r="AB28" s="233">
        <f>SUM(AB29:AB31)</f>
        <v>838.748231</v>
      </c>
      <c r="AC28" s="233">
        <f>SUM(AC29:AC31)</f>
        <v>3397.69417611</v>
      </c>
      <c r="AD28" s="233">
        <f>SUM(AD29:AD31)</f>
        <v>2192.3326621700003</v>
      </c>
      <c r="AE28" s="217">
        <f>SUM(AA28:AD28)</f>
        <v>7887.637915180001</v>
      </c>
      <c r="AF28" s="232">
        <f>SUM(AF29:AF31)</f>
        <v>1816.8564379000002</v>
      </c>
      <c r="AG28" s="233">
        <f>SUM(AG29:AG31)</f>
        <v>1727.1054607199999</v>
      </c>
      <c r="AH28" s="233">
        <f>SUM(AH29:AH31)</f>
        <v>2693.3152290599996</v>
      </c>
      <c r="AI28" s="233">
        <f>SUM(AI29:AI31)</f>
        <v>2191.543053727</v>
      </c>
      <c r="AJ28" s="217">
        <f>SUM(AF28:AI28)</f>
        <v>8428.820181407</v>
      </c>
      <c r="AK28" s="232">
        <f>SUM(AK29:AK31)</f>
        <v>1527.59027893</v>
      </c>
      <c r="AL28" s="233">
        <f>SUM(AL29:AL31)</f>
        <v>2218.98393345</v>
      </c>
      <c r="AM28" s="233">
        <f>SUM(AM29:AM31)</f>
        <v>2573.69286075</v>
      </c>
      <c r="AN28" s="233">
        <f>SUM(AN29:AN31)</f>
        <v>2272.66588128</v>
      </c>
      <c r="AO28" s="217">
        <f>SUM(AK28:AN28)</f>
        <v>8592.93295441</v>
      </c>
      <c r="AP28" s="232">
        <f>SUM(AP29:AP31)</f>
        <v>1968.2226350299998</v>
      </c>
      <c r="AQ28" s="233">
        <f>SUM(AQ29:AQ31)</f>
        <v>1942.38251048</v>
      </c>
      <c r="AR28" s="233">
        <f>SUM(AR29:AR31)</f>
        <v>2651.508351726</v>
      </c>
      <c r="AS28" s="233">
        <f>SUM(AS29:AS31)</f>
        <v>2568.50708227</v>
      </c>
      <c r="AT28" s="217">
        <f>SUM(AP28:AS28)</f>
        <v>9130.620579506</v>
      </c>
      <c r="AU28" s="232">
        <f>SUM(AU29:AU31)</f>
        <v>2112.52933178</v>
      </c>
      <c r="AV28" s="233">
        <f>SUM(AV29:AV31)</f>
        <v>2098.219064230001</v>
      </c>
      <c r="AW28" s="233">
        <f>SUM(AW29:AW31)</f>
        <v>2914.8278480800004</v>
      </c>
      <c r="AX28" s="233">
        <f>SUM(AX29:AX31)</f>
        <v>2883.04032332</v>
      </c>
      <c r="AY28" s="217">
        <f>SUM(AU28:AX28)</f>
        <v>10008.616567410001</v>
      </c>
      <c r="AZ28" s="232">
        <f>SUM(AZ29:AZ31)</f>
        <v>2225.2131282600003</v>
      </c>
      <c r="BA28" s="233">
        <f>SUM(BA29:BA31)</f>
        <v>2354.5911367900003</v>
      </c>
      <c r="BB28" s="233">
        <f>SUM(BB29:BB31)</f>
        <v>2592.5458554800002</v>
      </c>
      <c r="BC28" s="233">
        <f>SUM(BC29:BC31)</f>
        <v>3096.235793373</v>
      </c>
      <c r="BD28" s="217">
        <f>SUM(AZ28:BC28)</f>
        <v>10268.585913903002</v>
      </c>
      <c r="BE28" s="232">
        <f>SUM(BE29:BE31)</f>
        <v>2225.2131282600003</v>
      </c>
      <c r="BF28" s="233">
        <f>SUM(BF29:BF31)</f>
        <v>2354.5911367900003</v>
      </c>
      <c r="BG28" s="233">
        <f>SUM(BG29:BG31)</f>
        <v>2592.5458554800002</v>
      </c>
      <c r="BH28" s="233">
        <f>SUM(BH29:BH31)</f>
        <v>3096.235793373</v>
      </c>
      <c r="BI28" s="217">
        <f>SUM(BE28:BH28)</f>
        <v>10268.585913903002</v>
      </c>
    </row>
    <row r="29" spans="1:61" s="218" customFormat="1" ht="15">
      <c r="A29" s="228" t="s">
        <v>54</v>
      </c>
      <c r="B29" s="229">
        <v>543.72</v>
      </c>
      <c r="C29" s="230">
        <v>590.29</v>
      </c>
      <c r="D29" s="230">
        <v>1161.29</v>
      </c>
      <c r="E29" s="230">
        <v>698.77</v>
      </c>
      <c r="F29" s="225">
        <f aca="true" t="shared" si="12" ref="F29:F34">SUM(B29:E29)</f>
        <v>2994.07</v>
      </c>
      <c r="G29" s="229">
        <v>1164.83703458</v>
      </c>
      <c r="H29" s="230">
        <v>457.85053952999993</v>
      </c>
      <c r="I29" s="230">
        <v>1013.2588342600001</v>
      </c>
      <c r="J29" s="230">
        <v>605.4236058500001</v>
      </c>
      <c r="K29" s="225">
        <f aca="true" t="shared" si="13" ref="K29:K34">SUM(G29:J29)</f>
        <v>3241.37001422</v>
      </c>
      <c r="L29" s="229">
        <v>1459.71276755</v>
      </c>
      <c r="M29" s="230">
        <v>894.45970303</v>
      </c>
      <c r="N29" s="230">
        <v>988.39835752</v>
      </c>
      <c r="O29" s="230">
        <v>2319.53543342</v>
      </c>
      <c r="P29" s="225">
        <f aca="true" t="shared" si="14" ref="P29:P34">SUM(L29:O29)</f>
        <v>5662.106261520001</v>
      </c>
      <c r="Q29" s="229">
        <v>799.24</v>
      </c>
      <c r="R29" s="230">
        <v>884.44</v>
      </c>
      <c r="S29" s="230">
        <v>1382.62</v>
      </c>
      <c r="T29" s="230">
        <v>2123.32</v>
      </c>
      <c r="U29" s="225">
        <f aca="true" t="shared" si="15" ref="U29:U34">SUM(Q29:T29)</f>
        <v>5189.620000000001</v>
      </c>
      <c r="V29" s="229">
        <v>632.6876509399999</v>
      </c>
      <c r="W29" s="230">
        <v>1244.43860413</v>
      </c>
      <c r="X29" s="230">
        <v>1703.0683921099999</v>
      </c>
      <c r="Y29" s="230">
        <v>1798.36919782</v>
      </c>
      <c r="Z29" s="225">
        <f aca="true" t="shared" si="16" ref="Z29:Z34">SUM(V29:Y29)</f>
        <v>5378.563845</v>
      </c>
      <c r="AA29" s="229">
        <v>1310.67595317</v>
      </c>
      <c r="AB29" s="230">
        <v>637.83812551</v>
      </c>
      <c r="AC29" s="230">
        <v>3270.8664282</v>
      </c>
      <c r="AD29" s="230">
        <v>2015.84732286</v>
      </c>
      <c r="AE29" s="225">
        <f aca="true" t="shared" si="17" ref="AE29:AE41">SUM(AA29:AD29)</f>
        <v>7235.227829740001</v>
      </c>
      <c r="AF29" s="229">
        <v>1720.54143844</v>
      </c>
      <c r="AG29" s="230">
        <v>1670.50029373</v>
      </c>
      <c r="AH29" s="230">
        <v>2625.76132045</v>
      </c>
      <c r="AI29" s="230">
        <v>2086.43392562</v>
      </c>
      <c r="AJ29" s="225">
        <f aca="true" t="shared" si="18" ref="AJ29:AJ41">SUM(AF29:AI29)</f>
        <v>8103.23697824</v>
      </c>
      <c r="AK29" s="229">
        <v>1481.14314781</v>
      </c>
      <c r="AL29" s="230">
        <v>2163.0191266600004</v>
      </c>
      <c r="AM29" s="230">
        <v>2494.93860538</v>
      </c>
      <c r="AN29" s="230">
        <v>2151.6857212699997</v>
      </c>
      <c r="AO29" s="225">
        <f aca="true" t="shared" si="19" ref="AO29:AO41">SUM(AK29:AN29)</f>
        <v>8290.78660112</v>
      </c>
      <c r="AP29" s="229">
        <v>1870.6231674099997</v>
      </c>
      <c r="AQ29" s="230">
        <v>1886.1650578200001</v>
      </c>
      <c r="AR29" s="230">
        <v>2590.59958912</v>
      </c>
      <c r="AS29" s="230">
        <v>2469.74117891</v>
      </c>
      <c r="AT29" s="225">
        <f aca="true" t="shared" si="20" ref="AT29:AT41">SUM(AP29:AS29)</f>
        <v>8817.12899326</v>
      </c>
      <c r="AU29" s="229">
        <v>2052.95660734</v>
      </c>
      <c r="AV29" s="230">
        <v>2033.782047250001</v>
      </c>
      <c r="AW29" s="230">
        <v>2832.64367545</v>
      </c>
      <c r="AX29" s="230">
        <v>2797.8349349</v>
      </c>
      <c r="AY29" s="225">
        <f aca="true" t="shared" si="21" ref="AY29:AY41">SUM(AU29:AX29)</f>
        <v>9717.217264940002</v>
      </c>
      <c r="AZ29" s="229">
        <v>2182.8939313900005</v>
      </c>
      <c r="BA29" s="230">
        <v>2300.87044907</v>
      </c>
      <c r="BB29" s="230">
        <v>2523.4769633700002</v>
      </c>
      <c r="BC29" s="230">
        <v>3012.0280216829997</v>
      </c>
      <c r="BD29" s="225">
        <f aca="true" t="shared" si="22" ref="BD29:BD41">SUM(AZ29:BC29)</f>
        <v>10019.269365513</v>
      </c>
      <c r="BE29" s="229">
        <v>2182.8939313900005</v>
      </c>
      <c r="BF29" s="230">
        <v>2300.87044907</v>
      </c>
      <c r="BG29" s="230">
        <v>2523.4769633700002</v>
      </c>
      <c r="BH29" s="230">
        <v>3012.0280216829997</v>
      </c>
      <c r="BI29" s="225">
        <f aca="true" t="shared" si="23" ref="BI29:BI41">SUM(BE29:BH29)</f>
        <v>10019.269365513</v>
      </c>
    </row>
    <row r="30" spans="1:61" s="218" customFormat="1" ht="15">
      <c r="A30" s="228" t="s">
        <v>40</v>
      </c>
      <c r="B30" s="229">
        <v>2.3</v>
      </c>
      <c r="C30" s="230">
        <v>4.74</v>
      </c>
      <c r="D30" s="230">
        <v>3.45</v>
      </c>
      <c r="E30" s="230">
        <v>7.57</v>
      </c>
      <c r="F30" s="225">
        <f t="shared" si="12"/>
        <v>18.060000000000002</v>
      </c>
      <c r="G30" s="229">
        <v>8.4291061275</v>
      </c>
      <c r="H30" s="230">
        <v>10.5176144675</v>
      </c>
      <c r="I30" s="230">
        <v>2.8264927575</v>
      </c>
      <c r="J30" s="230">
        <v>14.177956797499998</v>
      </c>
      <c r="K30" s="225">
        <f t="shared" si="13"/>
        <v>35.951170149999996</v>
      </c>
      <c r="L30" s="229">
        <v>8.28827712</v>
      </c>
      <c r="M30" s="230">
        <v>32.31620576</v>
      </c>
      <c r="N30" s="230">
        <v>22.30884268</v>
      </c>
      <c r="O30" s="230">
        <v>55.24119631000001</v>
      </c>
      <c r="P30" s="225">
        <f t="shared" si="14"/>
        <v>118.15452187000001</v>
      </c>
      <c r="Q30" s="229">
        <v>43.86</v>
      </c>
      <c r="R30" s="230">
        <v>18.37</v>
      </c>
      <c r="S30" s="230">
        <v>12.52</v>
      </c>
      <c r="T30" s="230">
        <v>35.18</v>
      </c>
      <c r="U30" s="225">
        <f t="shared" si="15"/>
        <v>109.93</v>
      </c>
      <c r="V30" s="229">
        <v>33.219456699999995</v>
      </c>
      <c r="W30" s="230">
        <v>38.54609069</v>
      </c>
      <c r="X30" s="230">
        <v>27.550042169999998</v>
      </c>
      <c r="Y30" s="230">
        <v>36.56270419</v>
      </c>
      <c r="Z30" s="217">
        <f t="shared" si="16"/>
        <v>135.87829374999998</v>
      </c>
      <c r="AA30" s="229">
        <v>107.63485622000002</v>
      </c>
      <c r="AB30" s="230">
        <v>125.4232777</v>
      </c>
      <c r="AC30" s="230">
        <v>61.49220444</v>
      </c>
      <c r="AD30" s="230">
        <v>62.58068579999998</v>
      </c>
      <c r="AE30" s="217">
        <f t="shared" si="17"/>
        <v>357.13102416</v>
      </c>
      <c r="AF30" s="229">
        <v>47.51031957000001</v>
      </c>
      <c r="AG30" s="230">
        <v>10.153751100000001</v>
      </c>
      <c r="AH30" s="230">
        <v>17.24008659</v>
      </c>
      <c r="AI30" s="230">
        <v>40.11350313</v>
      </c>
      <c r="AJ30" s="217">
        <f t="shared" si="18"/>
        <v>115.01766039</v>
      </c>
      <c r="AK30" s="229">
        <v>10.78465407</v>
      </c>
      <c r="AL30" s="230">
        <v>24.575130890000004</v>
      </c>
      <c r="AM30" s="230">
        <v>39.506984450000004</v>
      </c>
      <c r="AN30" s="230">
        <v>50.65460431</v>
      </c>
      <c r="AO30" s="217">
        <f t="shared" si="19"/>
        <v>125.52137372000001</v>
      </c>
      <c r="AP30" s="229">
        <v>12.1199238</v>
      </c>
      <c r="AQ30" s="230">
        <v>29.555169640000003</v>
      </c>
      <c r="AR30" s="230">
        <v>40.845048</v>
      </c>
      <c r="AS30" s="230">
        <v>69.60744161000001</v>
      </c>
      <c r="AT30" s="217">
        <f t="shared" si="20"/>
        <v>152.12758305</v>
      </c>
      <c r="AU30" s="229">
        <v>22.458872070000005</v>
      </c>
      <c r="AV30" s="230">
        <v>39.66426166</v>
      </c>
      <c r="AW30" s="230">
        <v>57.72333946999999</v>
      </c>
      <c r="AX30" s="230">
        <v>51.55649964</v>
      </c>
      <c r="AY30" s="217">
        <f t="shared" si="21"/>
        <v>171.40297284</v>
      </c>
      <c r="AZ30" s="229">
        <v>24.84292254</v>
      </c>
      <c r="BA30" s="230">
        <v>35.221617519999995</v>
      </c>
      <c r="BB30" s="230">
        <v>41.19120282</v>
      </c>
      <c r="BC30" s="230">
        <v>56.85034539999998</v>
      </c>
      <c r="BD30" s="217">
        <f t="shared" si="22"/>
        <v>158.10608828</v>
      </c>
      <c r="BE30" s="229">
        <v>24.84292254</v>
      </c>
      <c r="BF30" s="230">
        <v>35.221617519999995</v>
      </c>
      <c r="BG30" s="230">
        <v>41.19120282</v>
      </c>
      <c r="BH30" s="230">
        <v>56.85034539999998</v>
      </c>
      <c r="BI30" s="217">
        <f t="shared" si="23"/>
        <v>158.10608828</v>
      </c>
    </row>
    <row r="31" spans="1:61" s="218" customFormat="1" ht="15">
      <c r="A31" s="228" t="s">
        <v>41</v>
      </c>
      <c r="B31" s="229">
        <v>7.43</v>
      </c>
      <c r="C31" s="230">
        <v>10.63</v>
      </c>
      <c r="D31" s="230">
        <v>9.87</v>
      </c>
      <c r="E31" s="230">
        <v>10.36</v>
      </c>
      <c r="F31" s="225">
        <f t="shared" si="12"/>
        <v>38.29</v>
      </c>
      <c r="G31" s="229">
        <v>9.22166165</v>
      </c>
      <c r="H31" s="230">
        <v>12.15560615</v>
      </c>
      <c r="I31" s="230">
        <v>26.12845104</v>
      </c>
      <c r="J31" s="230">
        <v>25.71414574</v>
      </c>
      <c r="K31" s="225">
        <f t="shared" si="13"/>
        <v>73.21986458</v>
      </c>
      <c r="L31" s="229">
        <v>7.42762025</v>
      </c>
      <c r="M31" s="230">
        <v>12.42313916</v>
      </c>
      <c r="N31" s="230">
        <v>17.11317304</v>
      </c>
      <c r="O31" s="230">
        <v>15.264744830000003</v>
      </c>
      <c r="P31" s="225">
        <f t="shared" si="14"/>
        <v>52.22867728000001</v>
      </c>
      <c r="Q31" s="229">
        <v>16.05</v>
      </c>
      <c r="R31" s="230">
        <v>13.07</v>
      </c>
      <c r="S31" s="230">
        <v>18.72</v>
      </c>
      <c r="T31" s="230">
        <v>24.74</v>
      </c>
      <c r="U31" s="225">
        <f t="shared" si="15"/>
        <v>72.58</v>
      </c>
      <c r="V31" s="229">
        <v>27.752049400000004</v>
      </c>
      <c r="W31" s="230">
        <v>64.71504811</v>
      </c>
      <c r="X31" s="230">
        <v>80.74022679</v>
      </c>
      <c r="Y31" s="230">
        <v>77.44325885</v>
      </c>
      <c r="Z31" s="225">
        <f t="shared" si="16"/>
        <v>250.65058315</v>
      </c>
      <c r="AA31" s="229">
        <v>40.55203651</v>
      </c>
      <c r="AB31" s="230">
        <v>75.48682779</v>
      </c>
      <c r="AC31" s="230">
        <v>65.33554347</v>
      </c>
      <c r="AD31" s="230">
        <v>113.90465351</v>
      </c>
      <c r="AE31" s="225">
        <f t="shared" si="17"/>
        <v>295.27906128</v>
      </c>
      <c r="AF31" s="229">
        <v>48.804679889999996</v>
      </c>
      <c r="AG31" s="230">
        <v>46.45141589000001</v>
      </c>
      <c r="AH31" s="230">
        <v>50.31382201999999</v>
      </c>
      <c r="AI31" s="230">
        <v>64.995624977</v>
      </c>
      <c r="AJ31" s="225">
        <f t="shared" si="18"/>
        <v>210.565542777</v>
      </c>
      <c r="AK31" s="229">
        <v>35.66247705000001</v>
      </c>
      <c r="AL31" s="230">
        <v>31.389675900000004</v>
      </c>
      <c r="AM31" s="230">
        <v>39.24727092</v>
      </c>
      <c r="AN31" s="230">
        <v>70.32555570000001</v>
      </c>
      <c r="AO31" s="225">
        <f t="shared" si="19"/>
        <v>176.62497957</v>
      </c>
      <c r="AP31" s="229">
        <v>85.47954382</v>
      </c>
      <c r="AQ31" s="230">
        <v>26.66228302</v>
      </c>
      <c r="AR31" s="230">
        <v>20.063714605999998</v>
      </c>
      <c r="AS31" s="230">
        <v>29.158461750000004</v>
      </c>
      <c r="AT31" s="225">
        <f t="shared" si="20"/>
        <v>161.36400319600003</v>
      </c>
      <c r="AU31" s="229">
        <v>37.113852370000004</v>
      </c>
      <c r="AV31" s="230">
        <v>24.772755319999998</v>
      </c>
      <c r="AW31" s="230">
        <v>24.46083316000001</v>
      </c>
      <c r="AX31" s="230">
        <v>33.64888878</v>
      </c>
      <c r="AY31" s="225">
        <f t="shared" si="21"/>
        <v>119.99632963000002</v>
      </c>
      <c r="AZ31" s="229">
        <v>17.47627433</v>
      </c>
      <c r="BA31" s="230">
        <v>18.4990702</v>
      </c>
      <c r="BB31" s="230">
        <v>27.877689289999992</v>
      </c>
      <c r="BC31" s="230">
        <v>27.35742629</v>
      </c>
      <c r="BD31" s="225">
        <f t="shared" si="22"/>
        <v>91.21046010999999</v>
      </c>
      <c r="BE31" s="229">
        <v>17.47627433</v>
      </c>
      <c r="BF31" s="230">
        <v>18.4990702</v>
      </c>
      <c r="BG31" s="230">
        <v>27.877689289999992</v>
      </c>
      <c r="BH31" s="230">
        <v>27.35742629</v>
      </c>
      <c r="BI31" s="225">
        <f t="shared" si="23"/>
        <v>91.21046010999999</v>
      </c>
    </row>
    <row r="32" spans="1:61" s="218" customFormat="1" ht="18">
      <c r="A32" s="219" t="s">
        <v>708</v>
      </c>
      <c r="B32" s="220">
        <f>SUM(B33:B34)</f>
        <v>2136.95</v>
      </c>
      <c r="C32" s="221">
        <f>SUM(C33:C34)</f>
        <v>3198.4300000000003</v>
      </c>
      <c r="D32" s="221">
        <f>SUM(D33:D34)</f>
        <v>5318.18</v>
      </c>
      <c r="E32" s="221">
        <f>SUM(E33:E34)</f>
        <v>2142.53</v>
      </c>
      <c r="F32" s="217">
        <f t="shared" si="12"/>
        <v>12796.090000000002</v>
      </c>
      <c r="G32" s="220">
        <f>SUM(G33:G34)</f>
        <v>988.08090786</v>
      </c>
      <c r="H32" s="221">
        <f>SUM(H33:H34)</f>
        <v>1503.4224932439818</v>
      </c>
      <c r="I32" s="221">
        <f>SUM(I33:I34)</f>
        <v>3080.65521714</v>
      </c>
      <c r="J32" s="221">
        <f>SUM(J33:J34)</f>
        <v>2379.94590746</v>
      </c>
      <c r="K32" s="217">
        <f t="shared" si="13"/>
        <v>7952.104525703981</v>
      </c>
      <c r="L32" s="220">
        <f>SUM(L33:L34)</f>
        <v>3303.31184441</v>
      </c>
      <c r="M32" s="221">
        <f>SUM(M33:M34)</f>
        <v>4456.953804289999</v>
      </c>
      <c r="N32" s="221">
        <f>SUM(N33:N34)</f>
        <v>3010.44351853</v>
      </c>
      <c r="O32" s="221">
        <f>SUM(O33:O34)</f>
        <v>2345.4850218799997</v>
      </c>
      <c r="P32" s="217">
        <f t="shared" si="14"/>
        <v>13116.19418911</v>
      </c>
      <c r="Q32" s="220">
        <f>SUM(Q33:Q34)</f>
        <v>2359.56</v>
      </c>
      <c r="R32" s="221">
        <f>SUM(R33:R34)</f>
        <v>6417.93</v>
      </c>
      <c r="S32" s="221">
        <f>SUM(S33:S34)</f>
        <v>2600.9</v>
      </c>
      <c r="T32" s="221">
        <f>SUM(T33:T34)</f>
        <v>2224.55</v>
      </c>
      <c r="U32" s="217">
        <f t="shared" si="15"/>
        <v>13602.939999999999</v>
      </c>
      <c r="V32" s="220">
        <f>SUM(V33:V34)</f>
        <v>3717.98000441</v>
      </c>
      <c r="W32" s="221">
        <f>SUM(W33:W34)</f>
        <v>6188.6593835799995</v>
      </c>
      <c r="X32" s="221">
        <f>SUM(X33:X34)</f>
        <v>2528.61423014</v>
      </c>
      <c r="Y32" s="221">
        <f>SUM(Y33:Y34)</f>
        <v>2555.2941483699997</v>
      </c>
      <c r="Z32" s="217">
        <f t="shared" si="16"/>
        <v>14990.547766499998</v>
      </c>
      <c r="AA32" s="220">
        <f>SUM(AA33:AA34)</f>
        <v>7614.17657033</v>
      </c>
      <c r="AB32" s="221">
        <f>SUM(AB33:AB34)</f>
        <v>6549.522711</v>
      </c>
      <c r="AC32" s="221">
        <f>SUM(AC33:AC34)</f>
        <v>2691.66930272</v>
      </c>
      <c r="AD32" s="221">
        <f>SUM(AD33:AD34)</f>
        <v>2188.81697621</v>
      </c>
      <c r="AE32" s="217">
        <f t="shared" si="17"/>
        <v>19044.185560259997</v>
      </c>
      <c r="AF32" s="220">
        <f>SUM(AF33:AF34)</f>
        <v>9126.85366099</v>
      </c>
      <c r="AG32" s="221">
        <f>SUM(AG33:AG34)</f>
        <v>4395.9594984</v>
      </c>
      <c r="AH32" s="221">
        <f>SUM(AH33:AH34)</f>
        <v>4009.82372979</v>
      </c>
      <c r="AI32" s="221">
        <f>SUM(AI33:AI34)</f>
        <v>2039.87802543</v>
      </c>
      <c r="AJ32" s="217">
        <f t="shared" si="18"/>
        <v>19572.51491461</v>
      </c>
      <c r="AK32" s="220">
        <f>SUM(AK33:AK34)</f>
        <v>6137.901084110001</v>
      </c>
      <c r="AL32" s="221">
        <f>SUM(AL33:AL34)</f>
        <v>7863.01423591</v>
      </c>
      <c r="AM32" s="221">
        <f>SUM(AM33:AM34)</f>
        <v>3316.67474409</v>
      </c>
      <c r="AN32" s="221">
        <f>SUM(AN33:AN34)</f>
        <v>3980.26937216</v>
      </c>
      <c r="AO32" s="217">
        <f t="shared" si="19"/>
        <v>21297.859436270002</v>
      </c>
      <c r="AP32" s="220">
        <f>SUM(AP33:AP34)</f>
        <v>6170.916850389999</v>
      </c>
      <c r="AQ32" s="221">
        <f>SUM(AQ33:AQ34)</f>
        <v>5878.854403220001</v>
      </c>
      <c r="AR32" s="221">
        <f>SUM(AR33:AR34)</f>
        <v>5073.95166649</v>
      </c>
      <c r="AS32" s="221">
        <f>SUM(AS33:AS34)</f>
        <v>4478.42458205</v>
      </c>
      <c r="AT32" s="217">
        <f t="shared" si="20"/>
        <v>21602.14750215</v>
      </c>
      <c r="AU32" s="220">
        <f>SUM(AU33:AU34)</f>
        <v>7439.83822517</v>
      </c>
      <c r="AV32" s="221">
        <f>SUM(AV33:AV34)</f>
        <v>5693.34220999</v>
      </c>
      <c r="AW32" s="221">
        <f>SUM(AW33:AW34)</f>
        <v>6213.7094958200005</v>
      </c>
      <c r="AX32" s="221">
        <f>SUM(AX33:AX34)</f>
        <v>4328.833720930001</v>
      </c>
      <c r="AY32" s="217">
        <f t="shared" si="21"/>
        <v>23675.72365191</v>
      </c>
      <c r="AZ32" s="221">
        <f>SUM(AZ33:AZ34)</f>
        <v>9590.70248008</v>
      </c>
      <c r="BA32" s="221">
        <f>SUM(BA33:BA34)</f>
        <v>3098.02418886</v>
      </c>
      <c r="BB32" s="221">
        <f>SUM(BB33:BB34)</f>
        <v>5792.35329222</v>
      </c>
      <c r="BC32" s="221">
        <f>SUM(BC33:BC34)</f>
        <v>5385.601018470001</v>
      </c>
      <c r="BD32" s="217">
        <f t="shared" si="22"/>
        <v>23866.68097963</v>
      </c>
      <c r="BE32" s="221">
        <f>SUM(BE33:BE34)</f>
        <v>9590.70248008</v>
      </c>
      <c r="BF32" s="221">
        <f>SUM(BF33:BF34)</f>
        <v>3098.02418886</v>
      </c>
      <c r="BG32" s="221">
        <f>SUM(BG33:BG34)</f>
        <v>5792.35329222</v>
      </c>
      <c r="BH32" s="221">
        <f>SUM(BH33:BH34)</f>
        <v>5385.601018470001</v>
      </c>
      <c r="BI32" s="217">
        <f t="shared" si="23"/>
        <v>23866.68097963</v>
      </c>
    </row>
    <row r="33" spans="1:61" s="218" customFormat="1" ht="15">
      <c r="A33" s="228" t="s">
        <v>42</v>
      </c>
      <c r="B33" s="229">
        <v>1934.74</v>
      </c>
      <c r="C33" s="230">
        <v>2752.57</v>
      </c>
      <c r="D33" s="230">
        <v>4617.89</v>
      </c>
      <c r="E33" s="230">
        <v>877.85</v>
      </c>
      <c r="F33" s="225">
        <f t="shared" si="12"/>
        <v>10183.050000000001</v>
      </c>
      <c r="G33" s="229">
        <v>59.42861087</v>
      </c>
      <c r="H33" s="230">
        <v>545.7634345883489</v>
      </c>
      <c r="I33" s="230">
        <v>2038.3974658399998</v>
      </c>
      <c r="J33" s="230">
        <v>685.2131615600001</v>
      </c>
      <c r="K33" s="225">
        <f t="shared" si="13"/>
        <v>3328.802672858349</v>
      </c>
      <c r="L33" s="229">
        <v>1706.2927514100002</v>
      </c>
      <c r="M33" s="230">
        <v>2798.9243081099994</v>
      </c>
      <c r="N33" s="230">
        <v>691.50211955</v>
      </c>
      <c r="O33" s="230">
        <v>333.06795799</v>
      </c>
      <c r="P33" s="225">
        <f t="shared" si="14"/>
        <v>5529.78713706</v>
      </c>
      <c r="Q33" s="229">
        <v>191.37</v>
      </c>
      <c r="R33" s="230">
        <v>4712.75</v>
      </c>
      <c r="S33" s="230">
        <v>262.23</v>
      </c>
      <c r="T33" s="230">
        <v>115.03</v>
      </c>
      <c r="U33" s="225">
        <f t="shared" si="15"/>
        <v>5281.38</v>
      </c>
      <c r="V33" s="229">
        <v>1754.02991002</v>
      </c>
      <c r="W33" s="230">
        <v>3367.5421728</v>
      </c>
      <c r="X33" s="230">
        <v>343.66528195</v>
      </c>
      <c r="Y33" s="230">
        <v>278.59748736</v>
      </c>
      <c r="Z33" s="225">
        <f t="shared" si="16"/>
        <v>5743.83485213</v>
      </c>
      <c r="AA33" s="229">
        <v>5195.7878837299995</v>
      </c>
      <c r="AB33" s="230">
        <v>4905.40030732</v>
      </c>
      <c r="AC33" s="230">
        <v>545.98149229</v>
      </c>
      <c r="AD33" s="230">
        <v>823.2757992300001</v>
      </c>
      <c r="AE33" s="225">
        <f t="shared" si="17"/>
        <v>11470.44548257</v>
      </c>
      <c r="AF33" s="229">
        <v>6796.11427135</v>
      </c>
      <c r="AG33" s="230">
        <v>2254.1818544899998</v>
      </c>
      <c r="AH33" s="230">
        <v>2300.4841794</v>
      </c>
      <c r="AI33" s="230">
        <v>866.53264851</v>
      </c>
      <c r="AJ33" s="225">
        <f t="shared" si="18"/>
        <v>12217.312953749999</v>
      </c>
      <c r="AK33" s="229">
        <v>4341.31525217</v>
      </c>
      <c r="AL33" s="230">
        <v>6290.01512582</v>
      </c>
      <c r="AM33" s="230">
        <v>1929.85754785</v>
      </c>
      <c r="AN33" s="230">
        <v>2410.55951062</v>
      </c>
      <c r="AO33" s="225">
        <f t="shared" si="19"/>
        <v>14971.747436460002</v>
      </c>
      <c r="AP33" s="229">
        <v>4460.674754399999</v>
      </c>
      <c r="AQ33" s="230">
        <v>4756.47052674</v>
      </c>
      <c r="AR33" s="230">
        <v>3102.37265872</v>
      </c>
      <c r="AS33" s="230">
        <v>2984.03153381</v>
      </c>
      <c r="AT33" s="225">
        <f t="shared" si="20"/>
        <v>15303.549473669998</v>
      </c>
      <c r="AU33" s="229">
        <v>6773.91617242</v>
      </c>
      <c r="AV33" s="230">
        <v>5000.95192777</v>
      </c>
      <c r="AW33" s="230">
        <v>5302.00877456</v>
      </c>
      <c r="AX33" s="230">
        <v>3108.49864907</v>
      </c>
      <c r="AY33" s="225">
        <f t="shared" si="21"/>
        <v>20185.37552382</v>
      </c>
      <c r="AZ33" s="229">
        <v>8986.01652687</v>
      </c>
      <c r="BA33" s="230">
        <v>2480.6814405</v>
      </c>
      <c r="BB33" s="230">
        <v>4877.0888428</v>
      </c>
      <c r="BC33" s="230">
        <v>4259.052837450001</v>
      </c>
      <c r="BD33" s="225">
        <f t="shared" si="22"/>
        <v>20602.83964762</v>
      </c>
      <c r="BE33" s="229">
        <v>8986.01652687</v>
      </c>
      <c r="BF33" s="230">
        <v>2480.6814405</v>
      </c>
      <c r="BG33" s="230">
        <v>4877.0888428</v>
      </c>
      <c r="BH33" s="230">
        <v>4259.052837450001</v>
      </c>
      <c r="BI33" s="225">
        <f t="shared" si="23"/>
        <v>20602.83964762</v>
      </c>
    </row>
    <row r="34" spans="1:61" s="218" customFormat="1" ht="15">
      <c r="A34" s="228" t="s">
        <v>43</v>
      </c>
      <c r="B34" s="229">
        <v>202.21</v>
      </c>
      <c r="C34" s="230">
        <v>445.86</v>
      </c>
      <c r="D34" s="230">
        <v>700.29</v>
      </c>
      <c r="E34" s="230">
        <v>1264.68</v>
      </c>
      <c r="F34" s="225">
        <f t="shared" si="12"/>
        <v>2613.04</v>
      </c>
      <c r="G34" s="229">
        <v>928.65229699</v>
      </c>
      <c r="H34" s="230">
        <v>957.6590586556329</v>
      </c>
      <c r="I34" s="230">
        <v>1042.2577513</v>
      </c>
      <c r="J34" s="230">
        <v>1694.7327459</v>
      </c>
      <c r="K34" s="225">
        <f t="shared" si="13"/>
        <v>4623.301852845633</v>
      </c>
      <c r="L34" s="229">
        <v>1597.0190929999999</v>
      </c>
      <c r="M34" s="230">
        <v>1658.02949618</v>
      </c>
      <c r="N34" s="230">
        <v>2318.94139898</v>
      </c>
      <c r="O34" s="230">
        <v>2012.4170638899998</v>
      </c>
      <c r="P34" s="225">
        <f t="shared" si="14"/>
        <v>7586.407052049999</v>
      </c>
      <c r="Q34" s="229">
        <v>2168.19</v>
      </c>
      <c r="R34" s="230">
        <v>1705.18</v>
      </c>
      <c r="S34" s="230">
        <v>2338.67</v>
      </c>
      <c r="T34" s="230">
        <v>2109.52</v>
      </c>
      <c r="U34" s="225">
        <f t="shared" si="15"/>
        <v>8321.56</v>
      </c>
      <c r="V34" s="229">
        <v>1963.9500943900002</v>
      </c>
      <c r="W34" s="230">
        <v>2821.11721078</v>
      </c>
      <c r="X34" s="230">
        <v>2184.94894819</v>
      </c>
      <c r="Y34" s="230">
        <v>2276.69666101</v>
      </c>
      <c r="Z34" s="225">
        <f t="shared" si="16"/>
        <v>9246.71291437</v>
      </c>
      <c r="AA34" s="229">
        <v>2418.3886866000003</v>
      </c>
      <c r="AB34" s="230">
        <v>1644.12240368</v>
      </c>
      <c r="AC34" s="230">
        <v>2145.68781043</v>
      </c>
      <c r="AD34" s="230">
        <v>1365.54117698</v>
      </c>
      <c r="AE34" s="225">
        <f t="shared" si="17"/>
        <v>7573.74007769</v>
      </c>
      <c r="AF34" s="229">
        <v>2330.73938964</v>
      </c>
      <c r="AG34" s="230">
        <v>2141.77764391</v>
      </c>
      <c r="AH34" s="230">
        <v>1709.33955039</v>
      </c>
      <c r="AI34" s="230">
        <v>1173.34537692</v>
      </c>
      <c r="AJ34" s="225">
        <f t="shared" si="18"/>
        <v>7355.20196086</v>
      </c>
      <c r="AK34" s="229">
        <v>1796.58583194</v>
      </c>
      <c r="AL34" s="230">
        <v>1572.99911009</v>
      </c>
      <c r="AM34" s="230">
        <v>1386.81719624</v>
      </c>
      <c r="AN34" s="230">
        <v>1569.70986154</v>
      </c>
      <c r="AO34" s="225">
        <f t="shared" si="19"/>
        <v>6326.11199981</v>
      </c>
      <c r="AP34" s="229">
        <v>1710.24209599</v>
      </c>
      <c r="AQ34" s="230">
        <v>1122.3838764799998</v>
      </c>
      <c r="AR34" s="230">
        <v>1971.5790077700003</v>
      </c>
      <c r="AS34" s="230">
        <v>1494.3930482399999</v>
      </c>
      <c r="AT34" s="225">
        <f t="shared" si="20"/>
        <v>6298.59802848</v>
      </c>
      <c r="AU34" s="229">
        <v>665.92205275</v>
      </c>
      <c r="AV34" s="230">
        <v>692.3902822199999</v>
      </c>
      <c r="AW34" s="230">
        <v>911.7007212599998</v>
      </c>
      <c r="AX34" s="230">
        <v>1220.3350718600004</v>
      </c>
      <c r="AY34" s="225">
        <f t="shared" si="21"/>
        <v>3490.34812809</v>
      </c>
      <c r="AZ34" s="229">
        <v>604.6859532099999</v>
      </c>
      <c r="BA34" s="230">
        <v>617.34274836</v>
      </c>
      <c r="BB34" s="230">
        <v>915.26444942</v>
      </c>
      <c r="BC34" s="230">
        <v>1126.5481810200001</v>
      </c>
      <c r="BD34" s="225">
        <f t="shared" si="22"/>
        <v>3263.84133201</v>
      </c>
      <c r="BE34" s="229">
        <v>604.6859532099999</v>
      </c>
      <c r="BF34" s="230">
        <v>617.34274836</v>
      </c>
      <c r="BG34" s="230">
        <v>915.26444942</v>
      </c>
      <c r="BH34" s="230">
        <v>1126.5481810200001</v>
      </c>
      <c r="BI34" s="225">
        <f t="shared" si="23"/>
        <v>3263.84133201</v>
      </c>
    </row>
    <row r="35" spans="1:61" s="218" customFormat="1" ht="15">
      <c r="A35" s="234" t="s">
        <v>38</v>
      </c>
      <c r="B35" s="235">
        <f>B6+B19+B28+B32</f>
        <v>4394.33</v>
      </c>
      <c r="C35" s="236">
        <f>C6+C19+C28+C32</f>
        <v>7062.53</v>
      </c>
      <c r="D35" s="236">
        <f>D6+D19+D28+D32</f>
        <v>9818.06</v>
      </c>
      <c r="E35" s="236">
        <f>E6+E19+E28+E32</f>
        <v>5927.07</v>
      </c>
      <c r="F35" s="237">
        <f aca="true" t="shared" si="24" ref="F35:F41">SUM(B35:E35)</f>
        <v>27201.989999999998</v>
      </c>
      <c r="G35" s="235">
        <f>G6+G19+G28+G32</f>
        <v>4237.733849129001</v>
      </c>
      <c r="H35" s="236">
        <f>H6+H19+H28+H32</f>
        <v>4879.095671516861</v>
      </c>
      <c r="I35" s="236">
        <f>I6+I19+I28+I32</f>
        <v>7439.549294385</v>
      </c>
      <c r="J35" s="236">
        <f>J6+J19+J28+J32</f>
        <v>5969.651304815</v>
      </c>
      <c r="K35" s="237">
        <f aca="true" t="shared" si="25" ref="K35:K41">SUM(G35:J35)</f>
        <v>22526.030119845862</v>
      </c>
      <c r="L35" s="235">
        <f>L6+L19+L28+L32</f>
        <v>6508.293839043</v>
      </c>
      <c r="M35" s="236">
        <f>M6+M19+M28+M32</f>
        <v>8505.253665</v>
      </c>
      <c r="N35" s="236">
        <f>N6+N19+N28+N32</f>
        <v>6613.141415954</v>
      </c>
      <c r="O35" s="236">
        <f>O6+O19+O28+O32</f>
        <v>8064.98078367</v>
      </c>
      <c r="P35" s="237">
        <f aca="true" t="shared" si="26" ref="P35:P41">SUM(L35:O35)</f>
        <v>29691.669703667</v>
      </c>
      <c r="Q35" s="235">
        <f>Q6+Q19+Q28+Q32</f>
        <v>5211.183205314001</v>
      </c>
      <c r="R35" s="236">
        <f>R6+R19+R28+R32</f>
        <v>10538.198350940002</v>
      </c>
      <c r="S35" s="236">
        <f>S6+S19+S28+S32</f>
        <v>7014.430344570001</v>
      </c>
      <c r="T35" s="236">
        <f>T6+T19+T28+T32</f>
        <v>7958.89176612</v>
      </c>
      <c r="U35" s="237">
        <f aca="true" t="shared" si="27" ref="U35:U41">SUM(Q35:T35)</f>
        <v>30722.703666944002</v>
      </c>
      <c r="V35" s="235">
        <f>V6+V19+V28+V32</f>
        <v>6297.105325667</v>
      </c>
      <c r="W35" s="236">
        <f>W6+W19+W28+W32</f>
        <v>11028.424395906</v>
      </c>
      <c r="X35" s="236">
        <f>X6+X19+X28+X32</f>
        <v>7391.00434725</v>
      </c>
      <c r="Y35" s="236">
        <f>Y6+Y19+Y28+Y32</f>
        <v>7680.44866131</v>
      </c>
      <c r="Z35" s="237">
        <f aca="true" t="shared" si="28" ref="Z35:Z41">SUM(V35:Y35)</f>
        <v>32396.982730133</v>
      </c>
      <c r="AA35" s="235">
        <f>AA6+AA19+AA28+AA32</f>
        <v>11382.318090163</v>
      </c>
      <c r="AB35" s="236">
        <f>AB6+AB19+AB28+AB32</f>
        <v>11706.243483092</v>
      </c>
      <c r="AC35" s="236">
        <f>AC6+AC19+AC28+AC32</f>
        <v>9747.803007436</v>
      </c>
      <c r="AD35" s="236">
        <f>AD6+AD19+AD28+AD32</f>
        <v>8105.863703756</v>
      </c>
      <c r="AE35" s="237">
        <f t="shared" si="17"/>
        <v>40942.228284447</v>
      </c>
      <c r="AF35" s="235">
        <f>AF6+AF19+AF28+AF32</f>
        <v>13409.4401086</v>
      </c>
      <c r="AG35" s="236">
        <f>AG6+AG19+AG28+AG32</f>
        <v>10227.316649572</v>
      </c>
      <c r="AH35" s="236">
        <f>AH6+AH19+AH28+AH32</f>
        <v>10875.780029635</v>
      </c>
      <c r="AI35" s="236">
        <f>AI6+AI19+AI28+AI32</f>
        <v>8624.304566749</v>
      </c>
      <c r="AJ35" s="237">
        <f t="shared" si="18"/>
        <v>43136.841354555996</v>
      </c>
      <c r="AK35" s="235">
        <f>AK6+AK19+AK28+AK32</f>
        <v>10524.600873630001</v>
      </c>
      <c r="AL35" s="236">
        <f>AL6+AL19+AL28+AL32</f>
        <v>14986.27548819</v>
      </c>
      <c r="AM35" s="236">
        <f>AM6+AM19+AM28+AM32</f>
        <v>10222.564164242</v>
      </c>
      <c r="AN35" s="236">
        <f>AN6+AN19+AN28+AN32</f>
        <v>10513.976763161998</v>
      </c>
      <c r="AO35" s="237">
        <f t="shared" si="19"/>
        <v>46247.417289224</v>
      </c>
      <c r="AP35" s="235">
        <f>AP6+AP19+AP28+AP32</f>
        <v>11036.144202835</v>
      </c>
      <c r="AQ35" s="236">
        <f>AQ6+AQ19+AQ28+AQ32</f>
        <v>12782.61585726</v>
      </c>
      <c r="AR35" s="236">
        <f>AR6+AR19+AR28+AR32</f>
        <v>11989.498050058</v>
      </c>
      <c r="AS35" s="236">
        <f>AS6+AS19+AS28+AS32</f>
        <v>11498.836635535</v>
      </c>
      <c r="AT35" s="237">
        <f t="shared" si="20"/>
        <v>47307.094745688</v>
      </c>
      <c r="AU35" s="235">
        <f>AU6+AU19+AU28+AU32</f>
        <v>12485.74536468</v>
      </c>
      <c r="AV35" s="236">
        <f>AV6+AV19+AV28+AV32</f>
        <v>13203.748873340002</v>
      </c>
      <c r="AW35" s="236">
        <f>AW6+AW19+AW28+AW32</f>
        <v>14044.760703442</v>
      </c>
      <c r="AX35" s="236">
        <f>AX6+AX19+AX28+AX32</f>
        <v>12035.816889307</v>
      </c>
      <c r="AY35" s="237">
        <f t="shared" si="21"/>
        <v>51770.071830769</v>
      </c>
      <c r="AZ35" s="236">
        <f>AZ6+AZ19+AZ28+AZ32</f>
        <v>15029.16495916</v>
      </c>
      <c r="BA35" s="236">
        <f>BA6+BA19+BA28+BA32</f>
        <v>10918.83455218</v>
      </c>
      <c r="BB35" s="236">
        <f>BB6+BB19+BB28+BB32</f>
        <v>13442.460718422</v>
      </c>
      <c r="BC35" s="236">
        <f>BC6+BC19+BC28+BC32</f>
        <v>13647.054957629001</v>
      </c>
      <c r="BD35" s="237">
        <f t="shared" si="22"/>
        <v>53037.515187391</v>
      </c>
      <c r="BE35" s="236">
        <f>BE6+BE19+BE28+BE32</f>
        <v>15029.16495916</v>
      </c>
      <c r="BF35" s="236">
        <f>BF6+BF19+BF28+BF32</f>
        <v>10918.83455218</v>
      </c>
      <c r="BG35" s="236">
        <f>BG6+BG19+BG28+BG32</f>
        <v>13442.460718422</v>
      </c>
      <c r="BH35" s="236">
        <f>BH6+BH19+BH28+BH32</f>
        <v>13647.054957629001</v>
      </c>
      <c r="BI35" s="237">
        <f t="shared" si="23"/>
        <v>53037.515187391</v>
      </c>
    </row>
    <row r="36" spans="1:61" s="218" customFormat="1" ht="18">
      <c r="A36" s="238" t="s">
        <v>709</v>
      </c>
      <c r="B36" s="239">
        <v>230.2</v>
      </c>
      <c r="C36" s="240">
        <v>74.42</v>
      </c>
      <c r="D36" s="240">
        <v>41.63</v>
      </c>
      <c r="E36" s="240">
        <v>89.12</v>
      </c>
      <c r="F36" s="217">
        <f t="shared" si="24"/>
        <v>435.37</v>
      </c>
      <c r="G36" s="239">
        <v>198.70588227</v>
      </c>
      <c r="H36" s="240">
        <v>78.35941783999999</v>
      </c>
      <c r="I36" s="240">
        <v>112.55957637</v>
      </c>
      <c r="J36" s="240">
        <v>378.66642264999996</v>
      </c>
      <c r="K36" s="217">
        <f t="shared" si="25"/>
        <v>768.29129913</v>
      </c>
      <c r="L36" s="239">
        <v>132.14568498</v>
      </c>
      <c r="M36" s="240">
        <v>87.64983592</v>
      </c>
      <c r="N36" s="240">
        <v>127.93167604000001</v>
      </c>
      <c r="O36" s="240">
        <v>244.80798108</v>
      </c>
      <c r="P36" s="217">
        <f t="shared" si="26"/>
        <v>592.53517802</v>
      </c>
      <c r="Q36" s="239">
        <v>143.06978309000002</v>
      </c>
      <c r="R36" s="240">
        <v>123.52938832999999</v>
      </c>
      <c r="S36" s="240">
        <v>121.53956722000001</v>
      </c>
      <c r="T36" s="240">
        <v>115.48512187999998</v>
      </c>
      <c r="U36" s="217">
        <f t="shared" si="27"/>
        <v>503.62386052</v>
      </c>
      <c r="V36" s="239">
        <v>111.74663647</v>
      </c>
      <c r="W36" s="240">
        <v>73.24900293</v>
      </c>
      <c r="X36" s="240">
        <v>83.04522305</v>
      </c>
      <c r="Y36" s="240">
        <v>150.60492947</v>
      </c>
      <c r="Z36" s="217">
        <f t="shared" si="28"/>
        <v>418.64579192</v>
      </c>
      <c r="AA36" s="239">
        <v>105.86235783999999</v>
      </c>
      <c r="AB36" s="240">
        <v>74.93776864</v>
      </c>
      <c r="AC36" s="240">
        <v>73.27191857999999</v>
      </c>
      <c r="AD36" s="240">
        <v>121.50613872999999</v>
      </c>
      <c r="AE36" s="217">
        <f t="shared" si="17"/>
        <v>375.57818378999997</v>
      </c>
      <c r="AF36" s="239">
        <v>199.02903120000002</v>
      </c>
      <c r="AG36" s="240">
        <v>154.10469527</v>
      </c>
      <c r="AH36" s="240">
        <v>90.61553826000001</v>
      </c>
      <c r="AI36" s="240">
        <v>286.52965945</v>
      </c>
      <c r="AJ36" s="217">
        <f t="shared" si="18"/>
        <v>730.2789241800001</v>
      </c>
      <c r="AK36" s="239">
        <v>88.54610348</v>
      </c>
      <c r="AL36" s="240">
        <v>79.49778738</v>
      </c>
      <c r="AM36" s="240">
        <v>81.80008653</v>
      </c>
      <c r="AN36" s="240">
        <v>242.95192498</v>
      </c>
      <c r="AO36" s="217">
        <f t="shared" si="19"/>
        <v>492.79590237</v>
      </c>
      <c r="AP36" s="239">
        <v>117.37028810999999</v>
      </c>
      <c r="AQ36" s="240">
        <v>145.98041049</v>
      </c>
      <c r="AR36" s="240">
        <v>103.0640104</v>
      </c>
      <c r="AS36" s="240">
        <v>274.51732151000004</v>
      </c>
      <c r="AT36" s="217">
        <f t="shared" si="20"/>
        <v>640.93203051</v>
      </c>
      <c r="AU36" s="239">
        <v>79.93792947</v>
      </c>
      <c r="AV36" s="240">
        <v>89.25750325</v>
      </c>
      <c r="AW36" s="240">
        <v>38.99031411</v>
      </c>
      <c r="AX36" s="240">
        <v>187.52780929</v>
      </c>
      <c r="AY36" s="217">
        <f t="shared" si="21"/>
        <v>395.71355611999996</v>
      </c>
      <c r="AZ36" s="239">
        <v>15.965556000000003</v>
      </c>
      <c r="BA36" s="240">
        <v>63.71572723</v>
      </c>
      <c r="BB36" s="240">
        <v>30.35711955</v>
      </c>
      <c r="BC36" s="240">
        <v>186.83383012</v>
      </c>
      <c r="BD36" s="217">
        <f t="shared" si="22"/>
        <v>296.8722329</v>
      </c>
      <c r="BE36" s="239">
        <v>15.965556000000003</v>
      </c>
      <c r="BF36" s="240">
        <v>63.71572723</v>
      </c>
      <c r="BG36" s="240">
        <v>30.35711955</v>
      </c>
      <c r="BH36" s="240">
        <v>186.83383012</v>
      </c>
      <c r="BI36" s="217">
        <f t="shared" si="23"/>
        <v>296.8722329</v>
      </c>
    </row>
    <row r="37" spans="1:61" s="218" customFormat="1" ht="18">
      <c r="A37" s="231" t="s">
        <v>710</v>
      </c>
      <c r="B37" s="226">
        <f>SUM(B38:B39)</f>
        <v>148.91000000000003</v>
      </c>
      <c r="C37" s="227">
        <f>SUM(C38:C39)</f>
        <v>88.39</v>
      </c>
      <c r="D37" s="227">
        <f>SUM(D38:D39)</f>
        <v>79.31</v>
      </c>
      <c r="E37" s="227">
        <f>SUM(E38:E39)</f>
        <v>104.44</v>
      </c>
      <c r="F37" s="217">
        <f t="shared" si="24"/>
        <v>421.05</v>
      </c>
      <c r="G37" s="226">
        <f>SUM(G38:G39)</f>
        <v>39.01294982999999</v>
      </c>
      <c r="H37" s="227">
        <f>SUM(H38:H39)</f>
        <v>35.851759380000004</v>
      </c>
      <c r="I37" s="227">
        <f>SUM(I38:I39)</f>
        <v>32.823515060000005</v>
      </c>
      <c r="J37" s="227">
        <f>SUM(J38:J39)</f>
        <v>131.91805289</v>
      </c>
      <c r="K37" s="217">
        <f t="shared" si="25"/>
        <v>239.60627716000002</v>
      </c>
      <c r="L37" s="226">
        <f>SUM(L38:L39)</f>
        <v>75.25654716000001</v>
      </c>
      <c r="M37" s="227">
        <f>SUM(M38:M39)</f>
        <v>55.21395928000001</v>
      </c>
      <c r="N37" s="227">
        <f>SUM(N38:N39)</f>
        <v>64.41411833</v>
      </c>
      <c r="O37" s="227">
        <f>SUM(O38:O39)</f>
        <v>147.32697488000002</v>
      </c>
      <c r="P37" s="217">
        <f t="shared" si="26"/>
        <v>342.21159965000004</v>
      </c>
      <c r="Q37" s="226">
        <f>SUM(Q38:Q39)</f>
        <v>205.02923532</v>
      </c>
      <c r="R37" s="227">
        <f>SUM(R38:R39)</f>
        <v>153.96081490999998</v>
      </c>
      <c r="S37" s="227">
        <f>SUM(S38:S39)</f>
        <v>108.79803361</v>
      </c>
      <c r="T37" s="227">
        <f>SUM(T38:T39)</f>
        <v>172.51531943999998</v>
      </c>
      <c r="U37" s="217">
        <f t="shared" si="27"/>
        <v>640.3034032799999</v>
      </c>
      <c r="V37" s="226">
        <f>SUM(V38:V39)</f>
        <v>176.96830511000002</v>
      </c>
      <c r="W37" s="227">
        <f>SUM(W38:W39)</f>
        <v>140.52893715</v>
      </c>
      <c r="X37" s="227">
        <f>SUM(X38:X39)</f>
        <v>88.99430565</v>
      </c>
      <c r="Y37" s="227">
        <f>SUM(Y38:Y39)</f>
        <v>101.5705696</v>
      </c>
      <c r="Z37" s="217">
        <f t="shared" si="28"/>
        <v>508.06211751</v>
      </c>
      <c r="AA37" s="226">
        <f>SUM(AA38:AA39)</f>
        <v>212.2961151</v>
      </c>
      <c r="AB37" s="227">
        <f>SUM(AB38:AB39)</f>
        <v>108.09471549999999</v>
      </c>
      <c r="AC37" s="227">
        <f>SUM(AC38:AC39)</f>
        <v>132.07845623999998</v>
      </c>
      <c r="AD37" s="227">
        <f>SUM(AD38:AD39)</f>
        <v>123.41904399999999</v>
      </c>
      <c r="AE37" s="217">
        <f t="shared" si="17"/>
        <v>575.88833084</v>
      </c>
      <c r="AF37" s="226">
        <f>SUM(AF38:AF39)</f>
        <v>216.77930676000003</v>
      </c>
      <c r="AG37" s="227">
        <f>SUM(AG38:AG39)</f>
        <v>216.89875301</v>
      </c>
      <c r="AH37" s="227">
        <f>SUM(AH38:AH39)</f>
        <v>197.79868495</v>
      </c>
      <c r="AI37" s="227">
        <f>SUM(AI38:AI39)</f>
        <v>197.013058</v>
      </c>
      <c r="AJ37" s="217">
        <f t="shared" si="18"/>
        <v>828.48980272</v>
      </c>
      <c r="AK37" s="226">
        <f>SUM(AK38:AK39)</f>
        <v>112.71262758</v>
      </c>
      <c r="AL37" s="227">
        <f>SUM(AL38:AL39)</f>
        <v>63.66311136</v>
      </c>
      <c r="AM37" s="227">
        <f>SUM(AM38:AM39)</f>
        <v>132.850412</v>
      </c>
      <c r="AN37" s="227">
        <f>SUM(AN38:AN39)</f>
        <v>124.44289230999999</v>
      </c>
      <c r="AO37" s="217">
        <f t="shared" si="19"/>
        <v>433.66904325</v>
      </c>
      <c r="AP37" s="226">
        <f>SUM(AP38:AP39)</f>
        <v>72.77739199999999</v>
      </c>
      <c r="AQ37" s="227">
        <f>SUM(AQ38:AQ39)</f>
        <v>69.21799127999999</v>
      </c>
      <c r="AR37" s="227">
        <f>SUM(AR38:AR39)</f>
        <v>180.95817144</v>
      </c>
      <c r="AS37" s="227">
        <f>SUM(AS38:AS39)</f>
        <v>95.655672</v>
      </c>
      <c r="AT37" s="217">
        <f t="shared" si="20"/>
        <v>418.60922672</v>
      </c>
      <c r="AU37" s="226">
        <f>SUM(AU38:AU39)</f>
        <v>59.939664</v>
      </c>
      <c r="AV37" s="227">
        <f>SUM(AV38:AV39)</f>
        <v>45.88009776999999</v>
      </c>
      <c r="AW37" s="227">
        <f>SUM(AW38:AW39)</f>
        <v>87.49394102</v>
      </c>
      <c r="AX37" s="227">
        <f>SUM(AX38:AX39)</f>
        <v>97.07775300000002</v>
      </c>
      <c r="AY37" s="217">
        <f t="shared" si="21"/>
        <v>290.39145579</v>
      </c>
      <c r="AZ37" s="227">
        <f>SUM(AZ38:AZ39)</f>
        <v>25.741880000000002</v>
      </c>
      <c r="BA37" s="227">
        <f>SUM(BA38:BA39)</f>
        <v>23.637775</v>
      </c>
      <c r="BB37" s="227">
        <f>SUM(BB38:BB39)</f>
        <v>72.253042</v>
      </c>
      <c r="BC37" s="227">
        <f>SUM(BC38:BC39)</f>
        <v>95.34141102999999</v>
      </c>
      <c r="BD37" s="217">
        <f t="shared" si="22"/>
        <v>216.97410802999997</v>
      </c>
      <c r="BE37" s="227">
        <f>SUM(BE38:BE39)</f>
        <v>25.741880000000002</v>
      </c>
      <c r="BF37" s="227">
        <f>SUM(BF38:BF39)</f>
        <v>23.637775</v>
      </c>
      <c r="BG37" s="227">
        <f>SUM(BG38:BG39)</f>
        <v>72.253042</v>
      </c>
      <c r="BH37" s="227">
        <f>SUM(BH38:BH39)</f>
        <v>95.34141102999999</v>
      </c>
      <c r="BI37" s="217">
        <f t="shared" si="23"/>
        <v>216.97410802999997</v>
      </c>
    </row>
    <row r="38" spans="1:61" s="218" customFormat="1" ht="15">
      <c r="A38" s="228" t="s">
        <v>44</v>
      </c>
      <c r="B38" s="223">
        <v>0.33</v>
      </c>
      <c r="C38" s="224">
        <v>2.9</v>
      </c>
      <c r="D38" s="224"/>
      <c r="E38" s="224"/>
      <c r="F38" s="225">
        <f t="shared" si="24"/>
        <v>3.23</v>
      </c>
      <c r="G38" s="223">
        <v>1.564941</v>
      </c>
      <c r="H38" s="224">
        <v>0</v>
      </c>
      <c r="I38" s="224">
        <v>0</v>
      </c>
      <c r="J38" s="224">
        <v>0</v>
      </c>
      <c r="K38" s="225">
        <f t="shared" si="25"/>
        <v>1.564941</v>
      </c>
      <c r="L38" s="223">
        <v>7.343352189999999</v>
      </c>
      <c r="M38" s="224">
        <v>28.752857830000004</v>
      </c>
      <c r="N38" s="224">
        <v>31.236062759999996</v>
      </c>
      <c r="O38" s="224">
        <v>71.81764795000001</v>
      </c>
      <c r="P38" s="225">
        <f t="shared" si="26"/>
        <v>139.14992073000002</v>
      </c>
      <c r="Q38" s="223">
        <v>174.29762532</v>
      </c>
      <c r="R38" s="224">
        <v>142.02926667999998</v>
      </c>
      <c r="S38" s="224">
        <v>94.47877661000001</v>
      </c>
      <c r="T38" s="224">
        <v>134.34388343999998</v>
      </c>
      <c r="U38" s="225">
        <f t="shared" si="27"/>
        <v>545.14955205</v>
      </c>
      <c r="V38" s="223">
        <v>79.539215</v>
      </c>
      <c r="W38" s="224">
        <v>77.32243700000001</v>
      </c>
      <c r="X38" s="224">
        <v>33.453676</v>
      </c>
      <c r="Y38" s="224">
        <v>39.43537932</v>
      </c>
      <c r="Z38" s="225">
        <f t="shared" si="28"/>
        <v>229.75070732</v>
      </c>
      <c r="AA38" s="223">
        <v>104.06678199999999</v>
      </c>
      <c r="AB38" s="224">
        <v>65.008349</v>
      </c>
      <c r="AC38" s="224">
        <v>65.6452</v>
      </c>
      <c r="AD38" s="224">
        <v>22.4724</v>
      </c>
      <c r="AE38" s="225">
        <f t="shared" si="17"/>
        <v>257.192731</v>
      </c>
      <c r="AF38" s="223">
        <v>50.71728489</v>
      </c>
      <c r="AG38" s="224">
        <v>54.227560000000004</v>
      </c>
      <c r="AH38" s="224">
        <v>26.538147200000004</v>
      </c>
      <c r="AI38" s="224">
        <v>40.1363444</v>
      </c>
      <c r="AJ38" s="225">
        <f t="shared" si="18"/>
        <v>171.61933649000002</v>
      </c>
      <c r="AK38" s="223">
        <v>12.013250000000001</v>
      </c>
      <c r="AL38" s="224">
        <v>13.55</v>
      </c>
      <c r="AM38" s="224">
        <v>69.89869999999999</v>
      </c>
      <c r="AN38" s="224">
        <v>22.4724</v>
      </c>
      <c r="AO38" s="225">
        <f t="shared" si="19"/>
        <v>117.93435</v>
      </c>
      <c r="AP38" s="223">
        <v>30.039602000000002</v>
      </c>
      <c r="AQ38" s="224">
        <v>26.57274428</v>
      </c>
      <c r="AR38" s="224">
        <v>84.45785000000001</v>
      </c>
      <c r="AS38" s="224">
        <v>32.8535</v>
      </c>
      <c r="AT38" s="225">
        <f t="shared" si="20"/>
        <v>173.92369628</v>
      </c>
      <c r="AU38" s="223">
        <v>4.1988</v>
      </c>
      <c r="AV38" s="224">
        <v>1.1482655400000001</v>
      </c>
      <c r="AW38" s="224">
        <v>42.8644</v>
      </c>
      <c r="AX38" s="224">
        <v>23.431200000000004</v>
      </c>
      <c r="AY38" s="225">
        <f t="shared" si="21"/>
        <v>71.64266554000001</v>
      </c>
      <c r="AZ38" s="223">
        <v>4.1988</v>
      </c>
      <c r="BA38" s="224">
        <v>0</v>
      </c>
      <c r="BB38" s="224">
        <v>26.9544</v>
      </c>
      <c r="BC38" s="224">
        <v>22.4724</v>
      </c>
      <c r="BD38" s="225">
        <f t="shared" si="22"/>
        <v>53.6256</v>
      </c>
      <c r="BE38" s="223">
        <v>4.1988</v>
      </c>
      <c r="BF38" s="224">
        <v>0</v>
      </c>
      <c r="BG38" s="224">
        <v>26.9544</v>
      </c>
      <c r="BH38" s="224">
        <v>22.4724</v>
      </c>
      <c r="BI38" s="225">
        <f t="shared" si="23"/>
        <v>53.6256</v>
      </c>
    </row>
    <row r="39" spans="1:61" s="218" customFormat="1" ht="15">
      <c r="A39" s="228" t="s">
        <v>45</v>
      </c>
      <c r="B39" s="223">
        <v>148.58</v>
      </c>
      <c r="C39" s="224">
        <v>85.49</v>
      </c>
      <c r="D39" s="224">
        <v>79.31</v>
      </c>
      <c r="E39" s="224">
        <v>104.44</v>
      </c>
      <c r="F39" s="225">
        <f t="shared" si="24"/>
        <v>417.82</v>
      </c>
      <c r="G39" s="223">
        <v>37.44800882999999</v>
      </c>
      <c r="H39" s="224">
        <v>35.851759380000004</v>
      </c>
      <c r="I39" s="224">
        <v>32.823515060000005</v>
      </c>
      <c r="J39" s="224">
        <v>131.91805289</v>
      </c>
      <c r="K39" s="225">
        <f t="shared" si="25"/>
        <v>238.04133616000001</v>
      </c>
      <c r="L39" s="223">
        <v>67.91319497</v>
      </c>
      <c r="M39" s="224">
        <v>26.461101450000005</v>
      </c>
      <c r="N39" s="224">
        <v>33.17805557</v>
      </c>
      <c r="O39" s="224">
        <v>75.50932693</v>
      </c>
      <c r="P39" s="225">
        <f t="shared" si="26"/>
        <v>203.06167892000002</v>
      </c>
      <c r="Q39" s="223">
        <v>30.73161</v>
      </c>
      <c r="R39" s="224">
        <v>11.93154823</v>
      </c>
      <c r="S39" s="224">
        <v>14.319257</v>
      </c>
      <c r="T39" s="224">
        <v>38.171436</v>
      </c>
      <c r="U39" s="225">
        <f t="shared" si="27"/>
        <v>95.15385123</v>
      </c>
      <c r="V39" s="223">
        <v>97.42909011</v>
      </c>
      <c r="W39" s="224">
        <v>63.20650015</v>
      </c>
      <c r="X39" s="224">
        <v>55.54062965</v>
      </c>
      <c r="Y39" s="224">
        <v>62.135190279999996</v>
      </c>
      <c r="Z39" s="225">
        <f t="shared" si="28"/>
        <v>278.31141019</v>
      </c>
      <c r="AA39" s="223">
        <v>108.2293331</v>
      </c>
      <c r="AB39" s="224">
        <v>43.0863665</v>
      </c>
      <c r="AC39" s="224">
        <v>66.43325623999999</v>
      </c>
      <c r="AD39" s="224">
        <v>100.94664399999999</v>
      </c>
      <c r="AE39" s="225">
        <f t="shared" si="17"/>
        <v>318.69559984</v>
      </c>
      <c r="AF39" s="223">
        <v>166.06202187000002</v>
      </c>
      <c r="AG39" s="224">
        <v>162.67119301</v>
      </c>
      <c r="AH39" s="224">
        <v>171.26053775</v>
      </c>
      <c r="AI39" s="224">
        <v>156.87671360000002</v>
      </c>
      <c r="AJ39" s="225">
        <f t="shared" si="18"/>
        <v>656.87046623</v>
      </c>
      <c r="AK39" s="223">
        <v>100.69937758</v>
      </c>
      <c r="AL39" s="224">
        <v>50.11311136</v>
      </c>
      <c r="AM39" s="224">
        <v>62.951712</v>
      </c>
      <c r="AN39" s="224">
        <v>101.97049231</v>
      </c>
      <c r="AO39" s="225">
        <f t="shared" si="19"/>
        <v>315.73469325</v>
      </c>
      <c r="AP39" s="223">
        <v>42.73779</v>
      </c>
      <c r="AQ39" s="224">
        <v>42.645247</v>
      </c>
      <c r="AR39" s="224">
        <v>96.50032144000001</v>
      </c>
      <c r="AS39" s="224">
        <v>62.802172</v>
      </c>
      <c r="AT39" s="225">
        <f t="shared" si="20"/>
        <v>244.68553043999998</v>
      </c>
      <c r="AU39" s="223">
        <v>55.740864</v>
      </c>
      <c r="AV39" s="224">
        <v>44.731832229999995</v>
      </c>
      <c r="AW39" s="224">
        <v>44.62954102</v>
      </c>
      <c r="AX39" s="224">
        <v>73.64655300000001</v>
      </c>
      <c r="AY39" s="225">
        <f t="shared" si="21"/>
        <v>218.74879025</v>
      </c>
      <c r="AZ39" s="223">
        <v>21.54308</v>
      </c>
      <c r="BA39" s="224">
        <v>23.637775</v>
      </c>
      <c r="BB39" s="224">
        <v>45.298642</v>
      </c>
      <c r="BC39" s="224">
        <v>72.86901103</v>
      </c>
      <c r="BD39" s="225">
        <f t="shared" si="22"/>
        <v>163.34850803</v>
      </c>
      <c r="BE39" s="223">
        <v>21.54308</v>
      </c>
      <c r="BF39" s="224">
        <v>23.637775</v>
      </c>
      <c r="BG39" s="224">
        <v>45.298642</v>
      </c>
      <c r="BH39" s="224">
        <v>72.86901103</v>
      </c>
      <c r="BI39" s="225">
        <f t="shared" si="23"/>
        <v>163.34850803</v>
      </c>
    </row>
    <row r="40" spans="1:61" s="218" customFormat="1" ht="15">
      <c r="A40" s="231" t="s">
        <v>21</v>
      </c>
      <c r="B40" s="226">
        <v>51.18</v>
      </c>
      <c r="C40" s="227">
        <v>18.82</v>
      </c>
      <c r="D40" s="227">
        <v>11.92</v>
      </c>
      <c r="E40" s="227">
        <v>19.04</v>
      </c>
      <c r="F40" s="217">
        <f t="shared" si="24"/>
        <v>100.96000000000001</v>
      </c>
      <c r="G40" s="226">
        <v>0.305</v>
      </c>
      <c r="H40" s="227">
        <v>0.5086999999999999</v>
      </c>
      <c r="I40" s="227">
        <v>1.3587</v>
      </c>
      <c r="J40" s="227">
        <v>0.412427</v>
      </c>
      <c r="K40" s="217">
        <f t="shared" si="25"/>
        <v>2.5848269999999998</v>
      </c>
      <c r="L40" s="226">
        <v>209.54874191</v>
      </c>
      <c r="M40" s="227">
        <v>272.66660079999997</v>
      </c>
      <c r="N40" s="227">
        <v>285.83860819999995</v>
      </c>
      <c r="O40" s="227">
        <v>290.12280111999996</v>
      </c>
      <c r="P40" s="217">
        <f t="shared" si="26"/>
        <v>1058.17675203</v>
      </c>
      <c r="Q40" s="226">
        <v>0</v>
      </c>
      <c r="R40" s="227">
        <v>2.09739974</v>
      </c>
      <c r="S40" s="227">
        <v>4.55680272</v>
      </c>
      <c r="T40" s="227">
        <v>4.88463116</v>
      </c>
      <c r="U40" s="217">
        <f t="shared" si="27"/>
        <v>11.53883362</v>
      </c>
      <c r="V40" s="226">
        <v>0.4795</v>
      </c>
      <c r="W40" s="227">
        <v>0.955227</v>
      </c>
      <c r="X40" s="227">
        <v>0.648238</v>
      </c>
      <c r="Y40" s="227">
        <v>1.70058571</v>
      </c>
      <c r="Z40" s="217">
        <f t="shared" si="28"/>
        <v>3.78355071</v>
      </c>
      <c r="AA40" s="226">
        <v>0.4795</v>
      </c>
      <c r="AB40" s="227">
        <v>0</v>
      </c>
      <c r="AC40" s="227">
        <v>0</v>
      </c>
      <c r="AD40" s="227">
        <v>11.228</v>
      </c>
      <c r="AE40" s="217">
        <f t="shared" si="17"/>
        <v>11.7075</v>
      </c>
      <c r="AF40" s="226">
        <v>7.449373860000001</v>
      </c>
      <c r="AG40" s="227">
        <v>13.138910800000001</v>
      </c>
      <c r="AH40" s="227">
        <v>23.98865964</v>
      </c>
      <c r="AI40" s="227">
        <v>78.61444399000001</v>
      </c>
      <c r="AJ40" s="217">
        <f t="shared" si="18"/>
        <v>123.19138829000002</v>
      </c>
      <c r="AK40" s="226">
        <v>9.650029700000001</v>
      </c>
      <c r="AL40" s="227">
        <v>12.26641601</v>
      </c>
      <c r="AM40" s="227">
        <v>7.35353134</v>
      </c>
      <c r="AN40" s="227">
        <v>48.56206911</v>
      </c>
      <c r="AO40" s="217">
        <f t="shared" si="19"/>
        <v>77.83204616</v>
      </c>
      <c r="AP40" s="226">
        <v>16.71036586</v>
      </c>
      <c r="AQ40" s="227">
        <v>23.91571</v>
      </c>
      <c r="AR40" s="227">
        <v>47.97937181</v>
      </c>
      <c r="AS40" s="227">
        <v>75.53779728</v>
      </c>
      <c r="AT40" s="217">
        <f t="shared" si="20"/>
        <v>164.14324495</v>
      </c>
      <c r="AU40" s="226">
        <v>14.688669430000001</v>
      </c>
      <c r="AV40" s="227">
        <v>17.94101432</v>
      </c>
      <c r="AW40" s="227">
        <v>20.16522332</v>
      </c>
      <c r="AX40" s="227">
        <v>89.10415002</v>
      </c>
      <c r="AY40" s="217">
        <f t="shared" si="21"/>
        <v>141.89905708999999</v>
      </c>
      <c r="AZ40" s="226">
        <v>0.32137054</v>
      </c>
      <c r="BA40" s="227">
        <v>1.38344886</v>
      </c>
      <c r="BB40" s="227">
        <v>11.99157517</v>
      </c>
      <c r="BC40" s="227">
        <v>4.89</v>
      </c>
      <c r="BD40" s="217">
        <f t="shared" si="22"/>
        <v>18.58639457</v>
      </c>
      <c r="BE40" s="226">
        <v>0.32137054</v>
      </c>
      <c r="BF40" s="227">
        <v>1.38344886</v>
      </c>
      <c r="BG40" s="227">
        <v>11.99157517</v>
      </c>
      <c r="BH40" s="227">
        <v>4.89</v>
      </c>
      <c r="BI40" s="217">
        <f t="shared" si="23"/>
        <v>18.58639457</v>
      </c>
    </row>
    <row r="41" spans="1:61" s="218" customFormat="1" ht="15.75" thickBot="1">
      <c r="A41" s="241" t="s">
        <v>55</v>
      </c>
      <c r="B41" s="242">
        <f>B35+B36+B37+B40</f>
        <v>4824.62</v>
      </c>
      <c r="C41" s="243">
        <f>C35+C36+C37+C40</f>
        <v>7244.16</v>
      </c>
      <c r="D41" s="243">
        <f>D35+D36+D37+D40</f>
        <v>9950.919999999998</v>
      </c>
      <c r="E41" s="243">
        <f>E35+E36+E37+E40</f>
        <v>6139.669999999999</v>
      </c>
      <c r="F41" s="244">
        <f t="shared" si="24"/>
        <v>28159.369999999995</v>
      </c>
      <c r="G41" s="242">
        <f>G35+G36+G37+G40</f>
        <v>4475.757681229002</v>
      </c>
      <c r="H41" s="243">
        <f>H35+H36+H37+H40</f>
        <v>4993.815548736861</v>
      </c>
      <c r="I41" s="243">
        <f>I35+I36+I37+I40</f>
        <v>7586.291085815001</v>
      </c>
      <c r="J41" s="243">
        <f>J35+J36+J37+J40</f>
        <v>6480.648207355</v>
      </c>
      <c r="K41" s="244">
        <f t="shared" si="25"/>
        <v>23536.51252313586</v>
      </c>
      <c r="L41" s="242">
        <f>L35+L36+L37+L40</f>
        <v>6925.244813093</v>
      </c>
      <c r="M41" s="243">
        <f>M35+M36+M37+M40</f>
        <v>8920.784060999998</v>
      </c>
      <c r="N41" s="243">
        <f>N35+N36+N37+N40</f>
        <v>7091.325818523999</v>
      </c>
      <c r="O41" s="243">
        <f>O35+O36+O37+O40</f>
        <v>8747.238540749999</v>
      </c>
      <c r="P41" s="244">
        <f t="shared" si="26"/>
        <v>31684.59323336699</v>
      </c>
      <c r="Q41" s="242">
        <f>Q35+Q36+Q37+Q40</f>
        <v>5559.282223724001</v>
      </c>
      <c r="R41" s="243">
        <f>R35+R36+R37+R40</f>
        <v>10817.785953920002</v>
      </c>
      <c r="S41" s="243">
        <f>S35+S36+S37+S40</f>
        <v>7249.324748120001</v>
      </c>
      <c r="T41" s="243">
        <f>T35+T36+T37+T40</f>
        <v>8251.776838599999</v>
      </c>
      <c r="U41" s="244">
        <f t="shared" si="27"/>
        <v>31878.169764364004</v>
      </c>
      <c r="V41" s="242">
        <f>V35+V36+V37+V40</f>
        <v>6586.299767247001</v>
      </c>
      <c r="W41" s="243">
        <f>W35+W36+W37+W40</f>
        <v>11243.157562986002</v>
      </c>
      <c r="X41" s="243">
        <f>X35+X36+X37+X40</f>
        <v>7563.692113949999</v>
      </c>
      <c r="Y41" s="243">
        <f>Y35+Y36+Y37+Y40</f>
        <v>7934.324746089999</v>
      </c>
      <c r="Z41" s="244">
        <f t="shared" si="28"/>
        <v>33327.474190273</v>
      </c>
      <c r="AA41" s="242">
        <f>AA35+AA36+AA37+AA40</f>
        <v>11700.956063103</v>
      </c>
      <c r="AB41" s="243">
        <f>AB35+AB36+AB37+AB40</f>
        <v>11889.275967231999</v>
      </c>
      <c r="AC41" s="243">
        <f>AC35+AC36+AC37+AC40</f>
        <v>9953.153382256</v>
      </c>
      <c r="AD41" s="243">
        <f>AD35+AD36+AD37+AD40</f>
        <v>8362.016886485999</v>
      </c>
      <c r="AE41" s="244">
        <f t="shared" si="17"/>
        <v>41905.402299077</v>
      </c>
      <c r="AF41" s="242">
        <f>AF35+AF36+AF37+AF40</f>
        <v>13832.697820419999</v>
      </c>
      <c r="AG41" s="243">
        <f>AG35+AG36+AG37+AG40</f>
        <v>10611.459008652</v>
      </c>
      <c r="AH41" s="243">
        <f>AH35+AH36+AH37+AH40</f>
        <v>11188.182912485</v>
      </c>
      <c r="AI41" s="243">
        <f>AI35+AI36+AI37+AI40</f>
        <v>9186.461728189</v>
      </c>
      <c r="AJ41" s="244">
        <f t="shared" si="18"/>
        <v>44818.801469746</v>
      </c>
      <c r="AK41" s="242">
        <f>AK35+AK36+AK37+AK40</f>
        <v>10735.50963439</v>
      </c>
      <c r="AL41" s="243">
        <f>AL35+AL36+AL37+AL40</f>
        <v>15141.702802939999</v>
      </c>
      <c r="AM41" s="243">
        <f>AM35+AM36+AM37+AM40</f>
        <v>10444.568194112</v>
      </c>
      <c r="AN41" s="243">
        <f>AN35+AN36+AN37+AN40</f>
        <v>10929.933649561997</v>
      </c>
      <c r="AO41" s="244">
        <f t="shared" si="19"/>
        <v>47251.714281003995</v>
      </c>
      <c r="AP41" s="242">
        <f>AP35+AP36+AP37+AP40</f>
        <v>11243.002248805</v>
      </c>
      <c r="AQ41" s="243">
        <f>AQ35+AQ36+AQ37+AQ40</f>
        <v>13021.729969029999</v>
      </c>
      <c r="AR41" s="243">
        <f>AR35+AR36+AR37+AR40</f>
        <v>12321.499603708</v>
      </c>
      <c r="AS41" s="243">
        <f>AS35+AS36+AS37+AS40</f>
        <v>11944.547426325002</v>
      </c>
      <c r="AT41" s="244">
        <f t="shared" si="20"/>
        <v>48530.779247868</v>
      </c>
      <c r="AU41" s="242">
        <f>AU35+AU36+AU37+AU40</f>
        <v>12640.311627579998</v>
      </c>
      <c r="AV41" s="243">
        <f>AV35+AV36+AV37+AV40</f>
        <v>13356.827488680003</v>
      </c>
      <c r="AW41" s="243">
        <f>AW35+AW36+AW37+AW40</f>
        <v>14191.410181892</v>
      </c>
      <c r="AX41" s="243">
        <f>AX35+AX36+AX37+AX40</f>
        <v>12409.526601617</v>
      </c>
      <c r="AY41" s="244">
        <f t="shared" si="21"/>
        <v>52598.075899769</v>
      </c>
      <c r="AZ41" s="242">
        <f>AZ35+AZ36+AZ37+AZ40</f>
        <v>15071.193765699998</v>
      </c>
      <c r="BA41" s="243">
        <f>BA35+BA36+BA37+BA40</f>
        <v>11007.571503269999</v>
      </c>
      <c r="BB41" s="243">
        <f>BB35+BB36+BB37+BB40</f>
        <v>13557.062455142</v>
      </c>
      <c r="BC41" s="243">
        <f>BC35+BC36+BC37+BC40</f>
        <v>13934.120198779001</v>
      </c>
      <c r="BD41" s="244">
        <f t="shared" si="22"/>
        <v>53569.94792289099</v>
      </c>
      <c r="BE41" s="242">
        <f>BE35+BE36+BE37+BE40</f>
        <v>15071.193765699998</v>
      </c>
      <c r="BF41" s="243">
        <f>BF35+BF36+BF37+BF40</f>
        <v>11007.571503269999</v>
      </c>
      <c r="BG41" s="243">
        <f>BG35+BG36+BG37+BG40</f>
        <v>13557.062455142</v>
      </c>
      <c r="BH41" s="243">
        <f>BH35+BH36+BH37+BH40</f>
        <v>13934.120198779001</v>
      </c>
      <c r="BI41" s="244">
        <f t="shared" si="23"/>
        <v>53569.94792289099</v>
      </c>
    </row>
    <row r="42" spans="1:51" s="249" customFormat="1" ht="15">
      <c r="A42" s="245" t="s">
        <v>26</v>
      </c>
      <c r="B42" s="246"/>
      <c r="C42" s="247"/>
      <c r="D42" s="247"/>
      <c r="E42" s="248"/>
      <c r="F42" s="248"/>
      <c r="G42" s="246"/>
      <c r="H42" s="247"/>
      <c r="I42" s="247"/>
      <c r="J42" s="248"/>
      <c r="K42" s="248"/>
      <c r="L42" s="246"/>
      <c r="M42" s="247"/>
      <c r="N42" s="247"/>
      <c r="O42" s="248"/>
      <c r="P42" s="248"/>
      <c r="Q42" s="246"/>
      <c r="R42" s="247"/>
      <c r="S42" s="247"/>
      <c r="T42" s="248"/>
      <c r="U42" s="248"/>
      <c r="V42" s="246"/>
      <c r="W42" s="247"/>
      <c r="X42" s="247"/>
      <c r="Y42" s="248"/>
      <c r="Z42" s="248"/>
      <c r="AA42" s="246"/>
      <c r="AB42" s="247"/>
      <c r="AC42" s="247"/>
      <c r="AD42" s="248"/>
      <c r="AE42" s="248"/>
      <c r="AF42" s="246"/>
      <c r="AG42" s="247"/>
      <c r="AH42" s="247"/>
      <c r="AI42" s="248"/>
      <c r="AJ42" s="248"/>
      <c r="AK42" s="246"/>
      <c r="AL42" s="247"/>
      <c r="AM42" s="247"/>
      <c r="AN42" s="248"/>
      <c r="AO42" s="248"/>
      <c r="AP42" s="246"/>
      <c r="AQ42" s="247"/>
      <c r="AR42" s="247"/>
      <c r="AS42" s="248"/>
      <c r="AT42" s="248"/>
      <c r="AU42" s="246"/>
      <c r="AV42" s="247"/>
      <c r="AW42" s="247"/>
      <c r="AX42" s="248"/>
      <c r="AY42" s="248"/>
    </row>
    <row r="43" s="249" customFormat="1" ht="15">
      <c r="A43" s="249" t="s">
        <v>32</v>
      </c>
    </row>
    <row r="44" s="249" customFormat="1" ht="15">
      <c r="A44" s="249" t="s">
        <v>33</v>
      </c>
    </row>
    <row r="45" s="249" customFormat="1" ht="15">
      <c r="A45" s="249" t="s">
        <v>351</v>
      </c>
    </row>
    <row r="46" s="249" customFormat="1" ht="15">
      <c r="A46" s="249" t="s">
        <v>690</v>
      </c>
    </row>
    <row r="47" s="249" customFormat="1" ht="15">
      <c r="A47" s="249" t="s">
        <v>356</v>
      </c>
    </row>
    <row r="48" s="249" customFormat="1" ht="15">
      <c r="A48" s="249" t="s">
        <v>680</v>
      </c>
    </row>
    <row r="49" s="249" customFormat="1" ht="15">
      <c r="A49" s="249" t="s">
        <v>696</v>
      </c>
    </row>
    <row r="50" s="249" customFormat="1" ht="15">
      <c r="A50" s="249" t="s">
        <v>702</v>
      </c>
    </row>
    <row r="51" s="249" customFormat="1" ht="15">
      <c r="A51" s="249" t="s">
        <v>34</v>
      </c>
    </row>
    <row r="52" s="249" customFormat="1" ht="15">
      <c r="A52" s="249" t="s">
        <v>35</v>
      </c>
    </row>
    <row r="53" s="249" customFormat="1" ht="15">
      <c r="A53" s="249" t="s">
        <v>51</v>
      </c>
    </row>
    <row r="54" s="249" customFormat="1" ht="15">
      <c r="A54" s="249" t="s">
        <v>353</v>
      </c>
    </row>
    <row r="55" s="249" customFormat="1" ht="15">
      <c r="A55" s="249" t="s">
        <v>52</v>
      </c>
    </row>
    <row r="56" s="249" customFormat="1" ht="15">
      <c r="A56" s="249" t="s">
        <v>691</v>
      </c>
    </row>
    <row r="57" s="249" customFormat="1" ht="15">
      <c r="A57" s="249" t="s">
        <v>23</v>
      </c>
    </row>
    <row r="58" s="249" customFormat="1" ht="15">
      <c r="A58" s="250" t="s">
        <v>711</v>
      </c>
    </row>
    <row r="59" s="249" customFormat="1" ht="15">
      <c r="A59" s="250" t="s">
        <v>715</v>
      </c>
    </row>
    <row r="60" ht="17.25">
      <c r="A60" s="251"/>
    </row>
  </sheetData>
  <sheetProtection/>
  <mergeCells count="29">
    <mergeCell ref="Q26:U26"/>
    <mergeCell ref="AF4:AJ4"/>
    <mergeCell ref="AA4:AE4"/>
    <mergeCell ref="L4:P4"/>
    <mergeCell ref="AF26:AJ26"/>
    <mergeCell ref="V26:Z26"/>
    <mergeCell ref="AA26:AE26"/>
    <mergeCell ref="Q4:U4"/>
    <mergeCell ref="L26:P26"/>
    <mergeCell ref="A26:A27"/>
    <mergeCell ref="B26:F26"/>
    <mergeCell ref="G26:K26"/>
    <mergeCell ref="AK4:AO4"/>
    <mergeCell ref="A1:Z1"/>
    <mergeCell ref="A2:Z2"/>
    <mergeCell ref="A4:A5"/>
    <mergeCell ref="B4:F4"/>
    <mergeCell ref="G4:K4"/>
    <mergeCell ref="AK26:AO26"/>
    <mergeCell ref="BE4:BI4"/>
    <mergeCell ref="BE26:BI26"/>
    <mergeCell ref="A3:BI3"/>
    <mergeCell ref="AZ4:BD4"/>
    <mergeCell ref="AZ26:BD26"/>
    <mergeCell ref="AU4:AY4"/>
    <mergeCell ref="AU26:AY26"/>
    <mergeCell ref="AP4:AT4"/>
    <mergeCell ref="AP26:AT26"/>
    <mergeCell ref="V4: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60"/>
  <sheetViews>
    <sheetView tabSelected="1" zoomScale="80" zoomScaleNormal="80" zoomScalePageLayoutView="0" workbookViewId="0" topLeftCell="A1">
      <pane xSplit="1" ySplit="5" topLeftCell="BE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5" sqref="A65"/>
    </sheetView>
  </sheetViews>
  <sheetFormatPr defaultColWidth="9.00390625" defaultRowHeight="15"/>
  <cols>
    <col min="1" max="1" width="180.00390625" style="3" bestFit="1" customWidth="1"/>
    <col min="2" max="5" width="10.421875" style="3" bestFit="1" customWidth="1"/>
    <col min="6" max="6" width="11.57421875" style="3" bestFit="1" customWidth="1"/>
    <col min="7" max="10" width="10.421875" style="3" bestFit="1" customWidth="1"/>
    <col min="11" max="11" width="11.57421875" style="3" bestFit="1" customWidth="1"/>
    <col min="12" max="15" width="10.421875" style="3" bestFit="1" customWidth="1"/>
    <col min="16" max="16" width="11.57421875" style="3" bestFit="1" customWidth="1"/>
    <col min="17" max="17" width="10.421875" style="3" bestFit="1" customWidth="1"/>
    <col min="18" max="18" width="11.57421875" style="3" bestFit="1" customWidth="1"/>
    <col min="19" max="20" width="10.421875" style="3" bestFit="1" customWidth="1"/>
    <col min="21" max="21" width="11.57421875" style="3" bestFit="1" customWidth="1"/>
    <col min="22" max="22" width="10.421875" style="3" bestFit="1" customWidth="1"/>
    <col min="23" max="23" width="11.57421875" style="3" bestFit="1" customWidth="1"/>
    <col min="24" max="25" width="10.421875" style="3" bestFit="1" customWidth="1"/>
    <col min="26" max="26" width="11.57421875" style="3" bestFit="1" customWidth="1"/>
    <col min="27" max="27" width="10.421875" style="3" bestFit="1" customWidth="1"/>
    <col min="28" max="28" width="11.57421875" style="3" bestFit="1" customWidth="1"/>
    <col min="29" max="29" width="10.421875" style="3" bestFit="1" customWidth="1"/>
    <col min="30" max="30" width="10.421875" style="3" customWidth="1"/>
    <col min="31" max="51" width="11.57421875" style="3" bestFit="1" customWidth="1"/>
    <col min="52" max="55" width="14.140625" style="3" customWidth="1"/>
    <col min="56" max="56" width="13.28125" style="3" customWidth="1"/>
    <col min="57" max="60" width="14.140625" style="3" customWidth="1"/>
    <col min="61" max="61" width="13.28125" style="3" customWidth="1"/>
    <col min="62" max="16384" width="9.00390625" style="3" customWidth="1"/>
  </cols>
  <sheetData>
    <row r="1" spans="1:51" s="6" customFormat="1" ht="23.25">
      <c r="A1" s="274" t="s">
        <v>25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6" customFormat="1" ht="23.25">
      <c r="A2" s="275" t="s">
        <v>704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61" s="6" customFormat="1" ht="24" thickBot="1">
      <c r="A3" s="288" t="s">
        <v>569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</row>
    <row r="4" spans="1:61" s="4" customFormat="1" ht="21">
      <c r="A4" s="276" t="s">
        <v>0</v>
      </c>
      <c r="B4" s="268" t="s">
        <v>27</v>
      </c>
      <c r="C4" s="269"/>
      <c r="D4" s="269"/>
      <c r="E4" s="269"/>
      <c r="F4" s="270"/>
      <c r="G4" s="271" t="s">
        <v>28</v>
      </c>
      <c r="H4" s="269"/>
      <c r="I4" s="269"/>
      <c r="J4" s="269"/>
      <c r="K4" s="272"/>
      <c r="L4" s="268" t="s">
        <v>29</v>
      </c>
      <c r="M4" s="269"/>
      <c r="N4" s="269"/>
      <c r="O4" s="269"/>
      <c r="P4" s="270"/>
      <c r="Q4" s="271" t="s">
        <v>30</v>
      </c>
      <c r="R4" s="269"/>
      <c r="S4" s="269"/>
      <c r="T4" s="269"/>
      <c r="U4" s="272"/>
      <c r="V4" s="268" t="s">
        <v>31</v>
      </c>
      <c r="W4" s="269"/>
      <c r="X4" s="269"/>
      <c r="Y4" s="269"/>
      <c r="Z4" s="270"/>
      <c r="AA4" s="268" t="s">
        <v>56</v>
      </c>
      <c r="AB4" s="269"/>
      <c r="AC4" s="269"/>
      <c r="AD4" s="269"/>
      <c r="AE4" s="270"/>
      <c r="AF4" s="268" t="s">
        <v>235</v>
      </c>
      <c r="AG4" s="269"/>
      <c r="AH4" s="269"/>
      <c r="AI4" s="269"/>
      <c r="AJ4" s="270"/>
      <c r="AK4" s="268" t="s">
        <v>355</v>
      </c>
      <c r="AL4" s="269"/>
      <c r="AM4" s="269"/>
      <c r="AN4" s="269"/>
      <c r="AO4" s="270"/>
      <c r="AP4" s="268" t="s">
        <v>568</v>
      </c>
      <c r="AQ4" s="269"/>
      <c r="AR4" s="269"/>
      <c r="AS4" s="269"/>
      <c r="AT4" s="270"/>
      <c r="AU4" s="268" t="s">
        <v>699</v>
      </c>
      <c r="AV4" s="269"/>
      <c r="AW4" s="269"/>
      <c r="AX4" s="269"/>
      <c r="AY4" s="270"/>
      <c r="AZ4" s="268" t="s">
        <v>701</v>
      </c>
      <c r="BA4" s="269"/>
      <c r="BB4" s="269"/>
      <c r="BC4" s="269"/>
      <c r="BD4" s="270"/>
      <c r="BE4" s="268" t="s">
        <v>712</v>
      </c>
      <c r="BF4" s="269"/>
      <c r="BG4" s="269"/>
      <c r="BH4" s="269"/>
      <c r="BI4" s="270"/>
    </row>
    <row r="5" spans="1:61" s="4" customFormat="1" ht="21" thickBot="1">
      <c r="A5" s="277"/>
      <c r="B5" s="7" t="s">
        <v>1</v>
      </c>
      <c r="C5" s="8" t="s">
        <v>2</v>
      </c>
      <c r="D5" s="8" t="s">
        <v>3</v>
      </c>
      <c r="E5" s="8" t="s">
        <v>4</v>
      </c>
      <c r="F5" s="9" t="s">
        <v>5</v>
      </c>
      <c r="G5" s="10" t="s">
        <v>1</v>
      </c>
      <c r="H5" s="8" t="s">
        <v>2</v>
      </c>
      <c r="I5" s="8" t="s">
        <v>3</v>
      </c>
      <c r="J5" s="8" t="s">
        <v>4</v>
      </c>
      <c r="K5" s="11" t="s">
        <v>5</v>
      </c>
      <c r="L5" s="7" t="s">
        <v>1</v>
      </c>
      <c r="M5" s="8" t="s">
        <v>2</v>
      </c>
      <c r="N5" s="8" t="s">
        <v>3</v>
      </c>
      <c r="O5" s="8" t="s">
        <v>4</v>
      </c>
      <c r="P5" s="9" t="s">
        <v>5</v>
      </c>
      <c r="Q5" s="10" t="s">
        <v>1</v>
      </c>
      <c r="R5" s="8" t="s">
        <v>2</v>
      </c>
      <c r="S5" s="8" t="s">
        <v>3</v>
      </c>
      <c r="T5" s="8" t="s">
        <v>4</v>
      </c>
      <c r="U5" s="11" t="s">
        <v>5</v>
      </c>
      <c r="V5" s="7" t="s">
        <v>1</v>
      </c>
      <c r="W5" s="8" t="s">
        <v>2</v>
      </c>
      <c r="X5" s="8" t="s">
        <v>3</v>
      </c>
      <c r="Y5" s="8" t="s">
        <v>4</v>
      </c>
      <c r="Z5" s="9" t="s">
        <v>5</v>
      </c>
      <c r="AA5" s="7" t="s">
        <v>1</v>
      </c>
      <c r="AB5" s="8" t="s">
        <v>2</v>
      </c>
      <c r="AC5" s="8" t="s">
        <v>3</v>
      </c>
      <c r="AD5" s="8" t="s">
        <v>4</v>
      </c>
      <c r="AE5" s="9" t="s">
        <v>5</v>
      </c>
      <c r="AF5" s="7" t="s">
        <v>1</v>
      </c>
      <c r="AG5" s="8" t="s">
        <v>2</v>
      </c>
      <c r="AH5" s="8" t="s">
        <v>3</v>
      </c>
      <c r="AI5" s="8" t="s">
        <v>4</v>
      </c>
      <c r="AJ5" s="9" t="s">
        <v>5</v>
      </c>
      <c r="AK5" s="7" t="s">
        <v>1</v>
      </c>
      <c r="AL5" s="8" t="s">
        <v>2</v>
      </c>
      <c r="AM5" s="8" t="s">
        <v>3</v>
      </c>
      <c r="AN5" s="8" t="s">
        <v>4</v>
      </c>
      <c r="AO5" s="9" t="s">
        <v>5</v>
      </c>
      <c r="AP5" s="7" t="s">
        <v>1</v>
      </c>
      <c r="AQ5" s="8" t="s">
        <v>2</v>
      </c>
      <c r="AR5" s="8" t="s">
        <v>3</v>
      </c>
      <c r="AS5" s="8" t="s">
        <v>4</v>
      </c>
      <c r="AT5" s="9" t="s">
        <v>5</v>
      </c>
      <c r="AU5" s="7" t="s">
        <v>1</v>
      </c>
      <c r="AV5" s="8" t="s">
        <v>2</v>
      </c>
      <c r="AW5" s="8" t="s">
        <v>3</v>
      </c>
      <c r="AX5" s="8" t="s">
        <v>4</v>
      </c>
      <c r="AY5" s="9" t="s">
        <v>5</v>
      </c>
      <c r="AZ5" s="7" t="s">
        <v>1</v>
      </c>
      <c r="BA5" s="8" t="s">
        <v>2</v>
      </c>
      <c r="BB5" s="8" t="s">
        <v>3</v>
      </c>
      <c r="BC5" s="8" t="s">
        <v>4</v>
      </c>
      <c r="BD5" s="9" t="s">
        <v>5</v>
      </c>
      <c r="BE5" s="7" t="s">
        <v>1</v>
      </c>
      <c r="BF5" s="8" t="s">
        <v>2</v>
      </c>
      <c r="BG5" s="8" t="s">
        <v>3</v>
      </c>
      <c r="BH5" s="8" t="s">
        <v>4</v>
      </c>
      <c r="BI5" s="9" t="s">
        <v>5</v>
      </c>
    </row>
    <row r="6" spans="1:61" s="14" customFormat="1" ht="24">
      <c r="A6" s="12" t="s">
        <v>46</v>
      </c>
      <c r="B6" s="44">
        <f>B7+B13</f>
        <v>0</v>
      </c>
      <c r="C6" s="43">
        <f>C7+C13</f>
        <v>0</v>
      </c>
      <c r="D6" s="43">
        <f>D7+D13</f>
        <v>0</v>
      </c>
      <c r="E6" s="43">
        <f>E7+E13</f>
        <v>0</v>
      </c>
      <c r="F6" s="13">
        <f>SUM(B6:E6)</f>
        <v>0</v>
      </c>
      <c r="G6" s="44">
        <f>G7+G13</f>
        <v>0</v>
      </c>
      <c r="H6" s="43">
        <f>H7+H13</f>
        <v>0</v>
      </c>
      <c r="I6" s="43">
        <f>I7+I13</f>
        <v>0</v>
      </c>
      <c r="J6" s="43">
        <f>J7+J13</f>
        <v>0</v>
      </c>
      <c r="K6" s="13">
        <f>SUM(G6:J6)</f>
        <v>0</v>
      </c>
      <c r="L6" s="44">
        <f>L7+L13</f>
        <v>0</v>
      </c>
      <c r="M6" s="43">
        <f>M7+M13</f>
        <v>0</v>
      </c>
      <c r="N6" s="43">
        <f>N7+N13</f>
        <v>0</v>
      </c>
      <c r="O6" s="43">
        <f>O7+O13</f>
        <v>0</v>
      </c>
      <c r="P6" s="13">
        <f>SUM(L6:O6)</f>
        <v>0</v>
      </c>
      <c r="Q6" s="44">
        <f>Q7+Q13</f>
        <v>0</v>
      </c>
      <c r="R6" s="43">
        <f>R7+R13</f>
        <v>0</v>
      </c>
      <c r="S6" s="43">
        <f>S7+S13</f>
        <v>0</v>
      </c>
      <c r="T6" s="43">
        <f>T7+T13</f>
        <v>0</v>
      </c>
      <c r="U6" s="13">
        <f>SUM(Q6:T6)</f>
        <v>0</v>
      </c>
      <c r="V6" s="44">
        <f>V7+V13</f>
        <v>0</v>
      </c>
      <c r="W6" s="43">
        <f>W7+W13</f>
        <v>0</v>
      </c>
      <c r="X6" s="43">
        <f>X7+X13</f>
        <v>0</v>
      </c>
      <c r="Y6" s="43">
        <f>Y7+Y13</f>
        <v>0</v>
      </c>
      <c r="Z6" s="13">
        <f>SUM(V6:Y6)</f>
        <v>0</v>
      </c>
      <c r="AA6" s="44">
        <f>AA7+AA13</f>
        <v>73.24881512</v>
      </c>
      <c r="AB6" s="43">
        <f>AB7+AB13</f>
        <v>281.81439120183427</v>
      </c>
      <c r="AC6" s="43">
        <f>AC7+AC13</f>
        <v>252.45987510999998</v>
      </c>
      <c r="AD6" s="43">
        <f>AD7+AD13</f>
        <v>172.9258774</v>
      </c>
      <c r="AE6" s="13">
        <f>SUM(AA6:AD6)</f>
        <v>780.4489588318343</v>
      </c>
      <c r="AF6" s="44">
        <f>AF7+AF13</f>
        <v>122.9256403775</v>
      </c>
      <c r="AG6" s="43">
        <f>AG7+AG13</f>
        <v>592.1111323375001</v>
      </c>
      <c r="AH6" s="43">
        <f>AH7+AH13</f>
        <v>469.77334334750003</v>
      </c>
      <c r="AI6" s="43">
        <f>AI7+AI13</f>
        <v>269.49557688749996</v>
      </c>
      <c r="AJ6" s="13">
        <f>SUM(AF6:AI6)</f>
        <v>1454.30569295</v>
      </c>
      <c r="AK6" s="44">
        <f>AK7+AK13</f>
        <v>200.4022350625</v>
      </c>
      <c r="AL6" s="43">
        <f>AL7+AL13</f>
        <v>844.6563593275</v>
      </c>
      <c r="AM6" s="43">
        <f>AM7+AM13</f>
        <v>560.3056644379999</v>
      </c>
      <c r="AN6" s="43">
        <f>AN7+AN13</f>
        <v>411.67667751</v>
      </c>
      <c r="AO6" s="13">
        <f>SUM(AK6:AN6)</f>
        <v>2017.040936338</v>
      </c>
      <c r="AP6" s="44">
        <f>AP7+AP13</f>
        <v>211.36669726499997</v>
      </c>
      <c r="AQ6" s="43">
        <f>AQ7+AQ13</f>
        <v>911.477255137</v>
      </c>
      <c r="AR6" s="43">
        <f>AR7+AR13</f>
        <v>585.1460119147407</v>
      </c>
      <c r="AS6" s="43">
        <f>AS7+AS13</f>
        <v>395.46405819821996</v>
      </c>
      <c r="AT6" s="13">
        <f>SUM(AP6:AS6)</f>
        <v>2103.454022514961</v>
      </c>
      <c r="AU6" s="44">
        <f>AU7+AU13</f>
        <v>298.33325392600005</v>
      </c>
      <c r="AV6" s="43">
        <f>AV7+AV13</f>
        <v>1453.8609954021022</v>
      </c>
      <c r="AW6" s="43">
        <f>AW7+AW13</f>
        <v>957.221981897</v>
      </c>
      <c r="AX6" s="43">
        <f>AX7+AX13</f>
        <v>621.7870000990561</v>
      </c>
      <c r="AY6" s="13">
        <f>SUM(AU6:AX6)</f>
        <v>3331.203231324158</v>
      </c>
      <c r="AZ6" s="44">
        <f>AZ7+AZ13</f>
        <v>298.882670519</v>
      </c>
      <c r="BA6" s="43">
        <f>BA7+BA13</f>
        <v>1561.5980624630001</v>
      </c>
      <c r="BB6" s="43">
        <f>BB7+BB13</f>
        <v>1014.1729117940001</v>
      </c>
      <c r="BC6" s="43">
        <f>BC7+BC13</f>
        <v>697.3407313099999</v>
      </c>
      <c r="BD6" s="13">
        <f>SUM(AZ6:BC6)</f>
        <v>3571.9943760859996</v>
      </c>
      <c r="BE6" s="44">
        <f>BE7+BE13</f>
        <v>1390.654162571112</v>
      </c>
      <c r="BF6" s="43">
        <f>BF7+BF13</f>
        <v>7427.168941394517</v>
      </c>
      <c r="BG6" s="43">
        <f>BG7+BG13</f>
        <v>4697.116065960692</v>
      </c>
      <c r="BH6" s="43">
        <f>BH7+BH13</f>
        <v>3070.6270438834517</v>
      </c>
      <c r="BI6" s="13">
        <f>SUM(BE6:BH6)</f>
        <v>16585.566213809772</v>
      </c>
    </row>
    <row r="7" spans="1:61" s="14" customFormat="1" ht="21">
      <c r="A7" s="15" t="s">
        <v>53</v>
      </c>
      <c r="B7" s="16">
        <f>SUM(B8:B12)</f>
        <v>0</v>
      </c>
      <c r="C7" s="17">
        <f>SUM(C8:C12)</f>
        <v>0</v>
      </c>
      <c r="D7" s="17">
        <f>SUM(D8:D12)</f>
        <v>0</v>
      </c>
      <c r="E7" s="17">
        <f>SUM(E8:E12)</f>
        <v>0</v>
      </c>
      <c r="F7" s="13">
        <f aca="true" t="shared" si="0" ref="F7:F25">SUM(B7:E7)</f>
        <v>0</v>
      </c>
      <c r="G7" s="16">
        <f>SUM(G8:G12)</f>
        <v>0</v>
      </c>
      <c r="H7" s="17">
        <f>SUM(H8:H12)</f>
        <v>0</v>
      </c>
      <c r="I7" s="17">
        <f>SUM(I8:I12)</f>
        <v>0</v>
      </c>
      <c r="J7" s="17">
        <f>SUM(J8:J12)</f>
        <v>0</v>
      </c>
      <c r="K7" s="13">
        <f aca="true" t="shared" si="1" ref="K7:K25">SUM(G7:J7)</f>
        <v>0</v>
      </c>
      <c r="L7" s="16">
        <f>SUM(L8:L12)</f>
        <v>0</v>
      </c>
      <c r="M7" s="17">
        <f>SUM(M8:M12)</f>
        <v>0</v>
      </c>
      <c r="N7" s="17">
        <f>SUM(N8:N12)</f>
        <v>0</v>
      </c>
      <c r="O7" s="17">
        <f>SUM(O8:O12)</f>
        <v>0</v>
      </c>
      <c r="P7" s="13">
        <f aca="true" t="shared" si="2" ref="P7:P25">SUM(L7:O7)</f>
        <v>0</v>
      </c>
      <c r="Q7" s="16">
        <f>SUM(Q8:Q12)</f>
        <v>0</v>
      </c>
      <c r="R7" s="17">
        <f>SUM(R8:R12)</f>
        <v>0</v>
      </c>
      <c r="S7" s="17">
        <f>SUM(S8:S12)</f>
        <v>0</v>
      </c>
      <c r="T7" s="17">
        <f>SUM(T8:T12)</f>
        <v>0</v>
      </c>
      <c r="U7" s="13">
        <f aca="true" t="shared" si="3" ref="U7:U25">SUM(Q7:T7)</f>
        <v>0</v>
      </c>
      <c r="V7" s="16">
        <f>SUM(V8:V12)</f>
        <v>0</v>
      </c>
      <c r="W7" s="17">
        <f>SUM(W8:W12)</f>
        <v>0</v>
      </c>
      <c r="X7" s="17">
        <f>SUM(X8:X12)</f>
        <v>0</v>
      </c>
      <c r="Y7" s="17">
        <f>SUM(Y8:Y12)</f>
        <v>0</v>
      </c>
      <c r="Z7" s="13">
        <f aca="true" t="shared" si="4" ref="Z7:Z25">SUM(V7:Y7)</f>
        <v>0</v>
      </c>
      <c r="AA7" s="16">
        <f>SUM(AA8:AA12)</f>
        <v>11.730153839999998</v>
      </c>
      <c r="AB7" s="17">
        <f>SUM(AB8:AB12)</f>
        <v>209.25842602183428</v>
      </c>
      <c r="AC7" s="17">
        <f>SUM(AC8:AC12)</f>
        <v>168.65246046</v>
      </c>
      <c r="AD7" s="17">
        <f>SUM(AD8:AD12)</f>
        <v>57.48603348</v>
      </c>
      <c r="AE7" s="13">
        <f aca="true" t="shared" si="5" ref="AE7:AE25">SUM(AA7:AD7)</f>
        <v>447.12707380183423</v>
      </c>
      <c r="AF7" s="16">
        <f>SUM(AF8:AF12)</f>
        <v>18.408112350000003</v>
      </c>
      <c r="AG7" s="17">
        <f>SUM(AG8:AG12)</f>
        <v>441.06317885</v>
      </c>
      <c r="AH7" s="17">
        <f>SUM(AH8:AH12)</f>
        <v>343.09204721000003</v>
      </c>
      <c r="AI7" s="17">
        <f>SUM(AI8:AI12)</f>
        <v>93.45961641999999</v>
      </c>
      <c r="AJ7" s="13">
        <f aca="true" t="shared" si="6" ref="AJ7:AJ25">SUM(AF7:AI7)</f>
        <v>896.02295483</v>
      </c>
      <c r="AK7" s="16">
        <f>SUM(AK8:AK12)</f>
        <v>37.41222568</v>
      </c>
      <c r="AL7" s="17">
        <f>SUM(AL8:AL12)</f>
        <v>619.86294</v>
      </c>
      <c r="AM7" s="17">
        <f>SUM(AM8:AM12)</f>
        <v>376.4369521499999</v>
      </c>
      <c r="AN7" s="17">
        <f>SUM(AN8:AN12)</f>
        <v>168.71151935999998</v>
      </c>
      <c r="AO7" s="13">
        <f aca="true" t="shared" si="7" ref="AO7:AO25">SUM(AK7:AN7)</f>
        <v>1202.42363719</v>
      </c>
      <c r="AP7" s="16">
        <f>SUM(AP8:AP12)</f>
        <v>26.723989039999996</v>
      </c>
      <c r="AQ7" s="17">
        <f>SUM(AQ8:AQ12)</f>
        <v>665.723398295</v>
      </c>
      <c r="AR7" s="17">
        <f>SUM(AR8:AR12)</f>
        <v>413.19204343474075</v>
      </c>
      <c r="AS7" s="17">
        <f>SUM(AS8:AS12)</f>
        <v>149.83615711049998</v>
      </c>
      <c r="AT7" s="13">
        <f aca="true" t="shared" si="8" ref="AT7:AT25">SUM(AP7:AS7)</f>
        <v>1255.4755878802407</v>
      </c>
      <c r="AU7" s="16">
        <f>SUM(AU8:AU12)</f>
        <v>43.384238950000004</v>
      </c>
      <c r="AV7" s="17">
        <f>SUM(AV8:AV12)</f>
        <v>1106.783802589</v>
      </c>
      <c r="AW7" s="17">
        <f>SUM(AW8:AW12)</f>
        <v>663.9647149929999</v>
      </c>
      <c r="AX7" s="17">
        <f>SUM(AX8:AX12)</f>
        <v>233.09519399605603</v>
      </c>
      <c r="AY7" s="13">
        <f aca="true" t="shared" si="9" ref="AY7:AY25">SUM(AU7:AX7)</f>
        <v>2047.227950528056</v>
      </c>
      <c r="AZ7" s="16">
        <f>SUM(AZ8:AZ12)</f>
        <v>40.93795272</v>
      </c>
      <c r="BA7" s="17">
        <f>SUM(BA8:BA12)</f>
        <v>1164.287288598</v>
      </c>
      <c r="BB7" s="17">
        <f>SUM(BB8:BB12)</f>
        <v>715.567894235</v>
      </c>
      <c r="BC7" s="17">
        <f>SUM(BC8:BC12)</f>
        <v>268.063680262</v>
      </c>
      <c r="BD7" s="13">
        <f aca="true" t="shared" si="10" ref="BD7:BD25">SUM(AZ7:BC7)</f>
        <v>2188.856815815</v>
      </c>
      <c r="BE7" s="16">
        <f>SUM(BE8:BE12)</f>
        <v>175.67591496240001</v>
      </c>
      <c r="BF7" s="17">
        <f>SUM(BF8:BF12)</f>
        <v>5718.054162281837</v>
      </c>
      <c r="BG7" s="17">
        <f>SUM(BG8:BG12)</f>
        <v>3261.18542867356</v>
      </c>
      <c r="BH7" s="17">
        <f>SUM(BH8:BH12)</f>
        <v>1110.841197046384</v>
      </c>
      <c r="BI7" s="13">
        <f aca="true" t="shared" si="11" ref="BI7:BI25">SUM(BE7:BH7)</f>
        <v>10265.756702964181</v>
      </c>
    </row>
    <row r="8" spans="1:61" s="14" customFormat="1" ht="21">
      <c r="A8" s="18" t="s">
        <v>6</v>
      </c>
      <c r="B8" s="19"/>
      <c r="C8" s="20"/>
      <c r="D8" s="20"/>
      <c r="E8" s="20"/>
      <c r="F8" s="34">
        <f t="shared" si="0"/>
        <v>0</v>
      </c>
      <c r="G8" s="19"/>
      <c r="H8" s="20"/>
      <c r="I8" s="20"/>
      <c r="J8" s="20"/>
      <c r="K8" s="34">
        <f t="shared" si="1"/>
        <v>0</v>
      </c>
      <c r="L8" s="19"/>
      <c r="M8" s="20"/>
      <c r="N8" s="20"/>
      <c r="O8" s="20"/>
      <c r="P8" s="34">
        <f t="shared" si="2"/>
        <v>0</v>
      </c>
      <c r="Q8" s="19"/>
      <c r="R8" s="20"/>
      <c r="S8" s="20"/>
      <c r="T8" s="20"/>
      <c r="U8" s="34">
        <f t="shared" si="3"/>
        <v>0</v>
      </c>
      <c r="V8" s="19"/>
      <c r="W8" s="20"/>
      <c r="X8" s="20"/>
      <c r="Y8" s="20"/>
      <c r="Z8" s="34">
        <f t="shared" si="4"/>
        <v>0</v>
      </c>
      <c r="AA8" s="19">
        <v>8.56192565</v>
      </c>
      <c r="AB8" s="20">
        <v>176.43424924</v>
      </c>
      <c r="AC8" s="20">
        <v>147.59417958</v>
      </c>
      <c r="AD8" s="20">
        <v>47.85292522</v>
      </c>
      <c r="AE8" s="34">
        <f t="shared" si="5"/>
        <v>380.44327969000005</v>
      </c>
      <c r="AF8" s="19">
        <v>12.66605903</v>
      </c>
      <c r="AG8" s="20">
        <v>379.86459563999995</v>
      </c>
      <c r="AH8" s="20">
        <v>308.67976168</v>
      </c>
      <c r="AI8" s="20">
        <v>81.91385517333333</v>
      </c>
      <c r="AJ8" s="34">
        <f t="shared" si="6"/>
        <v>783.1242715233333</v>
      </c>
      <c r="AK8" s="19">
        <v>29.832431709999998</v>
      </c>
      <c r="AL8" s="20">
        <v>528.2522885233334</v>
      </c>
      <c r="AM8" s="20">
        <v>330.91203053666663</v>
      </c>
      <c r="AN8" s="20">
        <v>138.03001522</v>
      </c>
      <c r="AO8" s="34">
        <f t="shared" si="7"/>
        <v>1027.02676599</v>
      </c>
      <c r="AP8" s="19">
        <v>18.586122019999998</v>
      </c>
      <c r="AQ8" s="20">
        <v>556.08807632</v>
      </c>
      <c r="AR8" s="20">
        <v>360.75687175400003</v>
      </c>
      <c r="AS8" s="20">
        <v>126.63369058999999</v>
      </c>
      <c r="AT8" s="34">
        <f t="shared" si="8"/>
        <v>1062.064760684</v>
      </c>
      <c r="AU8" s="19">
        <v>30.34530394</v>
      </c>
      <c r="AV8" s="20">
        <v>929.1531575140001</v>
      </c>
      <c r="AW8" s="20">
        <v>575.1060197429999</v>
      </c>
      <c r="AX8" s="20">
        <v>182.4332688</v>
      </c>
      <c r="AY8" s="34">
        <f t="shared" si="9"/>
        <v>1717.037749997</v>
      </c>
      <c r="AZ8" s="19">
        <v>27.836698710000004</v>
      </c>
      <c r="BA8" s="20">
        <v>967.2851547779999</v>
      </c>
      <c r="BB8" s="20">
        <v>597.770524305</v>
      </c>
      <c r="BC8" s="20">
        <v>190.04295840999998</v>
      </c>
      <c r="BD8" s="34">
        <f t="shared" si="10"/>
        <v>1782.935336203</v>
      </c>
      <c r="BE8" s="19">
        <v>111.46857149548</v>
      </c>
      <c r="BF8" s="20">
        <v>4745.438166816873</v>
      </c>
      <c r="BG8" s="20">
        <v>2749.39912130816</v>
      </c>
      <c r="BH8" s="20">
        <v>773.04419818728</v>
      </c>
      <c r="BI8" s="34">
        <f t="shared" si="11"/>
        <v>8379.350057807793</v>
      </c>
    </row>
    <row r="9" spans="1:61" s="14" customFormat="1" ht="21">
      <c r="A9" s="18" t="s">
        <v>7</v>
      </c>
      <c r="B9" s="19"/>
      <c r="C9" s="20"/>
      <c r="D9" s="20"/>
      <c r="E9" s="20"/>
      <c r="F9" s="34">
        <f t="shared" si="0"/>
        <v>0</v>
      </c>
      <c r="G9" s="19"/>
      <c r="H9" s="20"/>
      <c r="I9" s="20"/>
      <c r="J9" s="20"/>
      <c r="K9" s="34">
        <f t="shared" si="1"/>
        <v>0</v>
      </c>
      <c r="L9" s="19"/>
      <c r="M9" s="20"/>
      <c r="N9" s="20"/>
      <c r="O9" s="20"/>
      <c r="P9" s="34">
        <f t="shared" si="2"/>
        <v>0</v>
      </c>
      <c r="Q9" s="19"/>
      <c r="R9" s="20"/>
      <c r="S9" s="20"/>
      <c r="T9" s="20"/>
      <c r="U9" s="34">
        <f t="shared" si="3"/>
        <v>0</v>
      </c>
      <c r="V9" s="19"/>
      <c r="W9" s="20"/>
      <c r="X9" s="20"/>
      <c r="Y9" s="20"/>
      <c r="Z9" s="34">
        <f t="shared" si="4"/>
        <v>0</v>
      </c>
      <c r="AA9" s="19">
        <v>0.25504423</v>
      </c>
      <c r="AB9" s="20">
        <v>9.91960996183425</v>
      </c>
      <c r="AC9" s="20">
        <v>4.64683028</v>
      </c>
      <c r="AD9" s="20">
        <v>2.32363143</v>
      </c>
      <c r="AE9" s="34">
        <f t="shared" si="5"/>
        <v>17.14511590183425</v>
      </c>
      <c r="AF9" s="19">
        <v>0.83152504</v>
      </c>
      <c r="AG9" s="20">
        <v>10.12176361</v>
      </c>
      <c r="AH9" s="20">
        <v>7.329641479999999</v>
      </c>
      <c r="AI9" s="20">
        <v>2.210822803333333</v>
      </c>
      <c r="AJ9" s="34">
        <f t="shared" si="6"/>
        <v>20.493752933333333</v>
      </c>
      <c r="AK9" s="19">
        <v>1.0458045950000001</v>
      </c>
      <c r="AL9" s="20">
        <v>16.910497608333337</v>
      </c>
      <c r="AM9" s="20">
        <v>9.820268946666667</v>
      </c>
      <c r="AN9" s="20">
        <v>3.3411276799999996</v>
      </c>
      <c r="AO9" s="34">
        <f t="shared" si="7"/>
        <v>31.117698830000002</v>
      </c>
      <c r="AP9" s="19">
        <v>0.79131983</v>
      </c>
      <c r="AQ9" s="20">
        <v>21.152926684999997</v>
      </c>
      <c r="AR9" s="20">
        <v>12.09619736074077</v>
      </c>
      <c r="AS9" s="20">
        <v>3.1585016804999997</v>
      </c>
      <c r="AT9" s="34">
        <f t="shared" si="8"/>
        <v>37.198945556240766</v>
      </c>
      <c r="AU9" s="19">
        <v>1.3396901399999996</v>
      </c>
      <c r="AV9" s="20">
        <v>31.899975555000005</v>
      </c>
      <c r="AW9" s="20">
        <v>17.35562769</v>
      </c>
      <c r="AX9" s="20">
        <v>5.895250096055999</v>
      </c>
      <c r="AY9" s="34">
        <f t="shared" si="9"/>
        <v>56.490543481056</v>
      </c>
      <c r="AZ9" s="19">
        <v>1.44787443</v>
      </c>
      <c r="BA9" s="20">
        <v>40.27960082</v>
      </c>
      <c r="BB9" s="20">
        <v>39.57176281</v>
      </c>
      <c r="BC9" s="20">
        <v>29.118274682</v>
      </c>
      <c r="BD9" s="34">
        <f t="shared" si="10"/>
        <v>110.41751274199999</v>
      </c>
      <c r="BE9" s="19">
        <v>6.520473023679998</v>
      </c>
      <c r="BF9" s="20">
        <v>191.731460835164</v>
      </c>
      <c r="BG9" s="20">
        <v>162.38541489620002</v>
      </c>
      <c r="BH9" s="20">
        <v>141.57888087570396</v>
      </c>
      <c r="BI9" s="34">
        <f t="shared" si="11"/>
        <v>502.216229630748</v>
      </c>
    </row>
    <row r="10" spans="1:61" s="14" customFormat="1" ht="21">
      <c r="A10" s="18" t="s">
        <v>8</v>
      </c>
      <c r="B10" s="19"/>
      <c r="C10" s="20"/>
      <c r="D10" s="20"/>
      <c r="E10" s="20"/>
      <c r="F10" s="34">
        <f t="shared" si="0"/>
        <v>0</v>
      </c>
      <c r="G10" s="19"/>
      <c r="H10" s="20"/>
      <c r="I10" s="20"/>
      <c r="J10" s="20"/>
      <c r="K10" s="34">
        <f t="shared" si="1"/>
        <v>0</v>
      </c>
      <c r="L10" s="19"/>
      <c r="M10" s="20"/>
      <c r="N10" s="20"/>
      <c r="O10" s="20"/>
      <c r="P10" s="34">
        <f t="shared" si="2"/>
        <v>0</v>
      </c>
      <c r="Q10" s="19"/>
      <c r="R10" s="20"/>
      <c r="S10" s="20"/>
      <c r="T10" s="20"/>
      <c r="U10" s="34">
        <f t="shared" si="3"/>
        <v>0</v>
      </c>
      <c r="V10" s="19"/>
      <c r="W10" s="20"/>
      <c r="X10" s="20"/>
      <c r="Y10" s="20"/>
      <c r="Z10" s="34">
        <f t="shared" si="4"/>
        <v>0</v>
      </c>
      <c r="AA10" s="19">
        <v>0.751154</v>
      </c>
      <c r="AB10" s="20">
        <v>20.72973407</v>
      </c>
      <c r="AC10" s="20">
        <v>13.740571330000002</v>
      </c>
      <c r="AD10" s="20">
        <v>4.71989118</v>
      </c>
      <c r="AE10" s="34">
        <f t="shared" si="5"/>
        <v>39.94135058</v>
      </c>
      <c r="AF10" s="19">
        <v>1.39457819</v>
      </c>
      <c r="AG10" s="20">
        <v>48.497037399999996</v>
      </c>
      <c r="AH10" s="20">
        <v>23.70298641</v>
      </c>
      <c r="AI10" s="20">
        <v>6.437031463333333</v>
      </c>
      <c r="AJ10" s="34">
        <f t="shared" si="6"/>
        <v>80.03163346333332</v>
      </c>
      <c r="AK10" s="19">
        <v>3.276214635</v>
      </c>
      <c r="AL10" s="20">
        <v>71.78499297833334</v>
      </c>
      <c r="AM10" s="20">
        <v>32.326881326666665</v>
      </c>
      <c r="AN10" s="20">
        <v>9.85386528</v>
      </c>
      <c r="AO10" s="34">
        <f t="shared" si="7"/>
        <v>117.24195422</v>
      </c>
      <c r="AP10" s="19">
        <v>3.2978445699999996</v>
      </c>
      <c r="AQ10" s="20">
        <v>81.99352375</v>
      </c>
      <c r="AR10" s="20">
        <v>35.22179129</v>
      </c>
      <c r="AS10" s="20">
        <v>11.08808526</v>
      </c>
      <c r="AT10" s="34">
        <f t="shared" si="8"/>
        <v>131.60124487</v>
      </c>
      <c r="AU10" s="19">
        <v>6.069751710000001</v>
      </c>
      <c r="AV10" s="20">
        <v>140.55789764999997</v>
      </c>
      <c r="AW10" s="20">
        <v>65.27957624</v>
      </c>
      <c r="AX10" s="20">
        <v>22.043188100000002</v>
      </c>
      <c r="AY10" s="34">
        <f t="shared" si="9"/>
        <v>233.95041369999996</v>
      </c>
      <c r="AZ10" s="19">
        <v>5.03821344</v>
      </c>
      <c r="BA10" s="20">
        <v>146.98924481</v>
      </c>
      <c r="BB10" s="20">
        <v>67.98716264000001</v>
      </c>
      <c r="BC10" s="20">
        <v>24.52270336</v>
      </c>
      <c r="BD10" s="34">
        <f t="shared" si="10"/>
        <v>244.53732425</v>
      </c>
      <c r="BE10" s="19">
        <v>25.462729299160003</v>
      </c>
      <c r="BF10" s="20">
        <v>742.1212534708</v>
      </c>
      <c r="BG10" s="20">
        <v>313.67314888508</v>
      </c>
      <c r="BH10" s="20">
        <v>84.5525689442</v>
      </c>
      <c r="BI10" s="34">
        <f t="shared" si="11"/>
        <v>1165.80970059924</v>
      </c>
    </row>
    <row r="11" spans="1:61" s="14" customFormat="1" ht="21">
      <c r="A11" s="18" t="s">
        <v>9</v>
      </c>
      <c r="B11" s="19"/>
      <c r="C11" s="20"/>
      <c r="D11" s="20"/>
      <c r="E11" s="20"/>
      <c r="F11" s="34">
        <f t="shared" si="0"/>
        <v>0</v>
      </c>
      <c r="G11" s="19"/>
      <c r="H11" s="20"/>
      <c r="I11" s="20"/>
      <c r="J11" s="20"/>
      <c r="K11" s="34">
        <f t="shared" si="1"/>
        <v>0</v>
      </c>
      <c r="L11" s="19"/>
      <c r="M11" s="20"/>
      <c r="N11" s="20"/>
      <c r="O11" s="20"/>
      <c r="P11" s="34">
        <f t="shared" si="2"/>
        <v>0</v>
      </c>
      <c r="Q11" s="19"/>
      <c r="R11" s="20"/>
      <c r="S11" s="20"/>
      <c r="T11" s="20"/>
      <c r="U11" s="34">
        <f t="shared" si="3"/>
        <v>0</v>
      </c>
      <c r="V11" s="19"/>
      <c r="W11" s="20"/>
      <c r="X11" s="20"/>
      <c r="Y11" s="20"/>
      <c r="Z11" s="34">
        <f t="shared" si="4"/>
        <v>0</v>
      </c>
      <c r="AA11" s="19">
        <v>1.96514246</v>
      </c>
      <c r="AB11" s="20">
        <v>1.98129405</v>
      </c>
      <c r="AC11" s="20">
        <v>2.28355963</v>
      </c>
      <c r="AD11" s="20">
        <v>2.1369083900000003</v>
      </c>
      <c r="AE11" s="34">
        <f t="shared" si="5"/>
        <v>8.36690453</v>
      </c>
      <c r="AF11" s="19">
        <v>2.5174487500000002</v>
      </c>
      <c r="AG11" s="20">
        <v>2.207135</v>
      </c>
      <c r="AH11" s="20">
        <v>2.80644226</v>
      </c>
      <c r="AI11" s="20">
        <v>2.3562000600000004</v>
      </c>
      <c r="AJ11" s="34">
        <f t="shared" si="6"/>
        <v>9.88722607</v>
      </c>
      <c r="AK11" s="19">
        <v>2.692943</v>
      </c>
      <c r="AL11" s="20">
        <v>2.33197558</v>
      </c>
      <c r="AM11" s="20">
        <v>3.36844134</v>
      </c>
      <c r="AN11" s="20">
        <v>3.24327135</v>
      </c>
      <c r="AO11" s="34">
        <f t="shared" si="7"/>
        <v>11.63663127</v>
      </c>
      <c r="AP11" s="19">
        <v>3.07508802</v>
      </c>
      <c r="AQ11" s="20">
        <v>3.6816296299999998</v>
      </c>
      <c r="AR11" s="20">
        <v>3.0541107899999997</v>
      </c>
      <c r="AS11" s="20">
        <v>3.1962240900000003</v>
      </c>
      <c r="AT11" s="34">
        <f t="shared" si="8"/>
        <v>13.00705253</v>
      </c>
      <c r="AU11" s="19">
        <v>4.233536</v>
      </c>
      <c r="AV11" s="20">
        <v>4.83347442</v>
      </c>
      <c r="AW11" s="20">
        <v>5.00425038</v>
      </c>
      <c r="AX11" s="20">
        <v>4.75613666</v>
      </c>
      <c r="AY11" s="34">
        <f t="shared" si="9"/>
        <v>18.82739746</v>
      </c>
      <c r="AZ11" s="19">
        <v>5.53296189</v>
      </c>
      <c r="BA11" s="20">
        <v>8.63641548</v>
      </c>
      <c r="BB11" s="20">
        <v>9.41415497</v>
      </c>
      <c r="BC11" s="20">
        <v>7.29178423</v>
      </c>
      <c r="BD11" s="34">
        <f t="shared" si="10"/>
        <v>30.87531657</v>
      </c>
      <c r="BE11" s="19">
        <v>28.63536732</v>
      </c>
      <c r="BF11" s="20">
        <v>34.564853247600006</v>
      </c>
      <c r="BG11" s="20">
        <v>32.3984905018</v>
      </c>
      <c r="BH11" s="20">
        <v>33.93159829068</v>
      </c>
      <c r="BI11" s="34">
        <f t="shared" si="11"/>
        <v>129.53030936008</v>
      </c>
    </row>
    <row r="12" spans="1:61" s="14" customFormat="1" ht="21">
      <c r="A12" s="18" t="s">
        <v>10</v>
      </c>
      <c r="B12" s="19"/>
      <c r="C12" s="20"/>
      <c r="D12" s="20"/>
      <c r="E12" s="20"/>
      <c r="F12" s="34">
        <f t="shared" si="0"/>
        <v>0</v>
      </c>
      <c r="G12" s="19"/>
      <c r="H12" s="20"/>
      <c r="I12" s="20"/>
      <c r="J12" s="20"/>
      <c r="K12" s="34">
        <f t="shared" si="1"/>
        <v>0</v>
      </c>
      <c r="L12" s="19"/>
      <c r="M12" s="20"/>
      <c r="N12" s="20"/>
      <c r="O12" s="20"/>
      <c r="P12" s="34">
        <f t="shared" si="2"/>
        <v>0</v>
      </c>
      <c r="Q12" s="19"/>
      <c r="R12" s="20"/>
      <c r="S12" s="20"/>
      <c r="T12" s="20"/>
      <c r="U12" s="34">
        <f t="shared" si="3"/>
        <v>0</v>
      </c>
      <c r="V12" s="19"/>
      <c r="W12" s="20"/>
      <c r="X12" s="20"/>
      <c r="Y12" s="20"/>
      <c r="Z12" s="34">
        <f t="shared" si="4"/>
        <v>0</v>
      </c>
      <c r="AA12" s="19">
        <v>0.1968875</v>
      </c>
      <c r="AB12" s="20">
        <v>0.19353869999999998</v>
      </c>
      <c r="AC12" s="20">
        <v>0.38731963999999997</v>
      </c>
      <c r="AD12" s="20">
        <v>0.45267725999999997</v>
      </c>
      <c r="AE12" s="34">
        <f t="shared" si="5"/>
        <v>1.2304230999999999</v>
      </c>
      <c r="AF12" s="19">
        <v>0.99850134</v>
      </c>
      <c r="AG12" s="20">
        <v>0.3726472</v>
      </c>
      <c r="AH12" s="20">
        <v>0.57321538</v>
      </c>
      <c r="AI12" s="20">
        <v>0.54170692</v>
      </c>
      <c r="AJ12" s="34">
        <f t="shared" si="6"/>
        <v>2.48607084</v>
      </c>
      <c r="AK12" s="19">
        <v>0.56483174</v>
      </c>
      <c r="AL12" s="20">
        <v>0.5831853100000001</v>
      </c>
      <c r="AM12" s="20">
        <v>0.00933</v>
      </c>
      <c r="AN12" s="20">
        <v>14.24323983</v>
      </c>
      <c r="AO12" s="34">
        <f t="shared" si="7"/>
        <v>15.40058688</v>
      </c>
      <c r="AP12" s="19">
        <v>0.9736146000000001</v>
      </c>
      <c r="AQ12" s="20">
        <v>2.8072419099999997</v>
      </c>
      <c r="AR12" s="20">
        <v>2.06307224</v>
      </c>
      <c r="AS12" s="20">
        <v>5.759655490000001</v>
      </c>
      <c r="AT12" s="34">
        <f t="shared" si="8"/>
        <v>11.60358424</v>
      </c>
      <c r="AU12" s="19">
        <v>1.39595716</v>
      </c>
      <c r="AV12" s="20">
        <v>0.33929745000000006</v>
      </c>
      <c r="AW12" s="20">
        <v>1.2192409399999997</v>
      </c>
      <c r="AX12" s="20">
        <v>17.967350340000003</v>
      </c>
      <c r="AY12" s="34">
        <f t="shared" si="9"/>
        <v>20.921845890000004</v>
      </c>
      <c r="AZ12" s="19">
        <v>1.0822042499999998</v>
      </c>
      <c r="BA12" s="20">
        <v>1.09687271</v>
      </c>
      <c r="BB12" s="20">
        <v>0.8242895100000001</v>
      </c>
      <c r="BC12" s="20">
        <v>17.08795958</v>
      </c>
      <c r="BD12" s="34">
        <f t="shared" si="10"/>
        <v>20.09132605</v>
      </c>
      <c r="BE12" s="19">
        <v>3.5887738240800005</v>
      </c>
      <c r="BF12" s="20">
        <v>4.1984279114</v>
      </c>
      <c r="BG12" s="20">
        <v>3.3292530823199997</v>
      </c>
      <c r="BH12" s="20">
        <v>77.73395074851999</v>
      </c>
      <c r="BI12" s="34">
        <f t="shared" si="11"/>
        <v>88.85040556631999</v>
      </c>
    </row>
    <row r="13" spans="1:61" s="14" customFormat="1" ht="21">
      <c r="A13" s="15" t="s">
        <v>11</v>
      </c>
      <c r="B13" s="21">
        <f>SUM(B14:B18)</f>
        <v>0</v>
      </c>
      <c r="C13" s="22">
        <f>SUM(C14:C18)</f>
        <v>0</v>
      </c>
      <c r="D13" s="22">
        <f>SUM(D14:D18)</f>
        <v>0</v>
      </c>
      <c r="E13" s="22">
        <f>SUM(E14:E18)</f>
        <v>0</v>
      </c>
      <c r="F13" s="13">
        <f t="shared" si="0"/>
        <v>0</v>
      </c>
      <c r="G13" s="21">
        <f>SUM(G14:G18)</f>
        <v>0</v>
      </c>
      <c r="H13" s="22">
        <f>SUM(H14:H18)</f>
        <v>0</v>
      </c>
      <c r="I13" s="22">
        <f>SUM(I14:I18)</f>
        <v>0</v>
      </c>
      <c r="J13" s="22">
        <f>SUM(J14:J18)</f>
        <v>0</v>
      </c>
      <c r="K13" s="13">
        <f t="shared" si="1"/>
        <v>0</v>
      </c>
      <c r="L13" s="21">
        <f>SUM(L14:L18)</f>
        <v>0</v>
      </c>
      <c r="M13" s="22">
        <f>SUM(M14:M18)</f>
        <v>0</v>
      </c>
      <c r="N13" s="22">
        <f>SUM(N14:N18)</f>
        <v>0</v>
      </c>
      <c r="O13" s="22">
        <f>SUM(O14:O18)</f>
        <v>0</v>
      </c>
      <c r="P13" s="13">
        <f t="shared" si="2"/>
        <v>0</v>
      </c>
      <c r="Q13" s="21">
        <f>SUM(Q14:Q18)</f>
        <v>0</v>
      </c>
      <c r="R13" s="22">
        <f>SUM(R14:R18)</f>
        <v>0</v>
      </c>
      <c r="S13" s="22">
        <f>SUM(S14:S18)</f>
        <v>0</v>
      </c>
      <c r="T13" s="22">
        <f>SUM(T14:T18)</f>
        <v>0</v>
      </c>
      <c r="U13" s="13">
        <f t="shared" si="3"/>
        <v>0</v>
      </c>
      <c r="V13" s="21">
        <f>SUM(V14:V18)</f>
        <v>0</v>
      </c>
      <c r="W13" s="22">
        <f>SUM(W14:W18)</f>
        <v>0</v>
      </c>
      <c r="X13" s="22">
        <f>SUM(X14:X18)</f>
        <v>0</v>
      </c>
      <c r="Y13" s="22">
        <f>SUM(Y14:Y18)</f>
        <v>0</v>
      </c>
      <c r="Z13" s="13">
        <f t="shared" si="4"/>
        <v>0</v>
      </c>
      <c r="AA13" s="21">
        <f>SUM(AA14:AA18)</f>
        <v>61.51866128</v>
      </c>
      <c r="AB13" s="22">
        <f>SUM(AB14:AB18)</f>
        <v>72.55596517999999</v>
      </c>
      <c r="AC13" s="22">
        <f>SUM(AC14:AC18)</f>
        <v>83.80741465</v>
      </c>
      <c r="AD13" s="22">
        <f>SUM(AD14:AD18)</f>
        <v>115.43984391999999</v>
      </c>
      <c r="AE13" s="13">
        <f t="shared" si="5"/>
        <v>333.32188503</v>
      </c>
      <c r="AF13" s="21">
        <f>SUM(AF14:AF18)</f>
        <v>104.5175280275</v>
      </c>
      <c r="AG13" s="22">
        <f>SUM(AG14:AG18)</f>
        <v>151.04795348750002</v>
      </c>
      <c r="AH13" s="22">
        <f>SUM(AH14:AH18)</f>
        <v>126.6812961375</v>
      </c>
      <c r="AI13" s="22">
        <f>SUM(AI14:AI18)</f>
        <v>176.03596046749996</v>
      </c>
      <c r="AJ13" s="13">
        <f t="shared" si="6"/>
        <v>558.28273812</v>
      </c>
      <c r="AK13" s="21">
        <f>SUM(AK14:AK18)</f>
        <v>162.9900093825</v>
      </c>
      <c r="AL13" s="22">
        <f>SUM(AL14:AL18)</f>
        <v>224.7934193275</v>
      </c>
      <c r="AM13" s="22">
        <f>SUM(AM14:AM18)</f>
        <v>183.86871228800004</v>
      </c>
      <c r="AN13" s="22">
        <f>SUM(AN14:AN18)</f>
        <v>242.96515814999998</v>
      </c>
      <c r="AO13" s="13">
        <f t="shared" si="7"/>
        <v>814.617299148</v>
      </c>
      <c r="AP13" s="21">
        <f>SUM(AP14:AP18)</f>
        <v>184.64270822499998</v>
      </c>
      <c r="AQ13" s="22">
        <f>SUM(AQ14:AQ18)</f>
        <v>245.75385684200003</v>
      </c>
      <c r="AR13" s="22">
        <f>SUM(AR14:AR18)</f>
        <v>171.95396848000001</v>
      </c>
      <c r="AS13" s="22">
        <f>SUM(AS14:AS18)</f>
        <v>245.62790108771998</v>
      </c>
      <c r="AT13" s="13">
        <f t="shared" si="8"/>
        <v>847.9784346347199</v>
      </c>
      <c r="AU13" s="21">
        <f>SUM(AU14:AU18)</f>
        <v>254.94901497600003</v>
      </c>
      <c r="AV13" s="22">
        <f>SUM(AV14:AV18)</f>
        <v>347.077192813102</v>
      </c>
      <c r="AW13" s="22">
        <f>SUM(AW14:AW18)</f>
        <v>293.257266904</v>
      </c>
      <c r="AX13" s="22">
        <f>SUM(AX14:AX18)</f>
        <v>388.691806103</v>
      </c>
      <c r="AY13" s="13">
        <f t="shared" si="9"/>
        <v>1283.9752807961022</v>
      </c>
      <c r="AZ13" s="21">
        <f>SUM(AZ14:AZ18)</f>
        <v>257.944717799</v>
      </c>
      <c r="BA13" s="22">
        <f>SUM(BA14:BA18)</f>
        <v>397.310773865</v>
      </c>
      <c r="BB13" s="22">
        <f>SUM(BB14:BB18)</f>
        <v>298.60501755900003</v>
      </c>
      <c r="BC13" s="22">
        <f>SUM(BC14:BC18)</f>
        <v>429.277051048</v>
      </c>
      <c r="BD13" s="13">
        <f t="shared" si="10"/>
        <v>1383.137560271</v>
      </c>
      <c r="BE13" s="21">
        <f>SUM(BE14:BE18)</f>
        <v>1214.978247608712</v>
      </c>
      <c r="BF13" s="22">
        <f>SUM(BF14:BF18)</f>
        <v>1709.1147791126798</v>
      </c>
      <c r="BG13" s="22">
        <f>SUM(BG14:BG18)</f>
        <v>1435.930637287132</v>
      </c>
      <c r="BH13" s="22">
        <f>SUM(BH14:BH18)</f>
        <v>1959.7858468370678</v>
      </c>
      <c r="BI13" s="13">
        <f t="shared" si="11"/>
        <v>6319.809510845592</v>
      </c>
    </row>
    <row r="14" spans="1:61" s="14" customFormat="1" ht="21">
      <c r="A14" s="23" t="s">
        <v>12</v>
      </c>
      <c r="B14" s="25"/>
      <c r="C14" s="26"/>
      <c r="D14" s="26"/>
      <c r="E14" s="26"/>
      <c r="F14" s="34">
        <f t="shared" si="0"/>
        <v>0</v>
      </c>
      <c r="G14" s="25"/>
      <c r="H14" s="26"/>
      <c r="I14" s="26"/>
      <c r="J14" s="26"/>
      <c r="K14" s="34">
        <f t="shared" si="1"/>
        <v>0</v>
      </c>
      <c r="L14" s="25"/>
      <c r="M14" s="26"/>
      <c r="N14" s="26"/>
      <c r="O14" s="26"/>
      <c r="P14" s="34">
        <f t="shared" si="2"/>
        <v>0</v>
      </c>
      <c r="Q14" s="25"/>
      <c r="R14" s="26"/>
      <c r="S14" s="26"/>
      <c r="T14" s="26"/>
      <c r="U14" s="34">
        <f t="shared" si="3"/>
        <v>0</v>
      </c>
      <c r="V14" s="25"/>
      <c r="W14" s="26"/>
      <c r="X14" s="26"/>
      <c r="Y14" s="26"/>
      <c r="Z14" s="34">
        <f t="shared" si="4"/>
        <v>0</v>
      </c>
      <c r="AA14" s="25">
        <v>27.074915880000002</v>
      </c>
      <c r="AB14" s="26">
        <v>33.48184831</v>
      </c>
      <c r="AC14" s="26">
        <v>25.50646203</v>
      </c>
      <c r="AD14" s="26">
        <v>51.322239249999996</v>
      </c>
      <c r="AE14" s="34">
        <f t="shared" si="5"/>
        <v>137.38546546999999</v>
      </c>
      <c r="AF14" s="25">
        <v>43.862607707500004</v>
      </c>
      <c r="AG14" s="26">
        <v>48.940599627500006</v>
      </c>
      <c r="AH14" s="26">
        <v>40.7918844575</v>
      </c>
      <c r="AI14" s="26">
        <v>54.4886098075</v>
      </c>
      <c r="AJ14" s="34">
        <f t="shared" si="6"/>
        <v>188.08370159999998</v>
      </c>
      <c r="AK14" s="25">
        <v>63.034498604999996</v>
      </c>
      <c r="AL14" s="26">
        <v>81.984606035</v>
      </c>
      <c r="AM14" s="26">
        <v>64.56250334</v>
      </c>
      <c r="AN14" s="26">
        <v>90.65910961</v>
      </c>
      <c r="AO14" s="34">
        <f t="shared" si="7"/>
        <v>300.24071759000003</v>
      </c>
      <c r="AP14" s="25">
        <v>66.997621315</v>
      </c>
      <c r="AQ14" s="26">
        <v>90.69403288000001</v>
      </c>
      <c r="AR14" s="26">
        <v>71.00693282</v>
      </c>
      <c r="AS14" s="26">
        <v>75.54371545372</v>
      </c>
      <c r="AT14" s="34">
        <f t="shared" si="8"/>
        <v>304.24230246872</v>
      </c>
      <c r="AU14" s="25">
        <v>111.04692749</v>
      </c>
      <c r="AV14" s="26">
        <v>146.349690623102</v>
      </c>
      <c r="AW14" s="26">
        <v>112.26930426999999</v>
      </c>
      <c r="AX14" s="26">
        <v>131.69079084</v>
      </c>
      <c r="AY14" s="34">
        <f t="shared" si="9"/>
        <v>501.356713223102</v>
      </c>
      <c r="AZ14" s="25">
        <v>116.206411041</v>
      </c>
      <c r="BA14" s="26">
        <v>169.172390372</v>
      </c>
      <c r="BB14" s="26">
        <v>121.49928003</v>
      </c>
      <c r="BC14" s="26">
        <v>136.41235678</v>
      </c>
      <c r="BD14" s="34">
        <f t="shared" si="10"/>
        <v>543.290438223</v>
      </c>
      <c r="BE14" s="25">
        <v>625.0394567704</v>
      </c>
      <c r="BF14" s="26">
        <v>718.8197713702</v>
      </c>
      <c r="BG14" s="26">
        <v>525.86912828204</v>
      </c>
      <c r="BH14" s="26">
        <v>614.31569800232</v>
      </c>
      <c r="BI14" s="34">
        <f t="shared" si="11"/>
        <v>2484.04405442496</v>
      </c>
    </row>
    <row r="15" spans="1:61" s="14" customFormat="1" ht="21">
      <c r="A15" s="23" t="s">
        <v>13</v>
      </c>
      <c r="B15" s="19"/>
      <c r="C15" s="20"/>
      <c r="D15" s="20"/>
      <c r="E15" s="20"/>
      <c r="F15" s="34">
        <f t="shared" si="0"/>
        <v>0</v>
      </c>
      <c r="G15" s="19"/>
      <c r="H15" s="20"/>
      <c r="I15" s="20"/>
      <c r="J15" s="20"/>
      <c r="K15" s="34">
        <f t="shared" si="1"/>
        <v>0</v>
      </c>
      <c r="L15" s="19"/>
      <c r="M15" s="20"/>
      <c r="N15" s="20"/>
      <c r="O15" s="20"/>
      <c r="P15" s="34">
        <f t="shared" si="2"/>
        <v>0</v>
      </c>
      <c r="Q15" s="19"/>
      <c r="R15" s="20"/>
      <c r="S15" s="20"/>
      <c r="T15" s="20"/>
      <c r="U15" s="34">
        <f t="shared" si="3"/>
        <v>0</v>
      </c>
      <c r="V15" s="19"/>
      <c r="W15" s="20"/>
      <c r="X15" s="20"/>
      <c r="Y15" s="20"/>
      <c r="Z15" s="34">
        <f t="shared" si="4"/>
        <v>0</v>
      </c>
      <c r="AA15" s="19">
        <v>24.817918260000006</v>
      </c>
      <c r="AB15" s="20">
        <v>28.611571859999994</v>
      </c>
      <c r="AC15" s="20">
        <v>40.92806896</v>
      </c>
      <c r="AD15" s="20">
        <v>46.11465663999999</v>
      </c>
      <c r="AE15" s="34">
        <f t="shared" si="5"/>
        <v>140.47221571999998</v>
      </c>
      <c r="AF15" s="19">
        <v>44.26891981</v>
      </c>
      <c r="AG15" s="20">
        <v>79.96631756</v>
      </c>
      <c r="AH15" s="20">
        <v>55.63094065</v>
      </c>
      <c r="AI15" s="20">
        <v>88.32889736999999</v>
      </c>
      <c r="AJ15" s="34">
        <f t="shared" si="6"/>
        <v>268.19507539</v>
      </c>
      <c r="AK15" s="19">
        <v>66.6231188475</v>
      </c>
      <c r="AL15" s="20">
        <v>97.6894849325</v>
      </c>
      <c r="AM15" s="20">
        <v>86.68280298800002</v>
      </c>
      <c r="AN15" s="20">
        <v>102.17794856</v>
      </c>
      <c r="AO15" s="34">
        <f t="shared" si="7"/>
        <v>353.173355328</v>
      </c>
      <c r="AP15" s="19">
        <v>62.29022148999999</v>
      </c>
      <c r="AQ15" s="20">
        <v>99.746466642</v>
      </c>
      <c r="AR15" s="20">
        <v>66.94526555</v>
      </c>
      <c r="AS15" s="20">
        <v>111.63407002399998</v>
      </c>
      <c r="AT15" s="34">
        <f t="shared" si="8"/>
        <v>340.61602370599996</v>
      </c>
      <c r="AU15" s="19">
        <v>77.893488496</v>
      </c>
      <c r="AV15" s="20">
        <v>126.71674962</v>
      </c>
      <c r="AW15" s="20">
        <v>84.487112164</v>
      </c>
      <c r="AX15" s="20">
        <v>159.77421661300002</v>
      </c>
      <c r="AY15" s="34">
        <f t="shared" si="9"/>
        <v>448.871566893</v>
      </c>
      <c r="AZ15" s="19">
        <v>77.9606172</v>
      </c>
      <c r="BA15" s="20">
        <v>135.862281993</v>
      </c>
      <c r="BB15" s="20">
        <v>82.67871172900001</v>
      </c>
      <c r="BC15" s="20">
        <v>172.800199708</v>
      </c>
      <c r="BD15" s="34">
        <f t="shared" si="10"/>
        <v>469.3018106300001</v>
      </c>
      <c r="BE15" s="19">
        <v>335.813180167272</v>
      </c>
      <c r="BF15" s="20">
        <v>753.03487319688</v>
      </c>
      <c r="BG15" s="20">
        <v>380.9243059541319</v>
      </c>
      <c r="BH15" s="20">
        <v>880.6576572214681</v>
      </c>
      <c r="BI15" s="34">
        <f t="shared" si="11"/>
        <v>2350.4300165397517</v>
      </c>
    </row>
    <row r="16" spans="1:61" s="14" customFormat="1" ht="21">
      <c r="A16" s="23" t="s">
        <v>14</v>
      </c>
      <c r="B16" s="19"/>
      <c r="C16" s="20"/>
      <c r="D16" s="20"/>
      <c r="E16" s="20"/>
      <c r="F16" s="34">
        <f t="shared" si="0"/>
        <v>0</v>
      </c>
      <c r="G16" s="19"/>
      <c r="H16" s="20"/>
      <c r="I16" s="20"/>
      <c r="J16" s="20"/>
      <c r="K16" s="34">
        <f t="shared" si="1"/>
        <v>0</v>
      </c>
      <c r="L16" s="19"/>
      <c r="M16" s="20"/>
      <c r="N16" s="20"/>
      <c r="O16" s="20"/>
      <c r="P16" s="34">
        <f t="shared" si="2"/>
        <v>0</v>
      </c>
      <c r="Q16" s="19"/>
      <c r="R16" s="20"/>
      <c r="S16" s="20"/>
      <c r="T16" s="20"/>
      <c r="U16" s="34">
        <f t="shared" si="3"/>
        <v>0</v>
      </c>
      <c r="V16" s="19"/>
      <c r="W16" s="20"/>
      <c r="X16" s="20"/>
      <c r="Y16" s="20"/>
      <c r="Z16" s="34">
        <f t="shared" si="4"/>
        <v>0</v>
      </c>
      <c r="AA16" s="19">
        <v>4.30807297</v>
      </c>
      <c r="AB16" s="20">
        <v>4.97073066</v>
      </c>
      <c r="AC16" s="20">
        <v>11.039079749999999</v>
      </c>
      <c r="AD16" s="20">
        <v>12.26565614</v>
      </c>
      <c r="AE16" s="34">
        <f t="shared" si="5"/>
        <v>32.58353952</v>
      </c>
      <c r="AF16" s="19">
        <v>5.74591274</v>
      </c>
      <c r="AG16" s="20">
        <v>6.64566542</v>
      </c>
      <c r="AH16" s="20">
        <v>12.901835979999998</v>
      </c>
      <c r="AI16" s="20">
        <v>19.78812594</v>
      </c>
      <c r="AJ16" s="34">
        <f t="shared" si="6"/>
        <v>45.081540079999996</v>
      </c>
      <c r="AK16" s="19">
        <v>9.89041735</v>
      </c>
      <c r="AL16" s="20">
        <v>18.80605219</v>
      </c>
      <c r="AM16" s="20">
        <v>13.18802467</v>
      </c>
      <c r="AN16" s="20">
        <v>27.94449643</v>
      </c>
      <c r="AO16" s="34">
        <f t="shared" si="7"/>
        <v>69.82899064</v>
      </c>
      <c r="AP16" s="19">
        <v>12.16343403</v>
      </c>
      <c r="AQ16" s="20">
        <v>19.12855471</v>
      </c>
      <c r="AR16" s="20">
        <v>15.108052640000002</v>
      </c>
      <c r="AS16" s="20">
        <v>29.2145198</v>
      </c>
      <c r="AT16" s="34">
        <f t="shared" si="8"/>
        <v>75.61456118000001</v>
      </c>
      <c r="AU16" s="19">
        <v>21.30618235</v>
      </c>
      <c r="AV16" s="20">
        <v>34.82571014</v>
      </c>
      <c r="AW16" s="20">
        <v>29.666732589999995</v>
      </c>
      <c r="AX16" s="20">
        <v>48.61606467</v>
      </c>
      <c r="AY16" s="34">
        <f t="shared" si="9"/>
        <v>134.41468974999998</v>
      </c>
      <c r="AZ16" s="19">
        <v>21.77813019</v>
      </c>
      <c r="BA16" s="20">
        <v>36.19781822</v>
      </c>
      <c r="BB16" s="20">
        <v>29.01213655</v>
      </c>
      <c r="BC16" s="20">
        <v>50.198371900000005</v>
      </c>
      <c r="BD16" s="34">
        <f t="shared" si="10"/>
        <v>137.18645686000002</v>
      </c>
      <c r="BE16" s="19">
        <v>108.88087045192</v>
      </c>
      <c r="BF16" s="20">
        <v>123.57904850044</v>
      </c>
      <c r="BG16" s="20">
        <v>154.32054224128</v>
      </c>
      <c r="BH16" s="20">
        <v>297.96811280028</v>
      </c>
      <c r="BI16" s="34">
        <f t="shared" si="11"/>
        <v>684.74857399392</v>
      </c>
    </row>
    <row r="17" spans="1:61" s="14" customFormat="1" ht="21">
      <c r="A17" s="23" t="s">
        <v>15</v>
      </c>
      <c r="B17" s="19"/>
      <c r="C17" s="20"/>
      <c r="D17" s="20"/>
      <c r="E17" s="20"/>
      <c r="F17" s="34">
        <f t="shared" si="0"/>
        <v>0</v>
      </c>
      <c r="G17" s="19"/>
      <c r="H17" s="20"/>
      <c r="I17" s="20"/>
      <c r="J17" s="20"/>
      <c r="K17" s="34">
        <f t="shared" si="1"/>
        <v>0</v>
      </c>
      <c r="L17" s="19"/>
      <c r="M17" s="20"/>
      <c r="N17" s="20"/>
      <c r="O17" s="20"/>
      <c r="P17" s="34">
        <f t="shared" si="2"/>
        <v>0</v>
      </c>
      <c r="Q17" s="19"/>
      <c r="R17" s="20"/>
      <c r="S17" s="20"/>
      <c r="T17" s="20"/>
      <c r="U17" s="34">
        <f t="shared" si="3"/>
        <v>0</v>
      </c>
      <c r="V17" s="19"/>
      <c r="W17" s="20"/>
      <c r="X17" s="20"/>
      <c r="Y17" s="20"/>
      <c r="Z17" s="34">
        <f t="shared" si="4"/>
        <v>0</v>
      </c>
      <c r="AA17" s="19">
        <v>4.99158717</v>
      </c>
      <c r="AB17" s="20">
        <v>5.28844035</v>
      </c>
      <c r="AC17" s="20">
        <v>6.24276691</v>
      </c>
      <c r="AD17" s="20">
        <v>5.60600289</v>
      </c>
      <c r="AE17" s="34">
        <f t="shared" si="5"/>
        <v>22.12879732</v>
      </c>
      <c r="AF17" s="19">
        <v>10.40094577</v>
      </c>
      <c r="AG17" s="20">
        <v>15.29989488</v>
      </c>
      <c r="AH17" s="20">
        <v>15.275877049999998</v>
      </c>
      <c r="AI17" s="20">
        <v>12.675774350000001</v>
      </c>
      <c r="AJ17" s="34">
        <f t="shared" si="6"/>
        <v>53.65249204999999</v>
      </c>
      <c r="AK17" s="19">
        <v>22.06027247</v>
      </c>
      <c r="AL17" s="20">
        <v>24.636460229999997</v>
      </c>
      <c r="AM17" s="20">
        <v>18.590895619999998</v>
      </c>
      <c r="AN17" s="20">
        <v>20.74066379</v>
      </c>
      <c r="AO17" s="34">
        <f t="shared" si="7"/>
        <v>86.02829211</v>
      </c>
      <c r="AP17" s="19">
        <v>26.55238744</v>
      </c>
      <c r="AQ17" s="20">
        <v>17.93279355</v>
      </c>
      <c r="AR17" s="20">
        <v>15.801512369999998</v>
      </c>
      <c r="AS17" s="20">
        <v>27.48408705</v>
      </c>
      <c r="AT17" s="34">
        <f t="shared" si="8"/>
        <v>87.77078041</v>
      </c>
      <c r="AU17" s="19">
        <v>35.39985964</v>
      </c>
      <c r="AV17" s="20">
        <v>28.68389193</v>
      </c>
      <c r="AW17" s="20">
        <v>56.38298063</v>
      </c>
      <c r="AX17" s="20">
        <v>32.39406717999999</v>
      </c>
      <c r="AY17" s="34">
        <f t="shared" si="9"/>
        <v>152.86079938</v>
      </c>
      <c r="AZ17" s="19">
        <v>34.585707148</v>
      </c>
      <c r="BA17" s="20">
        <v>26.169697000000003</v>
      </c>
      <c r="BB17" s="20">
        <v>38.16887324</v>
      </c>
      <c r="BC17" s="20">
        <v>28.506758509999997</v>
      </c>
      <c r="BD17" s="34">
        <f t="shared" si="10"/>
        <v>127.431035898</v>
      </c>
      <c r="BE17" s="19">
        <v>138.06146035036</v>
      </c>
      <c r="BF17" s="20">
        <v>109.46933428967998</v>
      </c>
      <c r="BG17" s="20">
        <v>369.12171575071994</v>
      </c>
      <c r="BH17" s="20">
        <v>150.20173140908</v>
      </c>
      <c r="BI17" s="34">
        <f t="shared" si="11"/>
        <v>766.85424179984</v>
      </c>
    </row>
    <row r="18" spans="1:61" s="14" customFormat="1" ht="21">
      <c r="A18" s="23" t="s">
        <v>16</v>
      </c>
      <c r="B18" s="19"/>
      <c r="C18" s="20"/>
      <c r="D18" s="20"/>
      <c r="E18" s="20"/>
      <c r="F18" s="34">
        <f t="shared" si="0"/>
        <v>0</v>
      </c>
      <c r="G18" s="19"/>
      <c r="H18" s="20"/>
      <c r="I18" s="20"/>
      <c r="J18" s="20"/>
      <c r="K18" s="34">
        <f t="shared" si="1"/>
        <v>0</v>
      </c>
      <c r="L18" s="19"/>
      <c r="M18" s="20"/>
      <c r="N18" s="20"/>
      <c r="O18" s="20"/>
      <c r="P18" s="34">
        <f t="shared" si="2"/>
        <v>0</v>
      </c>
      <c r="Q18" s="19"/>
      <c r="R18" s="20"/>
      <c r="S18" s="20"/>
      <c r="T18" s="20"/>
      <c r="U18" s="34">
        <f t="shared" si="3"/>
        <v>0</v>
      </c>
      <c r="V18" s="19"/>
      <c r="W18" s="20"/>
      <c r="X18" s="20"/>
      <c r="Y18" s="20"/>
      <c r="Z18" s="34">
        <f t="shared" si="4"/>
        <v>0</v>
      </c>
      <c r="AA18" s="19">
        <v>0.326167</v>
      </c>
      <c r="AB18" s="20">
        <v>0.203374</v>
      </c>
      <c r="AC18" s="20">
        <v>0.091037</v>
      </c>
      <c r="AD18" s="20">
        <v>0.131289</v>
      </c>
      <c r="AE18" s="34">
        <f t="shared" si="5"/>
        <v>0.7518670000000001</v>
      </c>
      <c r="AF18" s="19">
        <v>0.23914199999999997</v>
      </c>
      <c r="AG18" s="20">
        <v>0.19547599999999998</v>
      </c>
      <c r="AH18" s="20">
        <v>2.0807580000000003</v>
      </c>
      <c r="AI18" s="20">
        <v>0.754553</v>
      </c>
      <c r="AJ18" s="34">
        <f t="shared" si="6"/>
        <v>3.2699290000000003</v>
      </c>
      <c r="AK18" s="19">
        <v>1.38170211</v>
      </c>
      <c r="AL18" s="20">
        <v>1.67681594</v>
      </c>
      <c r="AM18" s="20">
        <v>0.8444856700000001</v>
      </c>
      <c r="AN18" s="20">
        <v>1.4429397599999998</v>
      </c>
      <c r="AO18" s="34">
        <f t="shared" si="7"/>
        <v>5.34594348</v>
      </c>
      <c r="AP18" s="19">
        <v>16.63904395</v>
      </c>
      <c r="AQ18" s="20">
        <v>18.25200906</v>
      </c>
      <c r="AR18" s="20">
        <v>3.0922051</v>
      </c>
      <c r="AS18" s="20">
        <v>1.75150876</v>
      </c>
      <c r="AT18" s="34">
        <f t="shared" si="8"/>
        <v>39.73476687</v>
      </c>
      <c r="AU18" s="19">
        <v>9.302557</v>
      </c>
      <c r="AV18" s="20">
        <v>10.501150500000001</v>
      </c>
      <c r="AW18" s="20">
        <v>10.45113725</v>
      </c>
      <c r="AX18" s="20">
        <v>16.2166668</v>
      </c>
      <c r="AY18" s="34">
        <f t="shared" si="9"/>
        <v>46.47151155</v>
      </c>
      <c r="AZ18" s="19">
        <v>7.41385222</v>
      </c>
      <c r="BA18" s="20">
        <v>29.90858628</v>
      </c>
      <c r="BB18" s="20">
        <v>27.246016009999998</v>
      </c>
      <c r="BC18" s="20">
        <v>41.359364150000005</v>
      </c>
      <c r="BD18" s="34">
        <f t="shared" si="10"/>
        <v>105.92781866000001</v>
      </c>
      <c r="BE18" s="19">
        <v>7.18327986876</v>
      </c>
      <c r="BF18" s="20">
        <v>4.21175175548</v>
      </c>
      <c r="BG18" s="20">
        <v>5.69494505896</v>
      </c>
      <c r="BH18" s="20">
        <v>16.64264740392</v>
      </c>
      <c r="BI18" s="34">
        <f t="shared" si="11"/>
        <v>33.73262408712</v>
      </c>
    </row>
    <row r="19" spans="1:61" s="14" customFormat="1" ht="24">
      <c r="A19" s="24" t="s">
        <v>47</v>
      </c>
      <c r="B19" s="16">
        <f>SUM(B20:B25)</f>
        <v>0</v>
      </c>
      <c r="C19" s="17">
        <f>SUM(C20:C25)</f>
        <v>0</v>
      </c>
      <c r="D19" s="17">
        <f>SUM(D20:D25)</f>
        <v>0</v>
      </c>
      <c r="E19" s="17">
        <f>SUM(E20:E25)</f>
        <v>0</v>
      </c>
      <c r="F19" s="13">
        <f t="shared" si="0"/>
        <v>0</v>
      </c>
      <c r="G19" s="16">
        <f>SUM(G20:G25)</f>
        <v>0</v>
      </c>
      <c r="H19" s="17">
        <f>SUM(H20:H25)</f>
        <v>0</v>
      </c>
      <c r="I19" s="17">
        <f>SUM(I20:I25)</f>
        <v>0</v>
      </c>
      <c r="J19" s="17">
        <f>SUM(J20:J25)</f>
        <v>0</v>
      </c>
      <c r="K19" s="13">
        <f t="shared" si="1"/>
        <v>0</v>
      </c>
      <c r="L19" s="16">
        <f>SUM(L20:L25)</f>
        <v>0</v>
      </c>
      <c r="M19" s="17">
        <f>SUM(M20:M25)</f>
        <v>0</v>
      </c>
      <c r="N19" s="17">
        <f>SUM(N20:N25)</f>
        <v>0</v>
      </c>
      <c r="O19" s="17">
        <f>SUM(O20:O25)</f>
        <v>0</v>
      </c>
      <c r="P19" s="13">
        <f t="shared" si="2"/>
        <v>0</v>
      </c>
      <c r="Q19" s="16">
        <f>SUM(Q20:Q25)</f>
        <v>0</v>
      </c>
      <c r="R19" s="17">
        <f>SUM(R20:R25)</f>
        <v>0</v>
      </c>
      <c r="S19" s="17">
        <f>SUM(S20:S25)</f>
        <v>0</v>
      </c>
      <c r="T19" s="17">
        <f>SUM(T20:T25)</f>
        <v>0</v>
      </c>
      <c r="U19" s="13">
        <f t="shared" si="3"/>
        <v>0</v>
      </c>
      <c r="V19" s="16">
        <f>SUM(V20:V25)</f>
        <v>0</v>
      </c>
      <c r="W19" s="17">
        <f>SUM(W20:W25)</f>
        <v>0</v>
      </c>
      <c r="X19" s="17">
        <f>SUM(X20:X25)</f>
        <v>0</v>
      </c>
      <c r="Y19" s="17">
        <f>SUM(Y20:Y25)</f>
        <v>0</v>
      </c>
      <c r="Z19" s="13">
        <f t="shared" si="4"/>
        <v>0</v>
      </c>
      <c r="AA19" s="16">
        <f>SUM(AA20:AA25)</f>
        <v>305.67831600000005</v>
      </c>
      <c r="AB19" s="17">
        <f>SUM(AB20:AB25)</f>
        <v>421.16638854999997</v>
      </c>
      <c r="AC19" s="17">
        <f>SUM(AC20:AC25)</f>
        <v>409.28665767399997</v>
      </c>
      <c r="AD19" s="17">
        <f>SUM(AD20:AD25)</f>
        <v>451.04018488</v>
      </c>
      <c r="AE19" s="13">
        <f t="shared" si="5"/>
        <v>1587.171547104</v>
      </c>
      <c r="AF19" s="16">
        <f>SUM(AF20:AF25)</f>
        <v>609.2857553350001</v>
      </c>
      <c r="AG19" s="17">
        <f>SUM(AG20:AG25)</f>
        <v>652.793841265</v>
      </c>
      <c r="AH19" s="17">
        <f>SUM(AH20:AH25)</f>
        <v>920.5212733649998</v>
      </c>
      <c r="AI19" s="17">
        <f>SUM(AI20:AI25)</f>
        <v>987.127231603</v>
      </c>
      <c r="AJ19" s="13">
        <f t="shared" si="6"/>
        <v>3169.728101568</v>
      </c>
      <c r="AK19" s="16">
        <f>SUM(AK20:AK25)</f>
        <v>1161.1581913200002</v>
      </c>
      <c r="AL19" s="17">
        <f>SUM(AL20:AL25)</f>
        <v>1293.4820538945</v>
      </c>
      <c r="AM19" s="17">
        <f>SUM(AM20:AM25)</f>
        <v>1264.9364022920001</v>
      </c>
      <c r="AN19" s="17">
        <f>SUM(AN20:AN25)</f>
        <v>1256.54276948</v>
      </c>
      <c r="AO19" s="13">
        <f t="shared" si="7"/>
        <v>4976.1194169865</v>
      </c>
      <c r="AP19" s="16">
        <f>SUM(AP20:AP25)</f>
        <v>1039.3356266233102</v>
      </c>
      <c r="AQ19" s="17">
        <f>SUM(AQ20:AQ25)</f>
        <v>1296.400048684</v>
      </c>
      <c r="AR19" s="17">
        <f>SUM(AR20:AR25)</f>
        <v>1211.633824703</v>
      </c>
      <c r="AS19" s="17">
        <f>SUM(AS20:AS25)</f>
        <v>1367.5374582979998</v>
      </c>
      <c r="AT19" s="13">
        <f t="shared" si="8"/>
        <v>4914.906958308309</v>
      </c>
      <c r="AU19" s="16">
        <f>SUM(AU20:AU25)</f>
        <v>1877.8230134920002</v>
      </c>
      <c r="AV19" s="17">
        <f>SUM(AV20:AV25)</f>
        <v>2169.310320716</v>
      </c>
      <c r="AW19" s="17">
        <f>SUM(AW20:AW25)</f>
        <v>2265.898660852</v>
      </c>
      <c r="AX19" s="17">
        <f>SUM(AX20:AX25)</f>
        <v>2327.043401596</v>
      </c>
      <c r="AY19" s="13">
        <f t="shared" si="9"/>
        <v>8640.075396656</v>
      </c>
      <c r="AZ19" s="16">
        <f>SUM(AZ20:AZ25)</f>
        <v>1986.203341847</v>
      </c>
      <c r="BA19" s="17">
        <f>SUM(BA20:BA25)</f>
        <v>2467.4339712379997</v>
      </c>
      <c r="BB19" s="17">
        <f>SUM(BB20:BB25)</f>
        <v>2569.80572632</v>
      </c>
      <c r="BC19" s="17">
        <f>SUM(BC20:BC25)</f>
        <v>2556.273531453</v>
      </c>
      <c r="BD19" s="13">
        <f t="shared" si="10"/>
        <v>9579.716570858</v>
      </c>
      <c r="BE19" s="16">
        <f>SUM(BE20:BE25)</f>
        <v>2028.008187643</v>
      </c>
      <c r="BF19" s="17">
        <f>SUM(BF20:BF25)</f>
        <v>2591.0545661009996</v>
      </c>
      <c r="BG19" s="17">
        <f>SUM(BG20:BG25)</f>
        <v>2522.08166333</v>
      </c>
      <c r="BH19" s="17">
        <f>SUM(BH20:BH25)</f>
        <v>2552.890106413</v>
      </c>
      <c r="BI19" s="13">
        <f t="shared" si="11"/>
        <v>9694.034523487</v>
      </c>
    </row>
    <row r="20" spans="1:61" s="14" customFormat="1" ht="21">
      <c r="A20" s="18" t="s">
        <v>36</v>
      </c>
      <c r="B20" s="19"/>
      <c r="C20" s="20"/>
      <c r="D20" s="20"/>
      <c r="E20" s="20"/>
      <c r="F20" s="34">
        <f t="shared" si="0"/>
        <v>0</v>
      </c>
      <c r="G20" s="19"/>
      <c r="H20" s="20"/>
      <c r="I20" s="20"/>
      <c r="J20" s="20"/>
      <c r="K20" s="34">
        <f t="shared" si="1"/>
        <v>0</v>
      </c>
      <c r="L20" s="19"/>
      <c r="M20" s="20"/>
      <c r="N20" s="20"/>
      <c r="O20" s="20"/>
      <c r="P20" s="34">
        <f t="shared" si="2"/>
        <v>0</v>
      </c>
      <c r="Q20" s="19"/>
      <c r="R20" s="20"/>
      <c r="S20" s="20"/>
      <c r="T20" s="20"/>
      <c r="U20" s="34">
        <f t="shared" si="3"/>
        <v>0</v>
      </c>
      <c r="V20" s="19"/>
      <c r="W20" s="20"/>
      <c r="X20" s="20"/>
      <c r="Y20" s="20"/>
      <c r="Z20" s="34">
        <f t="shared" si="4"/>
        <v>0</v>
      </c>
      <c r="AA20" s="19">
        <v>111.29072132000002</v>
      </c>
      <c r="AB20" s="20">
        <v>163.54098881</v>
      </c>
      <c r="AC20" s="20">
        <v>168.29163753</v>
      </c>
      <c r="AD20" s="20">
        <v>182.44919265000001</v>
      </c>
      <c r="AE20" s="34">
        <f t="shared" si="5"/>
        <v>625.57254031</v>
      </c>
      <c r="AF20" s="19">
        <v>186.212123546875</v>
      </c>
      <c r="AG20" s="20">
        <v>206.16548957687502</v>
      </c>
      <c r="AH20" s="20">
        <v>485.39169192687496</v>
      </c>
      <c r="AI20" s="20">
        <v>298.75983359887493</v>
      </c>
      <c r="AJ20" s="34">
        <f t="shared" si="6"/>
        <v>1176.5291386495</v>
      </c>
      <c r="AK20" s="19">
        <v>396.35586995125004</v>
      </c>
      <c r="AL20" s="20">
        <v>435.06308946575</v>
      </c>
      <c r="AM20" s="20">
        <v>439.0575481408333</v>
      </c>
      <c r="AN20" s="20">
        <v>448.96314325000003</v>
      </c>
      <c r="AO20" s="34">
        <f t="shared" si="7"/>
        <v>1719.4396508078335</v>
      </c>
      <c r="AP20" s="19">
        <v>385.69372747250003</v>
      </c>
      <c r="AQ20" s="20">
        <v>476.4206850265001</v>
      </c>
      <c r="AR20" s="20">
        <v>441.873195163</v>
      </c>
      <c r="AS20" s="20">
        <v>487.66772742</v>
      </c>
      <c r="AT20" s="34">
        <f t="shared" si="8"/>
        <v>1791.655335082</v>
      </c>
      <c r="AU20" s="19">
        <v>586.10984221</v>
      </c>
      <c r="AV20" s="20">
        <v>706.9904902139999</v>
      </c>
      <c r="AW20" s="20">
        <v>760.8311665000001</v>
      </c>
      <c r="AX20" s="20">
        <v>690.6367794130001</v>
      </c>
      <c r="AY20" s="34">
        <f t="shared" si="9"/>
        <v>2744.5682783370003</v>
      </c>
      <c r="AZ20" s="19">
        <v>581.5174863000001</v>
      </c>
      <c r="BA20" s="20">
        <v>710.596189726</v>
      </c>
      <c r="BB20" s="20">
        <v>786.2113514</v>
      </c>
      <c r="BC20" s="20">
        <v>743.681924553</v>
      </c>
      <c r="BD20" s="34">
        <f t="shared" si="10"/>
        <v>2822.006951979</v>
      </c>
      <c r="BE20" s="19">
        <v>495.72937294999997</v>
      </c>
      <c r="BF20" s="20">
        <v>729.0100848899999</v>
      </c>
      <c r="BG20" s="20">
        <v>745.6337703199999</v>
      </c>
      <c r="BH20" s="20">
        <v>728.52089016</v>
      </c>
      <c r="BI20" s="34">
        <f t="shared" si="11"/>
        <v>2698.89411832</v>
      </c>
    </row>
    <row r="21" spans="1:61" s="14" customFormat="1" ht="21">
      <c r="A21" s="18" t="s">
        <v>17</v>
      </c>
      <c r="B21" s="19"/>
      <c r="C21" s="20"/>
      <c r="D21" s="20"/>
      <c r="E21" s="20"/>
      <c r="F21" s="34">
        <f t="shared" si="0"/>
        <v>0</v>
      </c>
      <c r="G21" s="19"/>
      <c r="H21" s="20"/>
      <c r="I21" s="20"/>
      <c r="J21" s="20"/>
      <c r="K21" s="34">
        <f t="shared" si="1"/>
        <v>0</v>
      </c>
      <c r="L21" s="19"/>
      <c r="M21" s="20"/>
      <c r="N21" s="20"/>
      <c r="O21" s="20"/>
      <c r="P21" s="34">
        <f t="shared" si="2"/>
        <v>0</v>
      </c>
      <c r="Q21" s="19"/>
      <c r="R21" s="20"/>
      <c r="S21" s="20"/>
      <c r="T21" s="20"/>
      <c r="U21" s="34">
        <f t="shared" si="3"/>
        <v>0</v>
      </c>
      <c r="V21" s="19"/>
      <c r="W21" s="20"/>
      <c r="X21" s="20"/>
      <c r="Y21" s="20"/>
      <c r="Z21" s="34">
        <f t="shared" si="4"/>
        <v>0</v>
      </c>
      <c r="AA21" s="19">
        <v>12.018140209999999</v>
      </c>
      <c r="AB21" s="20">
        <v>13.13459203</v>
      </c>
      <c r="AC21" s="20">
        <v>8.492684234</v>
      </c>
      <c r="AD21" s="20">
        <v>20.33743379</v>
      </c>
      <c r="AE21" s="34">
        <f t="shared" si="5"/>
        <v>53.982850264</v>
      </c>
      <c r="AF21" s="19">
        <v>53.170993241875</v>
      </c>
      <c r="AG21" s="20">
        <v>32.811447371875</v>
      </c>
      <c r="AH21" s="20">
        <v>65.564063451875</v>
      </c>
      <c r="AI21" s="20">
        <v>45.668643161874996</v>
      </c>
      <c r="AJ21" s="34">
        <f t="shared" si="6"/>
        <v>197.2151472275</v>
      </c>
      <c r="AK21" s="19">
        <v>40.69702550625</v>
      </c>
      <c r="AL21" s="20">
        <v>53.357012296250005</v>
      </c>
      <c r="AM21" s="20">
        <v>31.79741875083333</v>
      </c>
      <c r="AN21" s="20">
        <v>46.25660092</v>
      </c>
      <c r="AO21" s="34">
        <f t="shared" si="7"/>
        <v>172.10805747333333</v>
      </c>
      <c r="AP21" s="19">
        <v>38.294945612499994</v>
      </c>
      <c r="AQ21" s="20">
        <v>43.5795235125</v>
      </c>
      <c r="AR21" s="20">
        <v>52.18835876</v>
      </c>
      <c r="AS21" s="20">
        <v>52.83030148</v>
      </c>
      <c r="AT21" s="34">
        <f t="shared" si="8"/>
        <v>186.893129365</v>
      </c>
      <c r="AU21" s="19">
        <v>32.12940431</v>
      </c>
      <c r="AV21" s="20">
        <v>70.879142174</v>
      </c>
      <c r="AW21" s="20">
        <v>50.113513</v>
      </c>
      <c r="AX21" s="20">
        <v>70.65792058</v>
      </c>
      <c r="AY21" s="34">
        <f t="shared" si="9"/>
        <v>223.77998006399997</v>
      </c>
      <c r="AZ21" s="19">
        <v>46.308800977000004</v>
      </c>
      <c r="BA21" s="20">
        <v>61.203534723999994</v>
      </c>
      <c r="BB21" s="20">
        <v>84.994441466</v>
      </c>
      <c r="BC21" s="20">
        <v>82.37789268</v>
      </c>
      <c r="BD21" s="34">
        <f t="shared" si="10"/>
        <v>274.884669847</v>
      </c>
      <c r="BE21" s="19">
        <v>46.79745466000001</v>
      </c>
      <c r="BF21" s="20">
        <v>75.64098536</v>
      </c>
      <c r="BG21" s="20">
        <v>65.29531320000001</v>
      </c>
      <c r="BH21" s="20">
        <v>79.84841476</v>
      </c>
      <c r="BI21" s="34">
        <f t="shared" si="11"/>
        <v>267.58216798</v>
      </c>
    </row>
    <row r="22" spans="1:61" s="14" customFormat="1" ht="21">
      <c r="A22" s="18" t="s">
        <v>18</v>
      </c>
      <c r="B22" s="19"/>
      <c r="C22" s="20"/>
      <c r="D22" s="20"/>
      <c r="E22" s="20"/>
      <c r="F22" s="34">
        <f t="shared" si="0"/>
        <v>0</v>
      </c>
      <c r="G22" s="19"/>
      <c r="H22" s="20"/>
      <c r="I22" s="20"/>
      <c r="J22" s="20"/>
      <c r="K22" s="34">
        <f t="shared" si="1"/>
        <v>0</v>
      </c>
      <c r="L22" s="19"/>
      <c r="M22" s="20"/>
      <c r="N22" s="20"/>
      <c r="O22" s="20"/>
      <c r="P22" s="34">
        <f t="shared" si="2"/>
        <v>0</v>
      </c>
      <c r="Q22" s="19"/>
      <c r="R22" s="20"/>
      <c r="S22" s="20"/>
      <c r="T22" s="20"/>
      <c r="U22" s="34">
        <f t="shared" si="3"/>
        <v>0</v>
      </c>
      <c r="V22" s="19"/>
      <c r="W22" s="20"/>
      <c r="X22" s="20"/>
      <c r="Y22" s="20"/>
      <c r="Z22" s="34">
        <f t="shared" si="4"/>
        <v>0</v>
      </c>
      <c r="AA22" s="19">
        <v>53.99554431</v>
      </c>
      <c r="AB22" s="20">
        <v>84.81277807000001</v>
      </c>
      <c r="AC22" s="20">
        <v>69.90849117</v>
      </c>
      <c r="AD22" s="20">
        <v>71.15223611</v>
      </c>
      <c r="AE22" s="34">
        <f t="shared" si="5"/>
        <v>279.86904966</v>
      </c>
      <c r="AF22" s="19">
        <v>82.82056422937501</v>
      </c>
      <c r="AG22" s="20">
        <v>85.84504082937501</v>
      </c>
      <c r="AH22" s="20">
        <v>45.43810799937501</v>
      </c>
      <c r="AI22" s="20">
        <v>198.51200591137496</v>
      </c>
      <c r="AJ22" s="34">
        <f t="shared" si="6"/>
        <v>412.6157189695</v>
      </c>
      <c r="AK22" s="19">
        <v>207.25731720625</v>
      </c>
      <c r="AL22" s="20">
        <v>209.16497368625</v>
      </c>
      <c r="AM22" s="20">
        <v>240.45334064283338</v>
      </c>
      <c r="AN22" s="20">
        <v>207.93918923</v>
      </c>
      <c r="AO22" s="34">
        <f t="shared" si="7"/>
        <v>864.8148207653334</v>
      </c>
      <c r="AP22" s="19">
        <v>200.07647950281003</v>
      </c>
      <c r="AQ22" s="20">
        <v>287.2579336325</v>
      </c>
      <c r="AR22" s="20">
        <v>279.95552258</v>
      </c>
      <c r="AS22" s="20">
        <v>287.26133909400005</v>
      </c>
      <c r="AT22" s="34">
        <f t="shared" si="8"/>
        <v>1054.5512748093101</v>
      </c>
      <c r="AU22" s="19">
        <v>434.60640409</v>
      </c>
      <c r="AV22" s="20">
        <v>489.96090266</v>
      </c>
      <c r="AW22" s="20">
        <v>532.9675766959999</v>
      </c>
      <c r="AX22" s="20">
        <v>494.54332272</v>
      </c>
      <c r="AY22" s="34">
        <f t="shared" si="9"/>
        <v>1952.0782061659997</v>
      </c>
      <c r="AZ22" s="19">
        <v>582.98996642</v>
      </c>
      <c r="BA22" s="20">
        <v>814.4990380879999</v>
      </c>
      <c r="BB22" s="20">
        <v>770.7298080539999</v>
      </c>
      <c r="BC22" s="20">
        <v>744.547906807</v>
      </c>
      <c r="BD22" s="34">
        <f t="shared" si="10"/>
        <v>2912.7667193689995</v>
      </c>
      <c r="BE22" s="19">
        <v>683.6074009000001</v>
      </c>
      <c r="BF22" s="20">
        <v>924.94710485</v>
      </c>
      <c r="BG22" s="20">
        <v>856.41235603</v>
      </c>
      <c r="BH22" s="20">
        <v>868.2752149400002</v>
      </c>
      <c r="BI22" s="34">
        <f t="shared" si="11"/>
        <v>3333.24207672</v>
      </c>
    </row>
    <row r="23" spans="1:61" s="14" customFormat="1" ht="21">
      <c r="A23" s="18" t="s">
        <v>19</v>
      </c>
      <c r="B23" s="19"/>
      <c r="C23" s="20"/>
      <c r="D23" s="20"/>
      <c r="E23" s="20"/>
      <c r="F23" s="34">
        <f t="shared" si="0"/>
        <v>0</v>
      </c>
      <c r="G23" s="19"/>
      <c r="H23" s="20"/>
      <c r="I23" s="20"/>
      <c r="J23" s="20"/>
      <c r="K23" s="34">
        <f t="shared" si="1"/>
        <v>0</v>
      </c>
      <c r="L23" s="19"/>
      <c r="M23" s="20"/>
      <c r="N23" s="20"/>
      <c r="O23" s="20"/>
      <c r="P23" s="34">
        <f t="shared" si="2"/>
        <v>0</v>
      </c>
      <c r="Q23" s="19"/>
      <c r="R23" s="20"/>
      <c r="S23" s="20"/>
      <c r="T23" s="20"/>
      <c r="U23" s="34">
        <f t="shared" si="3"/>
        <v>0</v>
      </c>
      <c r="V23" s="19"/>
      <c r="W23" s="20"/>
      <c r="X23" s="20"/>
      <c r="Y23" s="20"/>
      <c r="Z23" s="34">
        <f t="shared" si="4"/>
        <v>0</v>
      </c>
      <c r="AA23" s="19">
        <v>30.00477316</v>
      </c>
      <c r="AB23" s="20">
        <v>47.27448965</v>
      </c>
      <c r="AC23" s="20">
        <v>42.798987229999994</v>
      </c>
      <c r="AD23" s="20">
        <v>39.21893196</v>
      </c>
      <c r="AE23" s="34">
        <f t="shared" si="5"/>
        <v>159.297182</v>
      </c>
      <c r="AF23" s="19">
        <v>57.79788753937501</v>
      </c>
      <c r="AG23" s="20">
        <v>73.440984959375</v>
      </c>
      <c r="AH23" s="20">
        <v>33.689436039374996</v>
      </c>
      <c r="AI23" s="20">
        <v>142.035168561375</v>
      </c>
      <c r="AJ23" s="34">
        <f t="shared" si="6"/>
        <v>306.9634770995</v>
      </c>
      <c r="AK23" s="19">
        <v>149.92756257625</v>
      </c>
      <c r="AL23" s="20">
        <v>144.31050195625002</v>
      </c>
      <c r="AM23" s="20">
        <v>132.96877047750002</v>
      </c>
      <c r="AN23" s="20">
        <v>112.91823574</v>
      </c>
      <c r="AO23" s="34">
        <f t="shared" si="7"/>
        <v>540.1250707500001</v>
      </c>
      <c r="AP23" s="19">
        <v>105.8189054155</v>
      </c>
      <c r="AQ23" s="20">
        <v>155.0261478835</v>
      </c>
      <c r="AR23" s="20">
        <v>147.59549521000002</v>
      </c>
      <c r="AS23" s="20">
        <v>124.54711942</v>
      </c>
      <c r="AT23" s="34">
        <f t="shared" si="8"/>
        <v>532.987667929</v>
      </c>
      <c r="AU23" s="19">
        <v>186.014084152</v>
      </c>
      <c r="AV23" s="20">
        <v>230.52018734799998</v>
      </c>
      <c r="AW23" s="20">
        <v>236.55669158999999</v>
      </c>
      <c r="AX23" s="20">
        <v>224.689682023</v>
      </c>
      <c r="AY23" s="34">
        <f t="shared" si="9"/>
        <v>877.780645113</v>
      </c>
      <c r="AZ23" s="19">
        <v>47.44951118</v>
      </c>
      <c r="BA23" s="20">
        <v>67.10583277</v>
      </c>
      <c r="BB23" s="20">
        <v>73.13876679</v>
      </c>
      <c r="BC23" s="20">
        <v>98.16726814299999</v>
      </c>
      <c r="BD23" s="34">
        <f t="shared" si="10"/>
        <v>285.861378883</v>
      </c>
      <c r="BE23" s="19">
        <v>27.46766799</v>
      </c>
      <c r="BF23" s="20">
        <v>41.26290833</v>
      </c>
      <c r="BG23" s="20">
        <v>43.30447065</v>
      </c>
      <c r="BH23" s="20">
        <v>45.987637533</v>
      </c>
      <c r="BI23" s="34">
        <f t="shared" si="11"/>
        <v>158.022684503</v>
      </c>
    </row>
    <row r="24" spans="1:61" s="14" customFormat="1" ht="21">
      <c r="A24" s="18" t="s">
        <v>20</v>
      </c>
      <c r="B24" s="25"/>
      <c r="C24" s="26"/>
      <c r="D24" s="26"/>
      <c r="E24" s="26"/>
      <c r="F24" s="34">
        <f t="shared" si="0"/>
        <v>0</v>
      </c>
      <c r="G24" s="25"/>
      <c r="H24" s="26"/>
      <c r="I24" s="26"/>
      <c r="J24" s="26"/>
      <c r="K24" s="34">
        <f t="shared" si="1"/>
        <v>0</v>
      </c>
      <c r="L24" s="25"/>
      <c r="M24" s="26"/>
      <c r="N24" s="26"/>
      <c r="O24" s="26"/>
      <c r="P24" s="34">
        <f t="shared" si="2"/>
        <v>0</v>
      </c>
      <c r="Q24" s="25"/>
      <c r="R24" s="26"/>
      <c r="S24" s="26"/>
      <c r="T24" s="26"/>
      <c r="U24" s="34">
        <f t="shared" si="3"/>
        <v>0</v>
      </c>
      <c r="V24" s="25"/>
      <c r="W24" s="26"/>
      <c r="X24" s="26"/>
      <c r="Y24" s="26"/>
      <c r="Z24" s="34">
        <f t="shared" si="4"/>
        <v>0</v>
      </c>
      <c r="AA24" s="25">
        <v>92.63652542</v>
      </c>
      <c r="AB24" s="26">
        <v>104.89825812</v>
      </c>
      <c r="AC24" s="26">
        <v>107.02628625</v>
      </c>
      <c r="AD24" s="26">
        <v>127.64713128</v>
      </c>
      <c r="AE24" s="34">
        <f t="shared" si="5"/>
        <v>432.20820107</v>
      </c>
      <c r="AF24" s="25">
        <v>190.80193422</v>
      </c>
      <c r="AG24" s="26">
        <v>216.3944254</v>
      </c>
      <c r="AH24" s="26">
        <v>229.59863302999997</v>
      </c>
      <c r="AI24" s="26">
        <v>257.539304732</v>
      </c>
      <c r="AJ24" s="34">
        <f t="shared" si="6"/>
        <v>894.3342973819999</v>
      </c>
      <c r="AK24" s="25">
        <v>277.77327054</v>
      </c>
      <c r="AL24" s="26">
        <v>330.60835032</v>
      </c>
      <c r="AM24" s="26">
        <v>294.45168941</v>
      </c>
      <c r="AN24" s="26">
        <v>302.88342069</v>
      </c>
      <c r="AO24" s="34">
        <f t="shared" si="7"/>
        <v>1205.71673096</v>
      </c>
      <c r="AP24" s="25">
        <v>260.8303071</v>
      </c>
      <c r="AQ24" s="26">
        <v>206.35014796</v>
      </c>
      <c r="AR24" s="26">
        <v>201.08418794</v>
      </c>
      <c r="AS24" s="26">
        <v>286.55756407</v>
      </c>
      <c r="AT24" s="34">
        <f t="shared" si="8"/>
        <v>954.82220707</v>
      </c>
      <c r="AU24" s="25">
        <v>521.74963609</v>
      </c>
      <c r="AV24" s="26">
        <v>529.33911362</v>
      </c>
      <c r="AW24" s="26">
        <v>507.79207118</v>
      </c>
      <c r="AX24" s="26">
        <v>633.83898358</v>
      </c>
      <c r="AY24" s="34">
        <f t="shared" si="9"/>
        <v>2192.71980447</v>
      </c>
      <c r="AZ24" s="25">
        <v>523.88429065</v>
      </c>
      <c r="BA24" s="26">
        <v>618.6130675899999</v>
      </c>
      <c r="BB24" s="26">
        <v>635.78256537</v>
      </c>
      <c r="BC24" s="26">
        <v>657.70200104</v>
      </c>
      <c r="BD24" s="34">
        <f t="shared" si="10"/>
        <v>2435.98192465</v>
      </c>
      <c r="BE24" s="25">
        <v>575.33923876</v>
      </c>
      <c r="BF24" s="26">
        <v>635.8497443599999</v>
      </c>
      <c r="BG24" s="26">
        <v>614.13915016</v>
      </c>
      <c r="BH24" s="26">
        <v>614.3566707</v>
      </c>
      <c r="BI24" s="34">
        <f t="shared" si="11"/>
        <v>2439.6848039799997</v>
      </c>
    </row>
    <row r="25" spans="1:61" s="14" customFormat="1" ht="21" thickBot="1">
      <c r="A25" s="18" t="s">
        <v>37</v>
      </c>
      <c r="B25" s="19"/>
      <c r="C25" s="20"/>
      <c r="D25" s="20"/>
      <c r="E25" s="20"/>
      <c r="F25" s="34">
        <f t="shared" si="0"/>
        <v>0</v>
      </c>
      <c r="G25" s="19"/>
      <c r="H25" s="20"/>
      <c r="I25" s="20"/>
      <c r="J25" s="20"/>
      <c r="K25" s="34">
        <f t="shared" si="1"/>
        <v>0</v>
      </c>
      <c r="L25" s="19"/>
      <c r="M25" s="20"/>
      <c r="N25" s="20"/>
      <c r="O25" s="20"/>
      <c r="P25" s="34">
        <f t="shared" si="2"/>
        <v>0</v>
      </c>
      <c r="Q25" s="19"/>
      <c r="R25" s="20"/>
      <c r="S25" s="20"/>
      <c r="T25" s="20"/>
      <c r="U25" s="34">
        <f t="shared" si="3"/>
        <v>0</v>
      </c>
      <c r="V25" s="19"/>
      <c r="W25" s="20"/>
      <c r="X25" s="20"/>
      <c r="Y25" s="20"/>
      <c r="Z25" s="34">
        <f t="shared" si="4"/>
        <v>0</v>
      </c>
      <c r="AA25" s="19">
        <v>5.73261158</v>
      </c>
      <c r="AB25" s="20">
        <v>7.50528187</v>
      </c>
      <c r="AC25" s="20">
        <v>12.768571260000002</v>
      </c>
      <c r="AD25" s="20">
        <v>10.23525909</v>
      </c>
      <c r="AE25" s="34">
        <f t="shared" si="5"/>
        <v>36.2417238</v>
      </c>
      <c r="AF25" s="19">
        <v>38.482252557500004</v>
      </c>
      <c r="AG25" s="20">
        <v>38.13645312750001</v>
      </c>
      <c r="AH25" s="20">
        <v>60.8393409175</v>
      </c>
      <c r="AI25" s="20">
        <v>44.612275637500005</v>
      </c>
      <c r="AJ25" s="34">
        <f t="shared" si="6"/>
        <v>182.07032224000002</v>
      </c>
      <c r="AK25" s="19">
        <v>89.14714554</v>
      </c>
      <c r="AL25" s="20">
        <v>120.97812617</v>
      </c>
      <c r="AM25" s="20">
        <v>126.20763486999999</v>
      </c>
      <c r="AN25" s="20">
        <v>137.58217965</v>
      </c>
      <c r="AO25" s="34">
        <f t="shared" si="7"/>
        <v>473.91508623</v>
      </c>
      <c r="AP25" s="19">
        <v>48.62126152</v>
      </c>
      <c r="AQ25" s="20">
        <v>127.765610669</v>
      </c>
      <c r="AR25" s="20">
        <v>88.93706504999999</v>
      </c>
      <c r="AS25" s="20">
        <v>128.673406814</v>
      </c>
      <c r="AT25" s="34">
        <f t="shared" si="8"/>
        <v>393.997344053</v>
      </c>
      <c r="AU25" s="19">
        <v>117.21364264</v>
      </c>
      <c r="AV25" s="20">
        <v>141.62048470000002</v>
      </c>
      <c r="AW25" s="20">
        <v>177.63764188599998</v>
      </c>
      <c r="AX25" s="20">
        <v>212.67671327999997</v>
      </c>
      <c r="AY25" s="34">
        <f t="shared" si="9"/>
        <v>649.1484825059999</v>
      </c>
      <c r="AZ25" s="19">
        <v>204.05328631999998</v>
      </c>
      <c r="BA25" s="20">
        <v>195.41630834</v>
      </c>
      <c r="BB25" s="20">
        <v>218.94879324</v>
      </c>
      <c r="BC25" s="20">
        <v>229.79653823</v>
      </c>
      <c r="BD25" s="34">
        <f t="shared" si="10"/>
        <v>848.21492613</v>
      </c>
      <c r="BE25" s="19">
        <v>199.06705238299998</v>
      </c>
      <c r="BF25" s="20">
        <v>184.34373831099998</v>
      </c>
      <c r="BG25" s="20">
        <v>197.29660297</v>
      </c>
      <c r="BH25" s="20">
        <v>215.90127832000002</v>
      </c>
      <c r="BI25" s="34">
        <f t="shared" si="11"/>
        <v>796.608671984</v>
      </c>
    </row>
    <row r="26" spans="1:61" s="4" customFormat="1" ht="21">
      <c r="A26" s="276" t="s">
        <v>0</v>
      </c>
      <c r="B26" s="268" t="s">
        <v>27</v>
      </c>
      <c r="C26" s="269"/>
      <c r="D26" s="269"/>
      <c r="E26" s="269"/>
      <c r="F26" s="270"/>
      <c r="G26" s="271" t="s">
        <v>28</v>
      </c>
      <c r="H26" s="269"/>
      <c r="I26" s="269"/>
      <c r="J26" s="269"/>
      <c r="K26" s="272"/>
      <c r="L26" s="268" t="s">
        <v>29</v>
      </c>
      <c r="M26" s="269"/>
      <c r="N26" s="269"/>
      <c r="O26" s="269"/>
      <c r="P26" s="270"/>
      <c r="Q26" s="271" t="s">
        <v>30</v>
      </c>
      <c r="R26" s="269"/>
      <c r="S26" s="269"/>
      <c r="T26" s="269"/>
      <c r="U26" s="272"/>
      <c r="V26" s="268" t="s">
        <v>31</v>
      </c>
      <c r="W26" s="269"/>
      <c r="X26" s="269"/>
      <c r="Y26" s="269"/>
      <c r="Z26" s="270"/>
      <c r="AA26" s="268" t="s">
        <v>56</v>
      </c>
      <c r="AB26" s="269"/>
      <c r="AC26" s="269"/>
      <c r="AD26" s="269"/>
      <c r="AE26" s="270"/>
      <c r="AF26" s="268" t="s">
        <v>235</v>
      </c>
      <c r="AG26" s="269"/>
      <c r="AH26" s="269"/>
      <c r="AI26" s="269"/>
      <c r="AJ26" s="270"/>
      <c r="AK26" s="268" t="s">
        <v>355</v>
      </c>
      <c r="AL26" s="269"/>
      <c r="AM26" s="269"/>
      <c r="AN26" s="269"/>
      <c r="AO26" s="270"/>
      <c r="AP26" s="268" t="s">
        <v>568</v>
      </c>
      <c r="AQ26" s="269"/>
      <c r="AR26" s="269"/>
      <c r="AS26" s="269"/>
      <c r="AT26" s="270"/>
      <c r="AU26" s="268" t="s">
        <v>568</v>
      </c>
      <c r="AV26" s="269"/>
      <c r="AW26" s="269"/>
      <c r="AX26" s="269"/>
      <c r="AY26" s="270"/>
      <c r="AZ26" s="268" t="s">
        <v>701</v>
      </c>
      <c r="BA26" s="269"/>
      <c r="BB26" s="269"/>
      <c r="BC26" s="269"/>
      <c r="BD26" s="270"/>
      <c r="BE26" s="268" t="s">
        <v>712</v>
      </c>
      <c r="BF26" s="269"/>
      <c r="BG26" s="269"/>
      <c r="BH26" s="269"/>
      <c r="BI26" s="270"/>
    </row>
    <row r="27" spans="1:61" s="4" customFormat="1" ht="21" thickBot="1">
      <c r="A27" s="277"/>
      <c r="B27" s="7" t="s">
        <v>1</v>
      </c>
      <c r="C27" s="8" t="s">
        <v>2</v>
      </c>
      <c r="D27" s="8" t="s">
        <v>3</v>
      </c>
      <c r="E27" s="8" t="s">
        <v>4</v>
      </c>
      <c r="F27" s="9" t="s">
        <v>5</v>
      </c>
      <c r="G27" s="10" t="s">
        <v>1</v>
      </c>
      <c r="H27" s="8" t="s">
        <v>2</v>
      </c>
      <c r="I27" s="8" t="s">
        <v>3</v>
      </c>
      <c r="J27" s="8" t="s">
        <v>4</v>
      </c>
      <c r="K27" s="11" t="s">
        <v>5</v>
      </c>
      <c r="L27" s="7" t="s">
        <v>1</v>
      </c>
      <c r="M27" s="8" t="s">
        <v>2</v>
      </c>
      <c r="N27" s="8" t="s">
        <v>3</v>
      </c>
      <c r="O27" s="8" t="s">
        <v>4</v>
      </c>
      <c r="P27" s="9" t="s">
        <v>5</v>
      </c>
      <c r="Q27" s="10" t="s">
        <v>1</v>
      </c>
      <c r="R27" s="8" t="s">
        <v>2</v>
      </c>
      <c r="S27" s="8" t="s">
        <v>3</v>
      </c>
      <c r="T27" s="8" t="s">
        <v>4</v>
      </c>
      <c r="U27" s="11" t="s">
        <v>5</v>
      </c>
      <c r="V27" s="7" t="s">
        <v>1</v>
      </c>
      <c r="W27" s="8" t="s">
        <v>2</v>
      </c>
      <c r="X27" s="8" t="s">
        <v>3</v>
      </c>
      <c r="Y27" s="8" t="s">
        <v>4</v>
      </c>
      <c r="Z27" s="9" t="s">
        <v>5</v>
      </c>
      <c r="AA27" s="7" t="s">
        <v>1</v>
      </c>
      <c r="AB27" s="8" t="s">
        <v>2</v>
      </c>
      <c r="AC27" s="8" t="s">
        <v>3</v>
      </c>
      <c r="AD27" s="8" t="s">
        <v>4</v>
      </c>
      <c r="AE27" s="9" t="s">
        <v>5</v>
      </c>
      <c r="AF27" s="7" t="s">
        <v>1</v>
      </c>
      <c r="AG27" s="8" t="s">
        <v>2</v>
      </c>
      <c r="AH27" s="8" t="s">
        <v>3</v>
      </c>
      <c r="AI27" s="8" t="s">
        <v>4</v>
      </c>
      <c r="AJ27" s="9" t="s">
        <v>5</v>
      </c>
      <c r="AK27" s="7" t="s">
        <v>1</v>
      </c>
      <c r="AL27" s="8" t="s">
        <v>2</v>
      </c>
      <c r="AM27" s="8" t="s">
        <v>3</v>
      </c>
      <c r="AN27" s="8" t="s">
        <v>4</v>
      </c>
      <c r="AO27" s="9" t="s">
        <v>5</v>
      </c>
      <c r="AP27" s="7" t="s">
        <v>1</v>
      </c>
      <c r="AQ27" s="8" t="s">
        <v>2</v>
      </c>
      <c r="AR27" s="8" t="s">
        <v>3</v>
      </c>
      <c r="AS27" s="8" t="s">
        <v>4</v>
      </c>
      <c r="AT27" s="9" t="s">
        <v>5</v>
      </c>
      <c r="AU27" s="7" t="s">
        <v>1</v>
      </c>
      <c r="AV27" s="8" t="s">
        <v>2</v>
      </c>
      <c r="AW27" s="8" t="s">
        <v>3</v>
      </c>
      <c r="AX27" s="8" t="s">
        <v>4</v>
      </c>
      <c r="AY27" s="9" t="s">
        <v>5</v>
      </c>
      <c r="AZ27" s="7" t="s">
        <v>1</v>
      </c>
      <c r="BA27" s="8" t="s">
        <v>2</v>
      </c>
      <c r="BB27" s="8" t="s">
        <v>3</v>
      </c>
      <c r="BC27" s="8" t="s">
        <v>4</v>
      </c>
      <c r="BD27" s="9" t="s">
        <v>5</v>
      </c>
      <c r="BE27" s="7" t="s">
        <v>1</v>
      </c>
      <c r="BF27" s="8" t="s">
        <v>2</v>
      </c>
      <c r="BG27" s="8" t="s">
        <v>3</v>
      </c>
      <c r="BH27" s="8" t="s">
        <v>4</v>
      </c>
      <c r="BI27" s="9" t="s">
        <v>5</v>
      </c>
    </row>
    <row r="28" spans="1:61" s="14" customFormat="1" ht="21">
      <c r="A28" s="15" t="s">
        <v>39</v>
      </c>
      <c r="B28" s="47">
        <f>SUM(B29:B31)</f>
        <v>0</v>
      </c>
      <c r="C28" s="48">
        <f>SUM(C29:C31)</f>
        <v>0</v>
      </c>
      <c r="D28" s="48">
        <f>SUM(D29:D31)</f>
        <v>0</v>
      </c>
      <c r="E28" s="48">
        <f>SUM(E29:E31)</f>
        <v>0</v>
      </c>
      <c r="F28" s="13">
        <f>SUM(B28:E28)</f>
        <v>0</v>
      </c>
      <c r="G28" s="47">
        <f>SUM(G29:G31)</f>
        <v>0</v>
      </c>
      <c r="H28" s="48">
        <f>SUM(H29:H31)</f>
        <v>0</v>
      </c>
      <c r="I28" s="48">
        <f>SUM(I29:I31)</f>
        <v>0</v>
      </c>
      <c r="J28" s="48">
        <f>SUM(J29:J31)</f>
        <v>0</v>
      </c>
      <c r="K28" s="13">
        <f>SUM(G28:J28)</f>
        <v>0</v>
      </c>
      <c r="L28" s="47">
        <f>SUM(L29:L31)</f>
        <v>0</v>
      </c>
      <c r="M28" s="48">
        <f>SUM(M29:M31)</f>
        <v>0</v>
      </c>
      <c r="N28" s="48">
        <f>SUM(N29:N31)</f>
        <v>0</v>
      </c>
      <c r="O28" s="48">
        <f>SUM(O29:O31)</f>
        <v>0</v>
      </c>
      <c r="P28" s="13">
        <f>SUM(L28:O28)</f>
        <v>0</v>
      </c>
      <c r="Q28" s="47">
        <f>SUM(Q29:Q31)</f>
        <v>0</v>
      </c>
      <c r="R28" s="48">
        <f>SUM(R29:R31)</f>
        <v>0</v>
      </c>
      <c r="S28" s="48">
        <f>SUM(S29:S31)</f>
        <v>0</v>
      </c>
      <c r="T28" s="48">
        <f>SUM(T29:T31)</f>
        <v>0</v>
      </c>
      <c r="U28" s="13">
        <f>SUM(Q28:T28)</f>
        <v>0</v>
      </c>
      <c r="V28" s="47">
        <f>SUM(V29:V31)</f>
        <v>0</v>
      </c>
      <c r="W28" s="48">
        <f>SUM(W29:W31)</f>
        <v>0</v>
      </c>
      <c r="X28" s="48">
        <f>SUM(X29:X31)</f>
        <v>0</v>
      </c>
      <c r="Y28" s="48">
        <f>SUM(Y29:Y31)</f>
        <v>0</v>
      </c>
      <c r="Z28" s="13">
        <f>SUM(V28:Y28)</f>
        <v>0</v>
      </c>
      <c r="AA28" s="47">
        <f>SUM(AA29:AA31)</f>
        <v>279.37021252</v>
      </c>
      <c r="AB28" s="48">
        <f>SUM(AB29:AB31)</f>
        <v>169.05697439</v>
      </c>
      <c r="AC28" s="48">
        <f>SUM(AC29:AC31)</f>
        <v>561.39678592</v>
      </c>
      <c r="AD28" s="48">
        <f>SUM(AD29:AD31)</f>
        <v>458.87207414</v>
      </c>
      <c r="AE28" s="13">
        <f>SUM(AA28:AD28)</f>
        <v>1468.69604697</v>
      </c>
      <c r="AF28" s="47">
        <f>SUM(AF29:AF31)</f>
        <v>604.7562202600001</v>
      </c>
      <c r="AG28" s="48">
        <f>SUM(AG29:AG31)</f>
        <v>619.90336402</v>
      </c>
      <c r="AH28" s="48">
        <f>SUM(AH29:AH31)</f>
        <v>825.50837449</v>
      </c>
      <c r="AI28" s="48">
        <f>SUM(AI29:AI31)</f>
        <v>786.563290052</v>
      </c>
      <c r="AJ28" s="13">
        <f>SUM(AF28:AI28)</f>
        <v>2836.731248822</v>
      </c>
      <c r="AK28" s="47">
        <f>SUM(AK29:AK31)</f>
        <v>716.71925898</v>
      </c>
      <c r="AL28" s="48">
        <f>SUM(AL29:AL31)</f>
        <v>1169.121797719</v>
      </c>
      <c r="AM28" s="48">
        <f>SUM(AM29:AM31)</f>
        <v>1164.29665044</v>
      </c>
      <c r="AN28" s="48">
        <f>SUM(AN29:AN31)</f>
        <v>1102.3991213800002</v>
      </c>
      <c r="AO28" s="13">
        <f>SUM(AK28:AN28)</f>
        <v>4152.536828519</v>
      </c>
      <c r="AP28" s="47">
        <f>SUM(AP29:AP31)</f>
        <v>957.917414684</v>
      </c>
      <c r="AQ28" s="48">
        <f>SUM(AQ29:AQ31)</f>
        <v>860.438594544</v>
      </c>
      <c r="AR28" s="48">
        <f>SUM(AR29:AR31)</f>
        <v>1215.113775664</v>
      </c>
      <c r="AS28" s="48">
        <f>SUM(AS29:AS31)</f>
        <v>1197.2782932240002</v>
      </c>
      <c r="AT28" s="13">
        <f>SUM(AP28:AS28)</f>
        <v>4230.748078116</v>
      </c>
      <c r="AU28" s="47">
        <f>SUM(AU29:AU31)</f>
        <v>1535.953677492</v>
      </c>
      <c r="AV28" s="48">
        <f>SUM(AV29:AV31)</f>
        <v>1413.6061607000001</v>
      </c>
      <c r="AW28" s="48">
        <f>SUM(AW29:AW31)</f>
        <v>1850.538032575</v>
      </c>
      <c r="AX28" s="48">
        <f>SUM(AX29:AX31)</f>
        <v>1955.8820941540002</v>
      </c>
      <c r="AY28" s="13">
        <f>SUM(AU28:AX28)</f>
        <v>6755.979964921</v>
      </c>
      <c r="AZ28" s="47">
        <f>SUM(AZ29:AZ31)</f>
        <v>1617.435259289</v>
      </c>
      <c r="BA28" s="48">
        <f>SUM(BA29:BA31)</f>
        <v>1845.6607661</v>
      </c>
      <c r="BB28" s="48">
        <f>SUM(BB29:BB31)</f>
        <v>1863.7880545599999</v>
      </c>
      <c r="BC28" s="48">
        <f>SUM(BC29:BC31)</f>
        <v>2233.196430635</v>
      </c>
      <c r="BD28" s="13">
        <f>SUM(AZ28:BC28)</f>
        <v>7560.080510584</v>
      </c>
      <c r="BE28" s="47">
        <f>SUM(BE29:BE31)</f>
        <v>1807.1203481799998</v>
      </c>
      <c r="BF28" s="48">
        <f>SUM(BF29:BF31)</f>
        <v>1922.9968778700004</v>
      </c>
      <c r="BG28" s="48">
        <f>SUM(BG29:BG31)</f>
        <v>1918.2033020999997</v>
      </c>
      <c r="BH28" s="48">
        <f>SUM(BH29:BH31)</f>
        <v>2085.57446917</v>
      </c>
      <c r="BI28" s="13">
        <f>SUM(BE28:BH28)</f>
        <v>7733.89499732</v>
      </c>
    </row>
    <row r="29" spans="1:61" s="14" customFormat="1" ht="21">
      <c r="A29" s="23" t="s">
        <v>54</v>
      </c>
      <c r="B29" s="25"/>
      <c r="C29" s="26"/>
      <c r="D29" s="26"/>
      <c r="E29" s="26"/>
      <c r="F29" s="34">
        <f aca="true" t="shared" si="12" ref="F29:F41">SUM(B29:E29)</f>
        <v>0</v>
      </c>
      <c r="G29" s="25"/>
      <c r="H29" s="26"/>
      <c r="I29" s="26"/>
      <c r="J29" s="26"/>
      <c r="K29" s="34">
        <f aca="true" t="shared" si="13" ref="K29:K41">SUM(G29:J29)</f>
        <v>0</v>
      </c>
      <c r="L29" s="25"/>
      <c r="M29" s="26"/>
      <c r="N29" s="26"/>
      <c r="O29" s="26"/>
      <c r="P29" s="34">
        <f aca="true" t="shared" si="14" ref="P29:P41">SUM(L29:O29)</f>
        <v>0</v>
      </c>
      <c r="Q29" s="25"/>
      <c r="R29" s="26"/>
      <c r="S29" s="26"/>
      <c r="T29" s="26"/>
      <c r="U29" s="34">
        <f aca="true" t="shared" si="15" ref="U29:U41">SUM(Q29:T29)</f>
        <v>0</v>
      </c>
      <c r="V29" s="25"/>
      <c r="W29" s="26"/>
      <c r="X29" s="26"/>
      <c r="Y29" s="26"/>
      <c r="Z29" s="34">
        <f aca="true" t="shared" si="16" ref="Z29:Z41">SUM(V29:Y29)</f>
        <v>0</v>
      </c>
      <c r="AA29" s="25">
        <v>258.20718920999997</v>
      </c>
      <c r="AB29" s="26">
        <v>150.81519947</v>
      </c>
      <c r="AC29" s="26">
        <v>536.61432808</v>
      </c>
      <c r="AD29" s="26">
        <v>439.26102697</v>
      </c>
      <c r="AE29" s="34">
        <f aca="true" t="shared" si="17" ref="AE29:AE41">SUM(AA29:AD29)</f>
        <v>1384.89774373</v>
      </c>
      <c r="AF29" s="25">
        <v>573.7656698800001</v>
      </c>
      <c r="AG29" s="26">
        <v>597.01921012</v>
      </c>
      <c r="AH29" s="26">
        <v>800.05588807</v>
      </c>
      <c r="AI29" s="26">
        <v>750.56617699</v>
      </c>
      <c r="AJ29" s="34">
        <f aca="true" t="shared" si="18" ref="AJ29:AJ41">SUM(AF29:AI29)</f>
        <v>2721.40694506</v>
      </c>
      <c r="AK29" s="25">
        <v>680.72162112</v>
      </c>
      <c r="AL29" s="26">
        <v>1117.580180389</v>
      </c>
      <c r="AM29" s="26">
        <v>1128.48837696</v>
      </c>
      <c r="AN29" s="26">
        <v>1071.35125579</v>
      </c>
      <c r="AO29" s="34">
        <f aca="true" t="shared" si="19" ref="AO29:AO41">SUM(AK29:AN29)</f>
        <v>3998.1414342590006</v>
      </c>
      <c r="AP29" s="25">
        <v>934.0756734040001</v>
      </c>
      <c r="AQ29" s="26">
        <v>827.29292777</v>
      </c>
      <c r="AR29" s="26">
        <v>1174.671959154</v>
      </c>
      <c r="AS29" s="26">
        <v>1158.11826401</v>
      </c>
      <c r="AT29" s="34">
        <f aca="true" t="shared" si="20" ref="AT29:AT41">SUM(AP29:AS29)</f>
        <v>4094.158824338</v>
      </c>
      <c r="AU29" s="25">
        <v>1486.4880959920001</v>
      </c>
      <c r="AV29" s="26">
        <v>1355.58514579</v>
      </c>
      <c r="AW29" s="26">
        <v>1782.774891302</v>
      </c>
      <c r="AX29" s="26">
        <v>1863.5494619940002</v>
      </c>
      <c r="AY29" s="34">
        <f aca="true" t="shared" si="21" ref="AY29:AY41">SUM(AU29:AX29)</f>
        <v>6488.397595078</v>
      </c>
      <c r="AZ29" s="25">
        <v>1557.435664519</v>
      </c>
      <c r="BA29" s="26">
        <v>1756.22622934</v>
      </c>
      <c r="BB29" s="26">
        <v>1767.842944288</v>
      </c>
      <c r="BC29" s="26">
        <v>2119.1986878850003</v>
      </c>
      <c r="BD29" s="34">
        <f aca="true" t="shared" si="22" ref="BD29:BD41">SUM(AZ29:BC29)</f>
        <v>7200.703526032</v>
      </c>
      <c r="BE29" s="25">
        <v>1743.0018275399998</v>
      </c>
      <c r="BF29" s="26">
        <v>1860.1244754700003</v>
      </c>
      <c r="BG29" s="26">
        <v>1857.1901753499997</v>
      </c>
      <c r="BH29" s="26">
        <v>2012.34882089</v>
      </c>
      <c r="BI29" s="34">
        <f aca="true" t="shared" si="23" ref="BI29:BI41">SUM(BE29:BH29)</f>
        <v>7472.665299249999</v>
      </c>
    </row>
    <row r="30" spans="1:61" s="14" customFormat="1" ht="21">
      <c r="A30" s="23" t="s">
        <v>40</v>
      </c>
      <c r="B30" s="25"/>
      <c r="C30" s="26"/>
      <c r="D30" s="26"/>
      <c r="E30" s="26"/>
      <c r="F30" s="34">
        <f t="shared" si="12"/>
        <v>0</v>
      </c>
      <c r="G30" s="25"/>
      <c r="H30" s="26"/>
      <c r="I30" s="26"/>
      <c r="J30" s="26"/>
      <c r="K30" s="34">
        <f t="shared" si="13"/>
        <v>0</v>
      </c>
      <c r="L30" s="25"/>
      <c r="M30" s="26"/>
      <c r="N30" s="26"/>
      <c r="O30" s="26"/>
      <c r="P30" s="34">
        <f t="shared" si="14"/>
        <v>0</v>
      </c>
      <c r="Q30" s="25"/>
      <c r="R30" s="26"/>
      <c r="S30" s="26"/>
      <c r="T30" s="26"/>
      <c r="U30" s="34">
        <f t="shared" si="15"/>
        <v>0</v>
      </c>
      <c r="V30" s="25"/>
      <c r="W30" s="26"/>
      <c r="X30" s="26"/>
      <c r="Y30" s="26"/>
      <c r="Z30" s="34">
        <f t="shared" si="16"/>
        <v>0</v>
      </c>
      <c r="AA30" s="25">
        <v>0.8351913799999999</v>
      </c>
      <c r="AB30" s="26">
        <v>3.4311361200000006</v>
      </c>
      <c r="AC30" s="26">
        <v>14.929324310000002</v>
      </c>
      <c r="AD30" s="26">
        <v>2.32755747</v>
      </c>
      <c r="AE30" s="13">
        <f t="shared" si="17"/>
        <v>21.52320928</v>
      </c>
      <c r="AF30" s="25">
        <v>7.3499720425</v>
      </c>
      <c r="AG30" s="26">
        <v>1.3790552825</v>
      </c>
      <c r="AH30" s="26">
        <v>10.4102431025</v>
      </c>
      <c r="AI30" s="26">
        <v>16.4654661945</v>
      </c>
      <c r="AJ30" s="13">
        <f t="shared" si="18"/>
        <v>35.604736622000004</v>
      </c>
      <c r="AK30" s="25">
        <v>7.89197382</v>
      </c>
      <c r="AL30" s="26">
        <v>18.250930170000004</v>
      </c>
      <c r="AM30" s="26">
        <v>15.717065250000001</v>
      </c>
      <c r="AN30" s="26">
        <v>15.306498869999999</v>
      </c>
      <c r="AO30" s="13">
        <f t="shared" si="19"/>
        <v>57.166468110000004</v>
      </c>
      <c r="AP30" s="25">
        <v>8.062350030000001</v>
      </c>
      <c r="AQ30" s="26">
        <v>14.162078844</v>
      </c>
      <c r="AR30" s="26">
        <v>25.30613949</v>
      </c>
      <c r="AS30" s="26">
        <v>23.595685550000006</v>
      </c>
      <c r="AT30" s="13">
        <f t="shared" si="20"/>
        <v>71.12625391400002</v>
      </c>
      <c r="AU30" s="25">
        <v>27.878370789999998</v>
      </c>
      <c r="AV30" s="26">
        <v>39.22946985</v>
      </c>
      <c r="AW30" s="26">
        <v>47.53127141</v>
      </c>
      <c r="AX30" s="26">
        <v>60.3542208</v>
      </c>
      <c r="AY30" s="13">
        <f t="shared" si="21"/>
        <v>174.99333285</v>
      </c>
      <c r="AZ30" s="25">
        <v>37.585683110000005</v>
      </c>
      <c r="BA30" s="26">
        <v>58.24417725999999</v>
      </c>
      <c r="BB30" s="26">
        <v>57.10009782000001</v>
      </c>
      <c r="BC30" s="26">
        <v>80.86714034999999</v>
      </c>
      <c r="BD30" s="13">
        <f t="shared" si="22"/>
        <v>233.79709853999998</v>
      </c>
      <c r="BE30" s="25">
        <v>35.86560113</v>
      </c>
      <c r="BF30" s="26">
        <v>36.99316054</v>
      </c>
      <c r="BG30" s="26">
        <v>35.91956015</v>
      </c>
      <c r="BH30" s="26">
        <v>48.3420609</v>
      </c>
      <c r="BI30" s="13">
        <f t="shared" si="23"/>
        <v>157.12038272</v>
      </c>
    </row>
    <row r="31" spans="1:61" s="14" customFormat="1" ht="21">
      <c r="A31" s="23" t="s">
        <v>41</v>
      </c>
      <c r="B31" s="25"/>
      <c r="C31" s="26"/>
      <c r="D31" s="26"/>
      <c r="E31" s="26"/>
      <c r="F31" s="34">
        <f t="shared" si="12"/>
        <v>0</v>
      </c>
      <c r="G31" s="25"/>
      <c r="H31" s="26"/>
      <c r="I31" s="26"/>
      <c r="J31" s="26"/>
      <c r="K31" s="34">
        <f t="shared" si="13"/>
        <v>0</v>
      </c>
      <c r="L31" s="25"/>
      <c r="M31" s="26"/>
      <c r="N31" s="26"/>
      <c r="O31" s="26"/>
      <c r="P31" s="34">
        <f t="shared" si="14"/>
        <v>0</v>
      </c>
      <c r="Q31" s="25"/>
      <c r="R31" s="26"/>
      <c r="S31" s="26"/>
      <c r="T31" s="26"/>
      <c r="U31" s="34">
        <f t="shared" si="15"/>
        <v>0</v>
      </c>
      <c r="V31" s="25"/>
      <c r="W31" s="26"/>
      <c r="X31" s="26"/>
      <c r="Y31" s="26"/>
      <c r="Z31" s="34">
        <f t="shared" si="16"/>
        <v>0</v>
      </c>
      <c r="AA31" s="25">
        <v>20.32783193</v>
      </c>
      <c r="AB31" s="26">
        <v>14.8106388</v>
      </c>
      <c r="AC31" s="26">
        <v>9.853133529999997</v>
      </c>
      <c r="AD31" s="26">
        <v>17.2834897</v>
      </c>
      <c r="AE31" s="34">
        <f t="shared" si="17"/>
        <v>62.27509395999999</v>
      </c>
      <c r="AF31" s="25">
        <v>23.640578337500003</v>
      </c>
      <c r="AG31" s="26">
        <v>21.5050986175</v>
      </c>
      <c r="AH31" s="26">
        <v>15.042243317500004</v>
      </c>
      <c r="AI31" s="26">
        <v>19.5316468675</v>
      </c>
      <c r="AJ31" s="34">
        <f t="shared" si="18"/>
        <v>79.71956714000001</v>
      </c>
      <c r="AK31" s="25">
        <v>28.105664039999997</v>
      </c>
      <c r="AL31" s="26">
        <v>33.290687160000004</v>
      </c>
      <c r="AM31" s="26">
        <v>20.09120823</v>
      </c>
      <c r="AN31" s="26">
        <v>15.741366720000002</v>
      </c>
      <c r="AO31" s="34">
        <f t="shared" si="19"/>
        <v>97.22892615</v>
      </c>
      <c r="AP31" s="25">
        <v>15.77939125</v>
      </c>
      <c r="AQ31" s="26">
        <v>18.98358793</v>
      </c>
      <c r="AR31" s="26">
        <v>15.135677020000003</v>
      </c>
      <c r="AS31" s="26">
        <v>15.564343664</v>
      </c>
      <c r="AT31" s="34">
        <f t="shared" si="20"/>
        <v>65.46299986400001</v>
      </c>
      <c r="AU31" s="25">
        <v>21.587210709999997</v>
      </c>
      <c r="AV31" s="26">
        <v>18.791545059999997</v>
      </c>
      <c r="AW31" s="26">
        <v>20.231869863</v>
      </c>
      <c r="AX31" s="26">
        <v>31.97841136</v>
      </c>
      <c r="AY31" s="34">
        <f t="shared" si="21"/>
        <v>92.589036993</v>
      </c>
      <c r="AZ31" s="25">
        <v>22.41391166</v>
      </c>
      <c r="BA31" s="26">
        <v>31.190359500000003</v>
      </c>
      <c r="BB31" s="26">
        <v>38.845012452</v>
      </c>
      <c r="BC31" s="26">
        <v>33.1306024</v>
      </c>
      <c r="BD31" s="34">
        <f t="shared" si="22"/>
        <v>125.579886012</v>
      </c>
      <c r="BE31" s="25">
        <v>28.25291951</v>
      </c>
      <c r="BF31" s="26">
        <v>25.879241860000004</v>
      </c>
      <c r="BG31" s="26">
        <v>25.093566599999996</v>
      </c>
      <c r="BH31" s="26">
        <v>24.883587379999994</v>
      </c>
      <c r="BI31" s="34">
        <f t="shared" si="23"/>
        <v>104.10931535</v>
      </c>
    </row>
    <row r="32" spans="1:61" s="14" customFormat="1" ht="24">
      <c r="A32" s="15" t="s">
        <v>48</v>
      </c>
      <c r="B32" s="16">
        <f>SUM(B33:B34)</f>
        <v>0</v>
      </c>
      <c r="C32" s="17">
        <f>SUM(C33:C34)</f>
        <v>0</v>
      </c>
      <c r="D32" s="17">
        <f>SUM(D33:D34)</f>
        <v>0</v>
      </c>
      <c r="E32" s="17">
        <f>SUM(E33:E34)</f>
        <v>0</v>
      </c>
      <c r="F32" s="13">
        <f t="shared" si="12"/>
        <v>0</v>
      </c>
      <c r="G32" s="16">
        <f>SUM(G33:G34)</f>
        <v>0</v>
      </c>
      <c r="H32" s="17">
        <f>SUM(H33:H34)</f>
        <v>0</v>
      </c>
      <c r="I32" s="17">
        <f>SUM(I33:I34)</f>
        <v>0</v>
      </c>
      <c r="J32" s="17">
        <f>SUM(J33:J34)</f>
        <v>0</v>
      </c>
      <c r="K32" s="13">
        <f t="shared" si="13"/>
        <v>0</v>
      </c>
      <c r="L32" s="16">
        <f>SUM(L33:L34)</f>
        <v>0</v>
      </c>
      <c r="M32" s="17">
        <f>SUM(M33:M34)</f>
        <v>0</v>
      </c>
      <c r="N32" s="17">
        <f>SUM(N33:N34)</f>
        <v>0</v>
      </c>
      <c r="O32" s="17">
        <f>SUM(O33:O34)</f>
        <v>0</v>
      </c>
      <c r="P32" s="13">
        <f t="shared" si="14"/>
        <v>0</v>
      </c>
      <c r="Q32" s="16">
        <f>SUM(Q33:Q34)</f>
        <v>0</v>
      </c>
      <c r="R32" s="17">
        <f>SUM(R33:R34)</f>
        <v>0</v>
      </c>
      <c r="S32" s="17">
        <f>SUM(S33:S34)</f>
        <v>0</v>
      </c>
      <c r="T32" s="17">
        <f>SUM(T33:T34)</f>
        <v>0</v>
      </c>
      <c r="U32" s="13">
        <f t="shared" si="15"/>
        <v>0</v>
      </c>
      <c r="V32" s="16">
        <f>SUM(V33:V34)</f>
        <v>0</v>
      </c>
      <c r="W32" s="17">
        <f>SUM(W33:W34)</f>
        <v>0</v>
      </c>
      <c r="X32" s="17">
        <f>SUM(X33:X34)</f>
        <v>0</v>
      </c>
      <c r="Y32" s="17">
        <f>SUM(Y33:Y34)</f>
        <v>0</v>
      </c>
      <c r="Z32" s="13">
        <f t="shared" si="16"/>
        <v>0</v>
      </c>
      <c r="AA32" s="16">
        <f>SUM(AA33:AA34)</f>
        <v>942.81519006</v>
      </c>
      <c r="AB32" s="17">
        <f>SUM(AB33:AB34)</f>
        <v>972.2797094000001</v>
      </c>
      <c r="AC32" s="17">
        <f>SUM(AC33:AC34)</f>
        <v>480.41144432</v>
      </c>
      <c r="AD32" s="17">
        <f>SUM(AD33:AD34)</f>
        <v>336.08747597</v>
      </c>
      <c r="AE32" s="13">
        <f t="shared" si="17"/>
        <v>2731.59381975</v>
      </c>
      <c r="AF32" s="16">
        <f>SUM(AF33:AF34)</f>
        <v>3322.2912769700006</v>
      </c>
      <c r="AG32" s="17">
        <f>SUM(AG33:AG34)</f>
        <v>1219.37836533</v>
      </c>
      <c r="AH32" s="17">
        <f>SUM(AH33:AH34)</f>
        <v>377.10979595000003</v>
      </c>
      <c r="AI32" s="17">
        <f>SUM(AI33:AI34)</f>
        <v>337.44353833</v>
      </c>
      <c r="AJ32" s="13">
        <f t="shared" si="18"/>
        <v>5256.22297658</v>
      </c>
      <c r="AK32" s="16">
        <f>SUM(AK33:AK34)</f>
        <v>3010.66594935</v>
      </c>
      <c r="AL32" s="17">
        <f>SUM(AL33:AL34)</f>
        <v>3217.6152919100005</v>
      </c>
      <c r="AM32" s="17">
        <f>SUM(AM33:AM34)</f>
        <v>1318.58962569</v>
      </c>
      <c r="AN32" s="17">
        <f>SUM(AN33:AN34)</f>
        <v>1590.76850928</v>
      </c>
      <c r="AO32" s="13">
        <f t="shared" si="19"/>
        <v>9137.639376230001</v>
      </c>
      <c r="AP32" s="16">
        <f>SUM(AP33:AP34)</f>
        <v>2953.35355661</v>
      </c>
      <c r="AQ32" s="17">
        <f>SUM(AQ33:AQ34)</f>
        <v>2349.8604054899997</v>
      </c>
      <c r="AR32" s="17">
        <f>SUM(AR33:AR34)</f>
        <v>2186.55007538</v>
      </c>
      <c r="AS32" s="17">
        <f>SUM(AS33:AS34)</f>
        <v>1218.2776615</v>
      </c>
      <c r="AT32" s="13">
        <f t="shared" si="20"/>
        <v>8708.04169898</v>
      </c>
      <c r="AU32" s="16">
        <f>SUM(AU33:AU34)</f>
        <v>4488.744844997</v>
      </c>
      <c r="AV32" s="17">
        <f>SUM(AV33:AV34)</f>
        <v>4303.49134541</v>
      </c>
      <c r="AW32" s="17">
        <f>SUM(AW33:AW34)</f>
        <v>2697.9123826649993</v>
      </c>
      <c r="AX32" s="17">
        <f>SUM(AX33:AX34)</f>
        <v>2370.20384648</v>
      </c>
      <c r="AY32" s="13">
        <f t="shared" si="21"/>
        <v>13860.352419551997</v>
      </c>
      <c r="AZ32" s="17">
        <f>SUM(AZ33:AZ34)</f>
        <v>7153.428772059</v>
      </c>
      <c r="BA32" s="17">
        <f>SUM(BA33:BA34)</f>
        <v>1698.0627363300002</v>
      </c>
      <c r="BB32" s="17">
        <f>SUM(BB33:BB34)</f>
        <v>2932.22022604</v>
      </c>
      <c r="BC32" s="17">
        <f>SUM(BC33:BC34)</f>
        <v>2765.1255231100004</v>
      </c>
      <c r="BD32" s="13">
        <f t="shared" si="22"/>
        <v>14548.837257539002</v>
      </c>
      <c r="BE32" s="17">
        <f>SUM(BE33:BE34)</f>
        <v>4775.2865326169995</v>
      </c>
      <c r="BF32" s="17">
        <f>SUM(BF33:BF34)</f>
        <v>4557.418883060001</v>
      </c>
      <c r="BG32" s="17">
        <f>SUM(BG33:BG34)</f>
        <v>2846.1129834000003</v>
      </c>
      <c r="BH32" s="17">
        <f>SUM(BH33:BH34)</f>
        <v>2991.78564306</v>
      </c>
      <c r="BI32" s="13">
        <f t="shared" si="23"/>
        <v>15170.604042137</v>
      </c>
    </row>
    <row r="33" spans="1:61" s="14" customFormat="1" ht="21">
      <c r="A33" s="23" t="s">
        <v>42</v>
      </c>
      <c r="B33" s="25"/>
      <c r="C33" s="26"/>
      <c r="D33" s="26"/>
      <c r="E33" s="26"/>
      <c r="F33" s="34">
        <f t="shared" si="12"/>
        <v>0</v>
      </c>
      <c r="G33" s="25"/>
      <c r="H33" s="26"/>
      <c r="I33" s="26"/>
      <c r="J33" s="26"/>
      <c r="K33" s="34">
        <f t="shared" si="13"/>
        <v>0</v>
      </c>
      <c r="L33" s="25"/>
      <c r="M33" s="26"/>
      <c r="N33" s="26"/>
      <c r="O33" s="26"/>
      <c r="P33" s="34">
        <f t="shared" si="14"/>
        <v>0</v>
      </c>
      <c r="Q33" s="25"/>
      <c r="R33" s="26"/>
      <c r="S33" s="26"/>
      <c r="T33" s="26"/>
      <c r="U33" s="34">
        <f t="shared" si="15"/>
        <v>0</v>
      </c>
      <c r="V33" s="25"/>
      <c r="W33" s="26"/>
      <c r="X33" s="26"/>
      <c r="Y33" s="26"/>
      <c r="Z33" s="34">
        <f t="shared" si="16"/>
        <v>0</v>
      </c>
      <c r="AA33" s="25">
        <v>522.83583153</v>
      </c>
      <c r="AB33" s="26">
        <v>832.1427838100001</v>
      </c>
      <c r="AC33" s="26">
        <v>83.28499584</v>
      </c>
      <c r="AD33" s="26">
        <v>44.6043635</v>
      </c>
      <c r="AE33" s="34">
        <f t="shared" si="17"/>
        <v>1482.86797468</v>
      </c>
      <c r="AF33" s="25">
        <v>2507.2101657300004</v>
      </c>
      <c r="AG33" s="26">
        <v>374.42204774000004</v>
      </c>
      <c r="AH33" s="26">
        <v>97.49008898</v>
      </c>
      <c r="AI33" s="26">
        <v>96.49243014</v>
      </c>
      <c r="AJ33" s="34">
        <f t="shared" si="18"/>
        <v>3075.6147325900006</v>
      </c>
      <c r="AK33" s="25">
        <v>2239.62338102</v>
      </c>
      <c r="AL33" s="26">
        <v>2465.2707309400002</v>
      </c>
      <c r="AM33" s="26">
        <v>587.0171029</v>
      </c>
      <c r="AN33" s="26">
        <v>626.2195723</v>
      </c>
      <c r="AO33" s="34">
        <f t="shared" si="19"/>
        <v>5918.13078716</v>
      </c>
      <c r="AP33" s="25">
        <v>1373.8724124399998</v>
      </c>
      <c r="AQ33" s="26">
        <v>1429.84180509</v>
      </c>
      <c r="AR33" s="26">
        <v>597.9479784</v>
      </c>
      <c r="AS33" s="26">
        <v>436.47681127000004</v>
      </c>
      <c r="AT33" s="34">
        <f t="shared" si="20"/>
        <v>3838.1390071999995</v>
      </c>
      <c r="AU33" s="25">
        <v>4105.891549457</v>
      </c>
      <c r="AV33" s="26">
        <v>3862.46028385</v>
      </c>
      <c r="AW33" s="26">
        <v>2155.3309552099995</v>
      </c>
      <c r="AX33" s="26">
        <v>1757.79081883</v>
      </c>
      <c r="AY33" s="34">
        <f t="shared" si="21"/>
        <v>11881.473607347001</v>
      </c>
      <c r="AZ33" s="25">
        <v>6827.713949019</v>
      </c>
      <c r="BA33" s="26">
        <v>1335.4050003300003</v>
      </c>
      <c r="BB33" s="26">
        <v>2288.83610339</v>
      </c>
      <c r="BC33" s="26">
        <v>2026.23367084</v>
      </c>
      <c r="BD33" s="34">
        <f t="shared" si="22"/>
        <v>12478.188723579</v>
      </c>
      <c r="BE33" s="25">
        <v>4537.697358977</v>
      </c>
      <c r="BF33" s="26">
        <v>4248.867122570001</v>
      </c>
      <c r="BG33" s="26">
        <v>2325.21109607</v>
      </c>
      <c r="BH33" s="26">
        <v>2162.58871675</v>
      </c>
      <c r="BI33" s="34">
        <f t="shared" si="23"/>
        <v>13274.364294367002</v>
      </c>
    </row>
    <row r="34" spans="1:61" s="14" customFormat="1" ht="21">
      <c r="A34" s="23" t="s">
        <v>43</v>
      </c>
      <c r="B34" s="25"/>
      <c r="C34" s="26"/>
      <c r="D34" s="26"/>
      <c r="E34" s="26"/>
      <c r="F34" s="34">
        <f t="shared" si="12"/>
        <v>0</v>
      </c>
      <c r="G34" s="25"/>
      <c r="H34" s="26"/>
      <c r="I34" s="26"/>
      <c r="J34" s="26"/>
      <c r="K34" s="34">
        <f t="shared" si="13"/>
        <v>0</v>
      </c>
      <c r="L34" s="25"/>
      <c r="M34" s="26"/>
      <c r="N34" s="26"/>
      <c r="O34" s="26"/>
      <c r="P34" s="34">
        <f t="shared" si="14"/>
        <v>0</v>
      </c>
      <c r="Q34" s="25"/>
      <c r="R34" s="26"/>
      <c r="S34" s="26"/>
      <c r="T34" s="26"/>
      <c r="U34" s="34">
        <f t="shared" si="15"/>
        <v>0</v>
      </c>
      <c r="V34" s="25"/>
      <c r="W34" s="26"/>
      <c r="X34" s="26"/>
      <c r="Y34" s="26"/>
      <c r="Z34" s="34">
        <f t="shared" si="16"/>
        <v>0</v>
      </c>
      <c r="AA34" s="25">
        <v>419.97935853</v>
      </c>
      <c r="AB34" s="26">
        <v>140.13692559</v>
      </c>
      <c r="AC34" s="26">
        <v>397.12644848</v>
      </c>
      <c r="AD34" s="26">
        <v>291.48311247000004</v>
      </c>
      <c r="AE34" s="34">
        <f t="shared" si="17"/>
        <v>1248.72584507</v>
      </c>
      <c r="AF34" s="25">
        <v>815.0811112399999</v>
      </c>
      <c r="AG34" s="26">
        <v>844.9563175899999</v>
      </c>
      <c r="AH34" s="26">
        <v>279.61970697000004</v>
      </c>
      <c r="AI34" s="26">
        <v>240.95110819</v>
      </c>
      <c r="AJ34" s="34">
        <f t="shared" si="18"/>
        <v>2180.60824399</v>
      </c>
      <c r="AK34" s="25">
        <v>771.04256833</v>
      </c>
      <c r="AL34" s="26">
        <v>752.34456097</v>
      </c>
      <c r="AM34" s="26">
        <v>731.57252279</v>
      </c>
      <c r="AN34" s="26">
        <v>964.54893698</v>
      </c>
      <c r="AO34" s="34">
        <f t="shared" si="19"/>
        <v>3219.50858907</v>
      </c>
      <c r="AP34" s="25">
        <v>1579.4811441699999</v>
      </c>
      <c r="AQ34" s="26">
        <v>920.0186004</v>
      </c>
      <c r="AR34" s="26">
        <v>1588.6020969800002</v>
      </c>
      <c r="AS34" s="26">
        <v>781.8008502299999</v>
      </c>
      <c r="AT34" s="34">
        <f t="shared" si="20"/>
        <v>4869.90269178</v>
      </c>
      <c r="AU34" s="25">
        <v>382.85329554</v>
      </c>
      <c r="AV34" s="26">
        <v>441.03106156</v>
      </c>
      <c r="AW34" s="26">
        <v>542.5814274549999</v>
      </c>
      <c r="AX34" s="26">
        <v>612.41302765</v>
      </c>
      <c r="AY34" s="34">
        <f t="shared" si="21"/>
        <v>1978.878812205</v>
      </c>
      <c r="AZ34" s="25">
        <v>325.71482303999994</v>
      </c>
      <c r="BA34" s="26">
        <v>362.65773599999994</v>
      </c>
      <c r="BB34" s="26">
        <v>643.3841226500001</v>
      </c>
      <c r="BC34" s="26">
        <v>738.8918522700001</v>
      </c>
      <c r="BD34" s="34">
        <f t="shared" si="22"/>
        <v>2070.6485339600003</v>
      </c>
      <c r="BE34" s="25">
        <v>237.58917364</v>
      </c>
      <c r="BF34" s="26">
        <v>308.55176049</v>
      </c>
      <c r="BG34" s="26">
        <v>520.90188733</v>
      </c>
      <c r="BH34" s="26">
        <v>829.19692631</v>
      </c>
      <c r="BI34" s="34">
        <f t="shared" si="23"/>
        <v>1896.2397477700001</v>
      </c>
    </row>
    <row r="35" spans="1:61" s="14" customFormat="1" ht="21">
      <c r="A35" s="27" t="s">
        <v>38</v>
      </c>
      <c r="B35" s="28">
        <f>B6+B19+B28+B32</f>
        <v>0</v>
      </c>
      <c r="C35" s="29">
        <f>C6+C19+C28+C32</f>
        <v>0</v>
      </c>
      <c r="D35" s="29">
        <f>D6+D19+D28+D32</f>
        <v>0</v>
      </c>
      <c r="E35" s="29">
        <f>E6+E19+E28+E32</f>
        <v>0</v>
      </c>
      <c r="F35" s="30">
        <f t="shared" si="12"/>
        <v>0</v>
      </c>
      <c r="G35" s="28">
        <f>G6+G19+G28+G32</f>
        <v>0</v>
      </c>
      <c r="H35" s="29">
        <f>H6+H19+H28+H32</f>
        <v>0</v>
      </c>
      <c r="I35" s="29">
        <f>I6+I19+I28+I32</f>
        <v>0</v>
      </c>
      <c r="J35" s="29">
        <f>J6+J19+J28+J32</f>
        <v>0</v>
      </c>
      <c r="K35" s="30">
        <f t="shared" si="13"/>
        <v>0</v>
      </c>
      <c r="L35" s="28">
        <f>L6+L19+L28+L32</f>
        <v>0</v>
      </c>
      <c r="M35" s="29">
        <f>M6+M19+M28+M32</f>
        <v>0</v>
      </c>
      <c r="N35" s="29">
        <f>N6+N19+N28+N32</f>
        <v>0</v>
      </c>
      <c r="O35" s="29">
        <f>O6+O19+O28+O32</f>
        <v>0</v>
      </c>
      <c r="P35" s="30">
        <f t="shared" si="14"/>
        <v>0</v>
      </c>
      <c r="Q35" s="28">
        <f>Q6+Q19+Q28+Q32</f>
        <v>0</v>
      </c>
      <c r="R35" s="29">
        <f>R6+R19+R28+R32</f>
        <v>0</v>
      </c>
      <c r="S35" s="29">
        <f>S6+S19+S28+S32</f>
        <v>0</v>
      </c>
      <c r="T35" s="29">
        <f>T6+T19+T28+T32</f>
        <v>0</v>
      </c>
      <c r="U35" s="30">
        <f t="shared" si="15"/>
        <v>0</v>
      </c>
      <c r="V35" s="28">
        <f>V6+V19+V28+V32</f>
        <v>0</v>
      </c>
      <c r="W35" s="29">
        <f>W6+W19+W28+W32</f>
        <v>0</v>
      </c>
      <c r="X35" s="29">
        <f>X6+X19+X28+X32</f>
        <v>0</v>
      </c>
      <c r="Y35" s="29">
        <f>Y6+Y19+Y28+Y32</f>
        <v>0</v>
      </c>
      <c r="Z35" s="30">
        <f t="shared" si="16"/>
        <v>0</v>
      </c>
      <c r="AA35" s="28">
        <f>AA6+AA19+AA28+AA32</f>
        <v>1601.1125336999999</v>
      </c>
      <c r="AB35" s="29">
        <f>AB6+AB19+AB28+AB32</f>
        <v>1844.3174635418345</v>
      </c>
      <c r="AC35" s="29">
        <f>AC6+AC19+AC28+AC32</f>
        <v>1703.5547630239998</v>
      </c>
      <c r="AD35" s="29">
        <f>AD6+AD19+AD28+AD32</f>
        <v>1418.92561239</v>
      </c>
      <c r="AE35" s="30">
        <f t="shared" si="17"/>
        <v>6567.910372655833</v>
      </c>
      <c r="AF35" s="28">
        <f>AF6+AF19+AF28+AF32</f>
        <v>4659.258892942501</v>
      </c>
      <c r="AG35" s="29">
        <f>AG6+AG19+AG28+AG32</f>
        <v>3084.1867029525</v>
      </c>
      <c r="AH35" s="29">
        <f>AH6+AH19+AH28+AH32</f>
        <v>2592.9127871524997</v>
      </c>
      <c r="AI35" s="29">
        <f>AI6+AI19+AI28+AI32</f>
        <v>2380.6296368725</v>
      </c>
      <c r="AJ35" s="30">
        <f t="shared" si="18"/>
        <v>12716.98801992</v>
      </c>
      <c r="AK35" s="28">
        <f>AK6+AK19+AK28+AK32</f>
        <v>5088.945634712501</v>
      </c>
      <c r="AL35" s="29">
        <f>AL6+AL19+AL28+AL32</f>
        <v>6524.875502851</v>
      </c>
      <c r="AM35" s="29">
        <f>AM6+AM19+AM28+AM32</f>
        <v>4308.12834286</v>
      </c>
      <c r="AN35" s="29">
        <f>AN6+AN19+AN28+AN32</f>
        <v>4361.387077650001</v>
      </c>
      <c r="AO35" s="30">
        <f t="shared" si="19"/>
        <v>20283.3365580735</v>
      </c>
      <c r="AP35" s="28">
        <f>AP6+AP19+AP28+AP32</f>
        <v>5161.97329518231</v>
      </c>
      <c r="AQ35" s="29">
        <f>AQ6+AQ19+AQ28+AQ32</f>
        <v>5418.176303855</v>
      </c>
      <c r="AR35" s="29">
        <f>AR6+AR19+AR28+AR32</f>
        <v>5198.443687661741</v>
      </c>
      <c r="AS35" s="29">
        <f>AS6+AS19+AS28+AS32</f>
        <v>4178.55747122022</v>
      </c>
      <c r="AT35" s="30">
        <f t="shared" si="20"/>
        <v>19957.15075791927</v>
      </c>
      <c r="AU35" s="28">
        <f>AU6+AU19+AU28+AU32</f>
        <v>8200.854789907</v>
      </c>
      <c r="AV35" s="29">
        <f>AV6+AV19+AV28+AV32</f>
        <v>9340.268822228103</v>
      </c>
      <c r="AW35" s="29">
        <f>AW6+AW19+AW28+AW32</f>
        <v>7771.571057988999</v>
      </c>
      <c r="AX35" s="29">
        <f>AX6+AX19+AX28+AX32</f>
        <v>7274.9163423290565</v>
      </c>
      <c r="AY35" s="30">
        <f t="shared" si="21"/>
        <v>32587.61101245316</v>
      </c>
      <c r="AZ35" s="29">
        <f>AZ6+AZ19+AZ28+AZ32</f>
        <v>11055.950043714</v>
      </c>
      <c r="BA35" s="29">
        <f>BA6+BA19+BA28+BA32</f>
        <v>7572.755536131</v>
      </c>
      <c r="BB35" s="29">
        <f>BB6+BB19+BB28+BB32</f>
        <v>8379.986918714</v>
      </c>
      <c r="BC35" s="29">
        <f>BC6+BC19+BC28+BC32</f>
        <v>8251.936216508</v>
      </c>
      <c r="BD35" s="30">
        <f t="shared" si="22"/>
        <v>35260.628715066996</v>
      </c>
      <c r="BE35" s="29">
        <f>BE6+BE19+BE28+BE32</f>
        <v>10001.069231011112</v>
      </c>
      <c r="BF35" s="29">
        <f>BF6+BF19+BF28+BF32</f>
        <v>16498.63926842552</v>
      </c>
      <c r="BG35" s="29">
        <f>BG6+BG19+BG28+BG32</f>
        <v>11983.514014790691</v>
      </c>
      <c r="BH35" s="29">
        <f>BH6+BH19+BH28+BH32</f>
        <v>10700.877262526452</v>
      </c>
      <c r="BI35" s="30">
        <f t="shared" si="23"/>
        <v>49184.09977675378</v>
      </c>
    </row>
    <row r="36" spans="1:61" s="14" customFormat="1" ht="24">
      <c r="A36" s="31" t="s">
        <v>49</v>
      </c>
      <c r="B36" s="32"/>
      <c r="C36" s="33"/>
      <c r="D36" s="33"/>
      <c r="E36" s="33"/>
      <c r="F36" s="13">
        <f t="shared" si="12"/>
        <v>0</v>
      </c>
      <c r="G36" s="32"/>
      <c r="H36" s="33"/>
      <c r="I36" s="33"/>
      <c r="J36" s="33"/>
      <c r="K36" s="13">
        <f t="shared" si="13"/>
        <v>0</v>
      </c>
      <c r="L36" s="32"/>
      <c r="M36" s="33"/>
      <c r="N36" s="33"/>
      <c r="O36" s="33"/>
      <c r="P36" s="13">
        <f t="shared" si="14"/>
        <v>0</v>
      </c>
      <c r="Q36" s="32"/>
      <c r="R36" s="33"/>
      <c r="S36" s="33"/>
      <c r="T36" s="33"/>
      <c r="U36" s="13">
        <f t="shared" si="15"/>
        <v>0</v>
      </c>
      <c r="V36" s="32"/>
      <c r="W36" s="33"/>
      <c r="X36" s="33"/>
      <c r="Y36" s="33"/>
      <c r="Z36" s="13">
        <f t="shared" si="16"/>
        <v>0</v>
      </c>
      <c r="AA36" s="32">
        <v>5.3504947000000005</v>
      </c>
      <c r="AB36" s="33">
        <v>12.06787314</v>
      </c>
      <c r="AC36" s="33">
        <v>6.03049449</v>
      </c>
      <c r="AD36" s="33">
        <v>6.9336752100000005</v>
      </c>
      <c r="AE36" s="13">
        <f t="shared" si="17"/>
        <v>30.38253754</v>
      </c>
      <c r="AF36" s="32">
        <v>16.5491502</v>
      </c>
      <c r="AG36" s="33">
        <v>16.95392944</v>
      </c>
      <c r="AH36" s="33">
        <v>8.77141651</v>
      </c>
      <c r="AI36" s="33">
        <v>32.60170438</v>
      </c>
      <c r="AJ36" s="13">
        <f t="shared" si="18"/>
        <v>74.87620053</v>
      </c>
      <c r="AK36" s="32">
        <v>22.208574770000002</v>
      </c>
      <c r="AL36" s="33">
        <v>17.12187675</v>
      </c>
      <c r="AM36" s="33">
        <v>28.789879569999997</v>
      </c>
      <c r="AN36" s="33">
        <v>52.71573899</v>
      </c>
      <c r="AO36" s="13">
        <f t="shared" si="19"/>
        <v>120.83607007999998</v>
      </c>
      <c r="AP36" s="32">
        <v>46.554076869999996</v>
      </c>
      <c r="AQ36" s="33">
        <v>14.971876940000001</v>
      </c>
      <c r="AR36" s="33">
        <v>25.119880629999997</v>
      </c>
      <c r="AS36" s="33">
        <v>52.08893972</v>
      </c>
      <c r="AT36" s="13">
        <f t="shared" si="20"/>
        <v>138.73477415999997</v>
      </c>
      <c r="AU36" s="32">
        <v>44.4870432</v>
      </c>
      <c r="AV36" s="33">
        <v>19.38346538</v>
      </c>
      <c r="AW36" s="33">
        <v>51.83421765</v>
      </c>
      <c r="AX36" s="33">
        <v>68.42433064</v>
      </c>
      <c r="AY36" s="13">
        <f t="shared" si="21"/>
        <v>184.12905687</v>
      </c>
      <c r="AZ36" s="32">
        <v>11.349731140000001</v>
      </c>
      <c r="BA36" s="33">
        <v>17.66169855</v>
      </c>
      <c r="BB36" s="33">
        <v>7.553186310000001</v>
      </c>
      <c r="BC36" s="33">
        <v>77.44664208</v>
      </c>
      <c r="BD36" s="13">
        <f t="shared" si="22"/>
        <v>114.01125808</v>
      </c>
      <c r="BE36" s="32">
        <v>7.51909269</v>
      </c>
      <c r="BF36" s="33">
        <v>16.60668601</v>
      </c>
      <c r="BG36" s="33">
        <v>4.79467183</v>
      </c>
      <c r="BH36" s="33">
        <v>80.84122163999999</v>
      </c>
      <c r="BI36" s="13">
        <f t="shared" si="23"/>
        <v>109.76167217</v>
      </c>
    </row>
    <row r="37" spans="1:61" s="14" customFormat="1" ht="24">
      <c r="A37" s="24" t="s">
        <v>50</v>
      </c>
      <c r="B37" s="21">
        <f>SUM(B38:B39)</f>
        <v>0</v>
      </c>
      <c r="C37" s="22">
        <f>SUM(C38:C39)</f>
        <v>0</v>
      </c>
      <c r="D37" s="22">
        <f>SUM(D38:D39)</f>
        <v>0</v>
      </c>
      <c r="E37" s="22">
        <f>SUM(E38:E39)</f>
        <v>0</v>
      </c>
      <c r="F37" s="13">
        <f t="shared" si="12"/>
        <v>0</v>
      </c>
      <c r="G37" s="21">
        <f>SUM(G38:G39)</f>
        <v>0</v>
      </c>
      <c r="H37" s="22">
        <f>SUM(H38:H39)</f>
        <v>0</v>
      </c>
      <c r="I37" s="22">
        <f>SUM(I38:I39)</f>
        <v>0</v>
      </c>
      <c r="J37" s="22">
        <f>SUM(J38:J39)</f>
        <v>0</v>
      </c>
      <c r="K37" s="13">
        <f t="shared" si="13"/>
        <v>0</v>
      </c>
      <c r="L37" s="21">
        <f>SUM(L38:L39)</f>
        <v>0</v>
      </c>
      <c r="M37" s="22">
        <f>SUM(M38:M39)</f>
        <v>0</v>
      </c>
      <c r="N37" s="22">
        <f>SUM(N38:N39)</f>
        <v>0</v>
      </c>
      <c r="O37" s="22">
        <f>SUM(O38:O39)</f>
        <v>0</v>
      </c>
      <c r="P37" s="13">
        <f t="shared" si="14"/>
        <v>0</v>
      </c>
      <c r="Q37" s="21">
        <f>SUM(Q38:Q39)</f>
        <v>0</v>
      </c>
      <c r="R37" s="22">
        <f>SUM(R38:R39)</f>
        <v>0</v>
      </c>
      <c r="S37" s="22">
        <f>SUM(S38:S39)</f>
        <v>0</v>
      </c>
      <c r="T37" s="22">
        <f>SUM(T38:T39)</f>
        <v>0</v>
      </c>
      <c r="U37" s="13">
        <f t="shared" si="15"/>
        <v>0</v>
      </c>
      <c r="V37" s="21">
        <f>SUM(V38:V39)</f>
        <v>0</v>
      </c>
      <c r="W37" s="22">
        <f>SUM(W38:W39)</f>
        <v>0</v>
      </c>
      <c r="X37" s="22">
        <f>SUM(X38:X39)</f>
        <v>0</v>
      </c>
      <c r="Y37" s="22">
        <f>SUM(Y38:Y39)</f>
        <v>0</v>
      </c>
      <c r="Z37" s="13">
        <f t="shared" si="16"/>
        <v>0</v>
      </c>
      <c r="AA37" s="21">
        <f>SUM(AA38:AA39)</f>
        <v>9.533664389999998</v>
      </c>
      <c r="AB37" s="22">
        <f>SUM(AB38:AB39)</f>
        <v>3.01852961</v>
      </c>
      <c r="AC37" s="22">
        <f>SUM(AC38:AC39)</f>
        <v>10.23698177</v>
      </c>
      <c r="AD37" s="22">
        <f>SUM(AD38:AD39)</f>
        <v>10.89863953</v>
      </c>
      <c r="AE37" s="13">
        <f t="shared" si="17"/>
        <v>33.6878153</v>
      </c>
      <c r="AF37" s="21">
        <f>SUM(AF38:AF39)</f>
        <v>20.298890999999998</v>
      </c>
      <c r="AG37" s="22">
        <f>SUM(AG38:AG39)</f>
        <v>23.31152218</v>
      </c>
      <c r="AH37" s="22">
        <f>SUM(AH38:AH39)</f>
        <v>6.298</v>
      </c>
      <c r="AI37" s="22">
        <f>SUM(AI38:AI39)</f>
        <v>21.05555</v>
      </c>
      <c r="AJ37" s="13">
        <f t="shared" si="18"/>
        <v>70.96396318</v>
      </c>
      <c r="AK37" s="21">
        <f>SUM(AK38:AK39)</f>
        <v>54.83097145</v>
      </c>
      <c r="AL37" s="22">
        <f>SUM(AL38:AL39)</f>
        <v>34.21527339</v>
      </c>
      <c r="AM37" s="22">
        <f>SUM(AM38:AM39)</f>
        <v>46.10720338</v>
      </c>
      <c r="AN37" s="22">
        <f>SUM(AN38:AN39)</f>
        <v>53.93601043</v>
      </c>
      <c r="AO37" s="13">
        <f t="shared" si="19"/>
        <v>189.08945865</v>
      </c>
      <c r="AP37" s="21">
        <f>SUM(AP38:AP39)</f>
        <v>11.04240443</v>
      </c>
      <c r="AQ37" s="22">
        <f>SUM(AQ38:AQ39)</f>
        <v>19.71368568</v>
      </c>
      <c r="AR37" s="22">
        <f>SUM(AR38:AR39)</f>
        <v>26.75457385</v>
      </c>
      <c r="AS37" s="22">
        <f>SUM(AS38:AS39)</f>
        <v>89.05078168</v>
      </c>
      <c r="AT37" s="13">
        <f t="shared" si="20"/>
        <v>146.56144564</v>
      </c>
      <c r="AU37" s="21">
        <f>SUM(AU38:AU39)</f>
        <v>47.31605461</v>
      </c>
      <c r="AV37" s="22">
        <f>SUM(AV38:AV39)</f>
        <v>36.036892</v>
      </c>
      <c r="AW37" s="22">
        <f>SUM(AW38:AW39)</f>
        <v>35.16420696</v>
      </c>
      <c r="AX37" s="22">
        <f>SUM(AX38:AX39)</f>
        <v>55.507119970000005</v>
      </c>
      <c r="AY37" s="13">
        <f t="shared" si="21"/>
        <v>174.02427354000002</v>
      </c>
      <c r="AZ37" s="22">
        <f>SUM(AZ38:AZ39)</f>
        <v>36.70048092</v>
      </c>
      <c r="BA37" s="22">
        <f>SUM(BA38:BA39)</f>
        <v>37.29748243</v>
      </c>
      <c r="BB37" s="22">
        <f>SUM(BB38:BB39)</f>
        <v>12.266983440000002</v>
      </c>
      <c r="BC37" s="22">
        <f>SUM(BC38:BC39)</f>
        <v>26.508711759999997</v>
      </c>
      <c r="BD37" s="13">
        <f t="shared" si="22"/>
        <v>112.77365855</v>
      </c>
      <c r="BE37" s="22">
        <f>SUM(BE38:BE39)</f>
        <v>49.8935293</v>
      </c>
      <c r="BF37" s="22">
        <f>SUM(BF38:BF39)</f>
        <v>26.614414349999997</v>
      </c>
      <c r="BG37" s="22">
        <f>SUM(BG38:BG39)</f>
        <v>13.32459724</v>
      </c>
      <c r="BH37" s="22">
        <f>SUM(BH38:BH39)</f>
        <v>35.25941173</v>
      </c>
      <c r="BI37" s="13">
        <f t="shared" si="23"/>
        <v>125.09195261999999</v>
      </c>
    </row>
    <row r="38" spans="1:61" s="14" customFormat="1" ht="21">
      <c r="A38" s="23" t="s">
        <v>44</v>
      </c>
      <c r="B38" s="19"/>
      <c r="C38" s="20"/>
      <c r="D38" s="20"/>
      <c r="E38" s="20"/>
      <c r="F38" s="34">
        <f t="shared" si="12"/>
        <v>0</v>
      </c>
      <c r="G38" s="19"/>
      <c r="H38" s="20"/>
      <c r="I38" s="20"/>
      <c r="J38" s="20"/>
      <c r="K38" s="34">
        <f t="shared" si="13"/>
        <v>0</v>
      </c>
      <c r="L38" s="19"/>
      <c r="M38" s="20"/>
      <c r="N38" s="20"/>
      <c r="O38" s="20"/>
      <c r="P38" s="34">
        <f t="shared" si="14"/>
        <v>0</v>
      </c>
      <c r="Q38" s="19"/>
      <c r="R38" s="20"/>
      <c r="S38" s="20"/>
      <c r="T38" s="20"/>
      <c r="U38" s="34">
        <f t="shared" si="15"/>
        <v>0</v>
      </c>
      <c r="V38" s="19"/>
      <c r="W38" s="20"/>
      <c r="X38" s="20"/>
      <c r="Y38" s="20"/>
      <c r="Z38" s="34">
        <f t="shared" si="16"/>
        <v>0</v>
      </c>
      <c r="AA38" s="19">
        <v>4.7486999999999995</v>
      </c>
      <c r="AB38" s="20">
        <v>0.001794</v>
      </c>
      <c r="AC38" s="20">
        <v>0.25138177</v>
      </c>
      <c r="AD38" s="20">
        <v>10.89863953</v>
      </c>
      <c r="AE38" s="34">
        <f t="shared" si="17"/>
        <v>15.9005153</v>
      </c>
      <c r="AF38" s="19">
        <v>0</v>
      </c>
      <c r="AG38" s="20">
        <v>7</v>
      </c>
      <c r="AH38" s="20">
        <v>0</v>
      </c>
      <c r="AI38" s="20">
        <v>6.44605</v>
      </c>
      <c r="AJ38" s="34">
        <f t="shared" si="18"/>
        <v>13.44605</v>
      </c>
      <c r="AK38" s="19">
        <v>15.86450456</v>
      </c>
      <c r="AL38" s="20">
        <v>7.67192339</v>
      </c>
      <c r="AM38" s="20">
        <v>6.429066779999999</v>
      </c>
      <c r="AN38" s="20">
        <v>22.07583345</v>
      </c>
      <c r="AO38" s="34">
        <f t="shared" si="19"/>
        <v>52.04132818</v>
      </c>
      <c r="AP38" s="19">
        <v>2.69</v>
      </c>
      <c r="AQ38" s="20">
        <v>0</v>
      </c>
      <c r="AR38" s="20">
        <v>3.74</v>
      </c>
      <c r="AS38" s="20">
        <v>20.77451887</v>
      </c>
      <c r="AT38" s="34">
        <f t="shared" si="20"/>
        <v>27.20451887</v>
      </c>
      <c r="AU38" s="19">
        <v>2.480325</v>
      </c>
      <c r="AV38" s="20">
        <v>11.821324</v>
      </c>
      <c r="AW38" s="20">
        <v>6.898331</v>
      </c>
      <c r="AX38" s="20">
        <v>22.158014220000002</v>
      </c>
      <c r="AY38" s="34">
        <f t="shared" si="21"/>
        <v>43.35799422</v>
      </c>
      <c r="AZ38" s="19">
        <v>0.01248026</v>
      </c>
      <c r="BA38" s="20">
        <v>9.42868758</v>
      </c>
      <c r="BB38" s="20">
        <v>0</v>
      </c>
      <c r="BC38" s="20">
        <v>14.281205989999998</v>
      </c>
      <c r="BD38" s="34">
        <f t="shared" si="22"/>
        <v>23.72237383</v>
      </c>
      <c r="BE38" s="19">
        <v>24.60392</v>
      </c>
      <c r="BF38" s="20">
        <v>17.572229999999998</v>
      </c>
      <c r="BG38" s="20">
        <v>4.48905</v>
      </c>
      <c r="BH38" s="20">
        <v>14.279035480000001</v>
      </c>
      <c r="BI38" s="34">
        <f t="shared" si="23"/>
        <v>60.94423547999999</v>
      </c>
    </row>
    <row r="39" spans="1:61" s="14" customFormat="1" ht="21">
      <c r="A39" s="23" t="s">
        <v>45</v>
      </c>
      <c r="B39" s="19"/>
      <c r="C39" s="20"/>
      <c r="D39" s="20"/>
      <c r="E39" s="20"/>
      <c r="F39" s="34">
        <f t="shared" si="12"/>
        <v>0</v>
      </c>
      <c r="G39" s="19"/>
      <c r="H39" s="20"/>
      <c r="I39" s="20"/>
      <c r="J39" s="20"/>
      <c r="K39" s="34">
        <f t="shared" si="13"/>
        <v>0</v>
      </c>
      <c r="L39" s="19"/>
      <c r="M39" s="20"/>
      <c r="N39" s="20"/>
      <c r="O39" s="20"/>
      <c r="P39" s="34">
        <f t="shared" si="14"/>
        <v>0</v>
      </c>
      <c r="Q39" s="19"/>
      <c r="R39" s="20"/>
      <c r="S39" s="20"/>
      <c r="T39" s="20"/>
      <c r="U39" s="34">
        <f t="shared" si="15"/>
        <v>0</v>
      </c>
      <c r="V39" s="19"/>
      <c r="W39" s="20"/>
      <c r="X39" s="20"/>
      <c r="Y39" s="20"/>
      <c r="Z39" s="34">
        <f t="shared" si="16"/>
        <v>0</v>
      </c>
      <c r="AA39" s="19">
        <v>4.78496439</v>
      </c>
      <c r="AB39" s="20">
        <v>3.01673561</v>
      </c>
      <c r="AC39" s="20">
        <v>9.9856</v>
      </c>
      <c r="AD39" s="20">
        <v>0</v>
      </c>
      <c r="AE39" s="34">
        <f t="shared" si="17"/>
        <v>17.787300000000002</v>
      </c>
      <c r="AF39" s="19">
        <v>20.298890999999998</v>
      </c>
      <c r="AG39" s="20">
        <v>16.31152218</v>
      </c>
      <c r="AH39" s="20">
        <v>6.298</v>
      </c>
      <c r="AI39" s="20">
        <v>14.6095</v>
      </c>
      <c r="AJ39" s="34">
        <f t="shared" si="18"/>
        <v>57.517913179999994</v>
      </c>
      <c r="AK39" s="19">
        <v>38.96646689</v>
      </c>
      <c r="AL39" s="20">
        <v>26.54335</v>
      </c>
      <c r="AM39" s="20">
        <v>39.6781366</v>
      </c>
      <c r="AN39" s="20">
        <v>31.860176980000002</v>
      </c>
      <c r="AO39" s="34">
        <f t="shared" si="19"/>
        <v>137.04813047</v>
      </c>
      <c r="AP39" s="19">
        <v>8.35240443</v>
      </c>
      <c r="AQ39" s="20">
        <v>19.71368568</v>
      </c>
      <c r="AR39" s="20">
        <v>23.01457385</v>
      </c>
      <c r="AS39" s="20">
        <v>68.27626281</v>
      </c>
      <c r="AT39" s="34">
        <f t="shared" si="20"/>
        <v>119.35692677</v>
      </c>
      <c r="AU39" s="19">
        <v>44.83572961</v>
      </c>
      <c r="AV39" s="20">
        <v>24.215568</v>
      </c>
      <c r="AW39" s="20">
        <v>28.26587596</v>
      </c>
      <c r="AX39" s="20">
        <v>33.34910575</v>
      </c>
      <c r="AY39" s="34">
        <f t="shared" si="21"/>
        <v>130.66627932</v>
      </c>
      <c r="AZ39" s="19">
        <v>36.68800066</v>
      </c>
      <c r="BA39" s="20">
        <v>27.86879485</v>
      </c>
      <c r="BB39" s="20">
        <v>12.266983440000002</v>
      </c>
      <c r="BC39" s="20">
        <v>12.227505769999999</v>
      </c>
      <c r="BD39" s="34">
        <f t="shared" si="22"/>
        <v>89.05128472</v>
      </c>
      <c r="BE39" s="19">
        <v>25.2896093</v>
      </c>
      <c r="BF39" s="20">
        <v>9.042184350000001</v>
      </c>
      <c r="BG39" s="20">
        <v>8.83554724</v>
      </c>
      <c r="BH39" s="20">
        <v>20.98037625</v>
      </c>
      <c r="BI39" s="34">
        <f t="shared" si="23"/>
        <v>64.14771714</v>
      </c>
    </row>
    <row r="40" spans="1:61" s="14" customFormat="1" ht="21">
      <c r="A40" s="24" t="s">
        <v>21</v>
      </c>
      <c r="B40" s="21"/>
      <c r="C40" s="22"/>
      <c r="D40" s="22"/>
      <c r="E40" s="22"/>
      <c r="F40" s="13">
        <f t="shared" si="12"/>
        <v>0</v>
      </c>
      <c r="G40" s="21"/>
      <c r="H40" s="22"/>
      <c r="I40" s="22"/>
      <c r="J40" s="22"/>
      <c r="K40" s="13">
        <f t="shared" si="13"/>
        <v>0</v>
      </c>
      <c r="L40" s="21"/>
      <c r="M40" s="22"/>
      <c r="N40" s="22"/>
      <c r="O40" s="22"/>
      <c r="P40" s="13">
        <f t="shared" si="14"/>
        <v>0</v>
      </c>
      <c r="Q40" s="21"/>
      <c r="R40" s="22"/>
      <c r="S40" s="22"/>
      <c r="T40" s="22"/>
      <c r="U40" s="13">
        <f t="shared" si="15"/>
        <v>0</v>
      </c>
      <c r="V40" s="21"/>
      <c r="W40" s="22"/>
      <c r="X40" s="22"/>
      <c r="Y40" s="22"/>
      <c r="Z40" s="13">
        <f t="shared" si="16"/>
        <v>0</v>
      </c>
      <c r="AA40" s="21">
        <v>0.18565603</v>
      </c>
      <c r="AB40" s="22">
        <v>0.3064519</v>
      </c>
      <c r="AC40" s="22">
        <v>0.17821894</v>
      </c>
      <c r="AD40" s="22">
        <v>0.28250632</v>
      </c>
      <c r="AE40" s="13">
        <f t="shared" si="17"/>
        <v>0.95283319</v>
      </c>
      <c r="AF40" s="21">
        <v>0.19113717000000002</v>
      </c>
      <c r="AG40" s="22">
        <v>0.3617013</v>
      </c>
      <c r="AH40" s="22">
        <v>0.54767283</v>
      </c>
      <c r="AI40" s="22">
        <v>0.60145209</v>
      </c>
      <c r="AJ40" s="13">
        <f t="shared" si="18"/>
        <v>1.70196339</v>
      </c>
      <c r="AK40" s="21">
        <v>4.0905780400000005</v>
      </c>
      <c r="AL40" s="22">
        <v>9.14116425</v>
      </c>
      <c r="AM40" s="22">
        <v>4.5061259499999995</v>
      </c>
      <c r="AN40" s="22">
        <v>0.33197306</v>
      </c>
      <c r="AO40" s="13">
        <f t="shared" si="19"/>
        <v>18.069841299999997</v>
      </c>
      <c r="AP40" s="21">
        <v>2.0687179500000004</v>
      </c>
      <c r="AQ40" s="22">
        <v>6.449063720000001</v>
      </c>
      <c r="AR40" s="22">
        <v>5.00327223</v>
      </c>
      <c r="AS40" s="22">
        <v>0.5172133099999999</v>
      </c>
      <c r="AT40" s="13">
        <f t="shared" si="20"/>
        <v>14.038267210000003</v>
      </c>
      <c r="AU40" s="21">
        <v>12.54258435</v>
      </c>
      <c r="AV40" s="22">
        <v>15.08579974</v>
      </c>
      <c r="AW40" s="22">
        <v>20.605062769999996</v>
      </c>
      <c r="AX40" s="22">
        <v>4.28218849</v>
      </c>
      <c r="AY40" s="13">
        <f t="shared" si="21"/>
        <v>52.515635350000004</v>
      </c>
      <c r="AZ40" s="21">
        <v>24.30001687</v>
      </c>
      <c r="BA40" s="22">
        <v>13.165005110000001</v>
      </c>
      <c r="BB40" s="22">
        <v>12.121204599999999</v>
      </c>
      <c r="BC40" s="22">
        <v>3.9742737499999996</v>
      </c>
      <c r="BD40" s="13">
        <f t="shared" si="22"/>
        <v>53.56050033</v>
      </c>
      <c r="BE40" s="21">
        <v>12.56512549</v>
      </c>
      <c r="BF40" s="22">
        <v>6.483648259999999</v>
      </c>
      <c r="BG40" s="22">
        <v>5.927192819999999</v>
      </c>
      <c r="BH40" s="22">
        <v>3.77404261</v>
      </c>
      <c r="BI40" s="13">
        <f t="shared" si="23"/>
        <v>28.750009179999996</v>
      </c>
    </row>
    <row r="41" spans="1:61" s="14" customFormat="1" ht="21" thickBot="1">
      <c r="A41" s="35" t="s">
        <v>55</v>
      </c>
      <c r="B41" s="36">
        <f>B35+B36+B37+B40</f>
        <v>0</v>
      </c>
      <c r="C41" s="37">
        <f>C35+C36+C37+C40</f>
        <v>0</v>
      </c>
      <c r="D41" s="37">
        <f>D35+D36+D37+D40</f>
        <v>0</v>
      </c>
      <c r="E41" s="37">
        <f>E35+E36+E37+E40</f>
        <v>0</v>
      </c>
      <c r="F41" s="38">
        <f t="shared" si="12"/>
        <v>0</v>
      </c>
      <c r="G41" s="36">
        <f>G35+G36+G37+G40</f>
        <v>0</v>
      </c>
      <c r="H41" s="37">
        <f>H35+H36+H37+H40</f>
        <v>0</v>
      </c>
      <c r="I41" s="37">
        <f>I35+I36+I37+I40</f>
        <v>0</v>
      </c>
      <c r="J41" s="37">
        <f>J35+J36+J37+J40</f>
        <v>0</v>
      </c>
      <c r="K41" s="38">
        <f t="shared" si="13"/>
        <v>0</v>
      </c>
      <c r="L41" s="36">
        <f>L35+L36+L37+L40</f>
        <v>0</v>
      </c>
      <c r="M41" s="37">
        <f>M35+M36+M37+M40</f>
        <v>0</v>
      </c>
      <c r="N41" s="37">
        <f>N35+N36+N37+N40</f>
        <v>0</v>
      </c>
      <c r="O41" s="37">
        <f>O35+O36+O37+O40</f>
        <v>0</v>
      </c>
      <c r="P41" s="38">
        <f t="shared" si="14"/>
        <v>0</v>
      </c>
      <c r="Q41" s="36">
        <f>Q35+Q36+Q37+Q40</f>
        <v>0</v>
      </c>
      <c r="R41" s="37">
        <f>R35+R36+R37+R40</f>
        <v>0</v>
      </c>
      <c r="S41" s="37">
        <f>S35+S36+S37+S40</f>
        <v>0</v>
      </c>
      <c r="T41" s="37">
        <f>T35+T36+T37+T40</f>
        <v>0</v>
      </c>
      <c r="U41" s="38">
        <f t="shared" si="15"/>
        <v>0</v>
      </c>
      <c r="V41" s="36">
        <f>V35+V36+V37+V40</f>
        <v>0</v>
      </c>
      <c r="W41" s="37">
        <f>W35+W36+W37+W40</f>
        <v>0</v>
      </c>
      <c r="X41" s="37">
        <f>X35+X36+X37+X40</f>
        <v>0</v>
      </c>
      <c r="Y41" s="37">
        <f>Y35+Y36+Y37+Y40</f>
        <v>0</v>
      </c>
      <c r="Z41" s="38">
        <f t="shared" si="16"/>
        <v>0</v>
      </c>
      <c r="AA41" s="36">
        <f>AA35+AA36+AA37+AA40</f>
        <v>1616.1823488199998</v>
      </c>
      <c r="AB41" s="37">
        <f>AB35+AB36+AB37+AB40</f>
        <v>1859.7103181918346</v>
      </c>
      <c r="AC41" s="37">
        <f>AC35+AC36+AC37+AC40</f>
        <v>1720.0004582239999</v>
      </c>
      <c r="AD41" s="37">
        <f>AD35+AD36+AD37+AD40</f>
        <v>1437.0404334500001</v>
      </c>
      <c r="AE41" s="38">
        <f t="shared" si="17"/>
        <v>6632.933558685834</v>
      </c>
      <c r="AF41" s="36">
        <f>AF35+AF36+AF37+AF40</f>
        <v>4696.298071312502</v>
      </c>
      <c r="AG41" s="37">
        <f>AG35+AG36+AG37+AG40</f>
        <v>3124.8138558725</v>
      </c>
      <c r="AH41" s="37">
        <f>AH35+AH36+AH37+AH40</f>
        <v>2608.5298764924996</v>
      </c>
      <c r="AI41" s="37">
        <f>AI35+AI36+AI37+AI40</f>
        <v>2434.8883433425</v>
      </c>
      <c r="AJ41" s="38">
        <f t="shared" si="18"/>
        <v>12864.530147020001</v>
      </c>
      <c r="AK41" s="36">
        <f>AK35+AK36+AK37+AK40</f>
        <v>5170.075758972501</v>
      </c>
      <c r="AL41" s="37">
        <f>AL35+AL36+AL37+AL40</f>
        <v>6585.353817241001</v>
      </c>
      <c r="AM41" s="37">
        <f>AM35+AM36+AM37+AM40</f>
        <v>4387.53155176</v>
      </c>
      <c r="AN41" s="37">
        <f>AN35+AN36+AN37+AN40</f>
        <v>4468.370800130001</v>
      </c>
      <c r="AO41" s="38">
        <f t="shared" si="19"/>
        <v>20611.3319281035</v>
      </c>
      <c r="AP41" s="36">
        <f>AP35+AP36+AP37+AP40</f>
        <v>5221.63849443231</v>
      </c>
      <c r="AQ41" s="37">
        <f>AQ35+AQ36+AQ37+AQ40</f>
        <v>5459.310930194999</v>
      </c>
      <c r="AR41" s="37">
        <f>AR35+AR36+AR37+AR40</f>
        <v>5255.321414371741</v>
      </c>
      <c r="AS41" s="37">
        <f>AS35+AS36+AS37+AS40</f>
        <v>4320.21440593022</v>
      </c>
      <c r="AT41" s="38">
        <f t="shared" si="20"/>
        <v>20256.48524492927</v>
      </c>
      <c r="AU41" s="36">
        <f>AU35+AU36+AU37+AU40</f>
        <v>8305.200472067001</v>
      </c>
      <c r="AV41" s="37">
        <f>AV35+AV36+AV37+AV40</f>
        <v>9410.774979348103</v>
      </c>
      <c r="AW41" s="37">
        <f>AW35+AW36+AW37+AW40</f>
        <v>7879.174545368999</v>
      </c>
      <c r="AX41" s="37">
        <f>AX35+AX36+AX37+AX40</f>
        <v>7403.129981429057</v>
      </c>
      <c r="AY41" s="38">
        <f t="shared" si="21"/>
        <v>32998.27997821316</v>
      </c>
      <c r="AZ41" s="36">
        <f>AZ35+AZ36+AZ37+AZ40</f>
        <v>11128.300272644</v>
      </c>
      <c r="BA41" s="37">
        <f>BA35+BA36+BA37+BA40</f>
        <v>7640.879722221</v>
      </c>
      <c r="BB41" s="37">
        <f>BB35+BB36+BB37+BB40</f>
        <v>8411.928293064</v>
      </c>
      <c r="BC41" s="37">
        <f>BC35+BC36+BC37+BC40</f>
        <v>8359.865844098</v>
      </c>
      <c r="BD41" s="38">
        <f t="shared" si="22"/>
        <v>35540.974132027</v>
      </c>
      <c r="BE41" s="36">
        <f>BE35+BE36+BE37+BE40</f>
        <v>10071.046978491111</v>
      </c>
      <c r="BF41" s="37">
        <f>BF35+BF36+BF37+BF40</f>
        <v>16548.344017045518</v>
      </c>
      <c r="BG41" s="37">
        <f>BG35+BG36+BG37+BG40</f>
        <v>12007.560476680692</v>
      </c>
      <c r="BH41" s="37">
        <f>BH35+BH36+BH37+BH40</f>
        <v>10820.751938506452</v>
      </c>
      <c r="BI41" s="38">
        <f t="shared" si="23"/>
        <v>49447.70341072377</v>
      </c>
    </row>
    <row r="42" spans="1:51" s="5" customFormat="1" ht="24">
      <c r="A42" s="264" t="s">
        <v>682</v>
      </c>
      <c r="B42" s="264"/>
      <c r="C42" s="264"/>
      <c r="D42" s="264"/>
      <c r="E42" s="264"/>
      <c r="F42" s="264"/>
      <c r="G42" s="264"/>
      <c r="H42" s="264"/>
      <c r="I42" s="41"/>
      <c r="J42" s="42"/>
      <c r="K42" s="42"/>
      <c r="L42" s="40"/>
      <c r="M42" s="41"/>
      <c r="N42" s="41"/>
      <c r="O42" s="42"/>
      <c r="P42" s="42"/>
      <c r="Q42" s="40"/>
      <c r="R42" s="41"/>
      <c r="S42" s="41"/>
      <c r="T42" s="42"/>
      <c r="U42" s="42"/>
      <c r="V42" s="40"/>
      <c r="W42" s="41"/>
      <c r="X42" s="41"/>
      <c r="Y42" s="42"/>
      <c r="Z42" s="42"/>
      <c r="AA42" s="40"/>
      <c r="AB42" s="41"/>
      <c r="AC42" s="41"/>
      <c r="AD42" s="42"/>
      <c r="AE42" s="42"/>
      <c r="AF42" s="40"/>
      <c r="AG42" s="41"/>
      <c r="AH42" s="41"/>
      <c r="AI42" s="42"/>
      <c r="AJ42" s="42"/>
      <c r="AK42" s="40"/>
      <c r="AL42" s="41"/>
      <c r="AM42" s="41"/>
      <c r="AN42" s="42"/>
      <c r="AO42" s="42"/>
      <c r="AP42" s="40"/>
      <c r="AQ42" s="41"/>
      <c r="AR42" s="41"/>
      <c r="AS42" s="42"/>
      <c r="AT42" s="42"/>
      <c r="AU42" s="40"/>
      <c r="AV42" s="41"/>
      <c r="AW42" s="41"/>
      <c r="AX42" s="42"/>
      <c r="AY42" s="42"/>
    </row>
    <row r="43" s="5" customFormat="1" ht="21.75"/>
    <row r="44" spans="46:61" s="5" customFormat="1" ht="24">
      <c r="AT44" s="41"/>
      <c r="AY44" s="41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</row>
    <row r="45" spans="46:61" s="5" customFormat="1" ht="24">
      <c r="AT45" s="193"/>
      <c r="AY45" s="193"/>
      <c r="AZ45" s="41"/>
      <c r="BA45" s="41"/>
      <c r="BB45" s="41"/>
      <c r="BC45" s="41"/>
      <c r="BD45" s="41"/>
      <c r="BE45" s="41"/>
      <c r="BF45" s="41"/>
      <c r="BG45" s="41"/>
      <c r="BH45" s="41"/>
      <c r="BI45" s="41"/>
    </row>
    <row r="46" spans="46:61" s="5" customFormat="1" ht="21.75">
      <c r="AT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</row>
    <row r="47" spans="46:61" s="5" customFormat="1" ht="24">
      <c r="AT47" s="41"/>
      <c r="AY47" s="41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</row>
    <row r="48" spans="46:61" s="5" customFormat="1" ht="24">
      <c r="AT48" s="193"/>
      <c r="AY48" s="193"/>
      <c r="AZ48" s="41"/>
      <c r="BA48" s="41"/>
      <c r="BB48" s="41"/>
      <c r="BC48" s="41"/>
      <c r="BD48" s="41"/>
      <c r="BE48" s="41"/>
      <c r="BF48" s="41"/>
      <c r="BG48" s="41"/>
      <c r="BH48" s="41"/>
      <c r="BI48" s="41"/>
    </row>
    <row r="49" s="5" customFormat="1" ht="24">
      <c r="A49" s="194" t="s">
        <v>34</v>
      </c>
    </row>
    <row r="50" s="5" customFormat="1" ht="21">
      <c r="A50" s="194" t="s">
        <v>35</v>
      </c>
    </row>
    <row r="51" s="5" customFormat="1" ht="21">
      <c r="A51" s="147" t="s">
        <v>683</v>
      </c>
    </row>
    <row r="52" s="5" customFormat="1" ht="24">
      <c r="A52" s="194"/>
    </row>
    <row r="53" s="5" customFormat="1" ht="24">
      <c r="A53" s="194"/>
    </row>
    <row r="54" s="5" customFormat="1" ht="24">
      <c r="A54" s="147" t="s">
        <v>684</v>
      </c>
    </row>
    <row r="55" s="5" customFormat="1" ht="24">
      <c r="A55" s="147"/>
    </row>
    <row r="56" s="5" customFormat="1" ht="24">
      <c r="A56" s="194"/>
    </row>
    <row r="57" s="5" customFormat="1" ht="24">
      <c r="A57" s="194" t="s">
        <v>23</v>
      </c>
    </row>
    <row r="58" s="5" customFormat="1" ht="21">
      <c r="A58" s="147" t="s">
        <v>705</v>
      </c>
    </row>
    <row r="59" s="1" customFormat="1" ht="21">
      <c r="A59" s="147" t="s">
        <v>716</v>
      </c>
    </row>
    <row r="60" ht="18.75">
      <c r="A60" s="2"/>
    </row>
  </sheetData>
  <sheetProtection/>
  <mergeCells count="30">
    <mergeCell ref="BE4:BI4"/>
    <mergeCell ref="BE26:BI26"/>
    <mergeCell ref="A3:BI3"/>
    <mergeCell ref="A26:A27"/>
    <mergeCell ref="AP4:AT4"/>
    <mergeCell ref="AP26:AT26"/>
    <mergeCell ref="G26:K26"/>
    <mergeCell ref="L26:P26"/>
    <mergeCell ref="Q26:U26"/>
    <mergeCell ref="L4:P4"/>
    <mergeCell ref="A42:H42"/>
    <mergeCell ref="AK4:AO4"/>
    <mergeCell ref="AK26:AO26"/>
    <mergeCell ref="V26:Z26"/>
    <mergeCell ref="Q4:U4"/>
    <mergeCell ref="V4:Z4"/>
    <mergeCell ref="AF4:AJ4"/>
    <mergeCell ref="AF26:AJ26"/>
    <mergeCell ref="AA4:AE4"/>
    <mergeCell ref="B26:F26"/>
    <mergeCell ref="AA26:AE26"/>
    <mergeCell ref="AZ4:BD4"/>
    <mergeCell ref="AZ26:BD26"/>
    <mergeCell ref="AU4:AY4"/>
    <mergeCell ref="AU26:AY26"/>
    <mergeCell ref="A1:Z1"/>
    <mergeCell ref="A2:Z2"/>
    <mergeCell ref="A4:A5"/>
    <mergeCell ref="B4:F4"/>
    <mergeCell ref="G4:K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03"/>
  <sheetViews>
    <sheetView zoomScalePageLayoutView="0" workbookViewId="0" topLeftCell="A28">
      <selection activeCell="J58" sqref="J58"/>
    </sheetView>
  </sheetViews>
  <sheetFormatPr defaultColWidth="9.140625" defaultRowHeight="18" customHeight="1"/>
  <cols>
    <col min="1" max="1" width="3.7109375" style="52" customWidth="1"/>
    <col min="2" max="2" width="8.7109375" style="53" customWidth="1"/>
    <col min="3" max="3" width="26.7109375" style="52" customWidth="1"/>
    <col min="4" max="4" width="14.7109375" style="52" customWidth="1"/>
    <col min="5" max="5" width="9.140625" style="52" customWidth="1"/>
    <col min="6" max="6" width="8.7109375" style="52" customWidth="1"/>
    <col min="7" max="7" width="26.7109375" style="52" customWidth="1"/>
    <col min="8" max="8" width="14.7109375" style="52" customWidth="1"/>
    <col min="9" max="16384" width="9.140625" style="52" customWidth="1"/>
  </cols>
  <sheetData>
    <row r="1" spans="2:9" ht="18" customHeight="1">
      <c r="B1" s="289" t="s">
        <v>57</v>
      </c>
      <c r="C1" s="289"/>
      <c r="D1" s="289"/>
      <c r="E1" s="289"/>
      <c r="F1" s="289"/>
      <c r="G1" s="289"/>
      <c r="H1" s="289"/>
      <c r="I1" s="289"/>
    </row>
    <row r="2" ht="9" customHeight="1" thickBot="1"/>
    <row r="3" spans="2:8" ht="18" customHeight="1" thickBot="1">
      <c r="B3" s="54" t="s">
        <v>58</v>
      </c>
      <c r="C3" s="55" t="s">
        <v>59</v>
      </c>
      <c r="D3" s="56" t="s">
        <v>60</v>
      </c>
      <c r="F3" s="54" t="s">
        <v>58</v>
      </c>
      <c r="G3" s="55" t="s">
        <v>59</v>
      </c>
      <c r="H3" s="56" t="s">
        <v>60</v>
      </c>
    </row>
    <row r="4" spans="2:8" ht="18" customHeight="1">
      <c r="B4" s="57">
        <v>1</v>
      </c>
      <c r="C4" s="58" t="s">
        <v>61</v>
      </c>
      <c r="D4" s="59" t="s">
        <v>62</v>
      </c>
      <c r="F4" s="60">
        <v>51</v>
      </c>
      <c r="G4" s="61" t="s">
        <v>63</v>
      </c>
      <c r="H4" s="62" t="s">
        <v>64</v>
      </c>
    </row>
    <row r="5" spans="2:8" ht="18" customHeight="1">
      <c r="B5" s="60">
        <v>2</v>
      </c>
      <c r="C5" s="61" t="s">
        <v>65</v>
      </c>
      <c r="D5" s="63" t="s">
        <v>66</v>
      </c>
      <c r="F5" s="60">
        <v>52</v>
      </c>
      <c r="G5" s="61" t="s">
        <v>67</v>
      </c>
      <c r="H5" s="62" t="s">
        <v>64</v>
      </c>
    </row>
    <row r="6" spans="2:8" ht="18" customHeight="1">
      <c r="B6" s="60">
        <v>3</v>
      </c>
      <c r="C6" s="61" t="s">
        <v>68</v>
      </c>
      <c r="D6" s="63" t="s">
        <v>66</v>
      </c>
      <c r="F6" s="60">
        <v>53</v>
      </c>
      <c r="G6" s="61" t="s">
        <v>69</v>
      </c>
      <c r="H6" s="62" t="s">
        <v>64</v>
      </c>
    </row>
    <row r="7" spans="2:8" ht="18" customHeight="1">
      <c r="B7" s="60">
        <v>4</v>
      </c>
      <c r="C7" s="61" t="s">
        <v>70</v>
      </c>
      <c r="D7" s="62" t="s">
        <v>71</v>
      </c>
      <c r="F7" s="60">
        <v>54</v>
      </c>
      <c r="G7" s="61" t="s">
        <v>72</v>
      </c>
      <c r="H7" s="64" t="s">
        <v>73</v>
      </c>
    </row>
    <row r="8" spans="2:8" ht="18" customHeight="1">
      <c r="B8" s="60">
        <v>5</v>
      </c>
      <c r="C8" s="61" t="s">
        <v>74</v>
      </c>
      <c r="D8" s="62" t="s">
        <v>71</v>
      </c>
      <c r="F8" s="60">
        <v>55</v>
      </c>
      <c r="G8" s="61" t="s">
        <v>75</v>
      </c>
      <c r="H8" s="63" t="s">
        <v>76</v>
      </c>
    </row>
    <row r="9" spans="2:8" ht="18" customHeight="1">
      <c r="B9" s="60">
        <v>6</v>
      </c>
      <c r="C9" s="61" t="s">
        <v>77</v>
      </c>
      <c r="D9" s="64" t="s">
        <v>78</v>
      </c>
      <c r="F9" s="60">
        <v>56</v>
      </c>
      <c r="G9" s="61" t="s">
        <v>79</v>
      </c>
      <c r="H9" s="63" t="s">
        <v>76</v>
      </c>
    </row>
    <row r="10" spans="2:8" ht="18" customHeight="1">
      <c r="B10" s="60">
        <v>7</v>
      </c>
      <c r="C10" s="61" t="s">
        <v>80</v>
      </c>
      <c r="D10" s="64" t="s">
        <v>81</v>
      </c>
      <c r="F10" s="60">
        <v>57</v>
      </c>
      <c r="G10" s="61" t="s">
        <v>82</v>
      </c>
      <c r="H10" s="64" t="s">
        <v>83</v>
      </c>
    </row>
    <row r="11" spans="2:8" ht="18" customHeight="1">
      <c r="B11" s="60">
        <v>8</v>
      </c>
      <c r="C11" s="61" t="s">
        <v>84</v>
      </c>
      <c r="D11" s="64" t="s">
        <v>85</v>
      </c>
      <c r="F11" s="60">
        <v>58</v>
      </c>
      <c r="G11" s="61" t="s">
        <v>86</v>
      </c>
      <c r="H11" s="64" t="s">
        <v>87</v>
      </c>
    </row>
    <row r="12" spans="2:8" ht="18" customHeight="1">
      <c r="B12" s="60">
        <v>9</v>
      </c>
      <c r="C12" s="61" t="s">
        <v>88</v>
      </c>
      <c r="D12" s="63" t="s">
        <v>89</v>
      </c>
      <c r="F12" s="60">
        <v>59</v>
      </c>
      <c r="G12" s="61" t="s">
        <v>90</v>
      </c>
      <c r="H12" s="64" t="s">
        <v>91</v>
      </c>
    </row>
    <row r="13" spans="2:8" ht="18" customHeight="1">
      <c r="B13" s="60">
        <v>10</v>
      </c>
      <c r="C13" s="61" t="s">
        <v>92</v>
      </c>
      <c r="D13" s="63" t="s">
        <v>89</v>
      </c>
      <c r="F13" s="60">
        <v>60</v>
      </c>
      <c r="G13" s="61" t="s">
        <v>93</v>
      </c>
      <c r="H13" s="64" t="s">
        <v>94</v>
      </c>
    </row>
    <row r="14" spans="2:8" ht="18" customHeight="1">
      <c r="B14" s="60">
        <v>11</v>
      </c>
      <c r="C14" s="61" t="s">
        <v>95</v>
      </c>
      <c r="D14" s="63" t="s">
        <v>89</v>
      </c>
      <c r="F14" s="60">
        <v>61</v>
      </c>
      <c r="G14" s="61" t="s">
        <v>96</v>
      </c>
      <c r="H14" s="62" t="s">
        <v>97</v>
      </c>
    </row>
    <row r="15" spans="2:8" ht="18" customHeight="1">
      <c r="B15" s="60">
        <v>12</v>
      </c>
      <c r="C15" s="61" t="s">
        <v>98</v>
      </c>
      <c r="D15" s="64" t="s">
        <v>99</v>
      </c>
      <c r="F15" s="60">
        <v>62</v>
      </c>
      <c r="G15" s="61" t="s">
        <v>100</v>
      </c>
      <c r="H15" s="62" t="s">
        <v>97</v>
      </c>
    </row>
    <row r="16" spans="2:8" ht="18" customHeight="1">
      <c r="B16" s="60">
        <v>13</v>
      </c>
      <c r="C16" s="61" t="s">
        <v>101</v>
      </c>
      <c r="D16" s="64" t="s">
        <v>102</v>
      </c>
      <c r="F16" s="60">
        <v>63</v>
      </c>
      <c r="G16" s="61" t="s">
        <v>103</v>
      </c>
      <c r="H16" s="64" t="s">
        <v>104</v>
      </c>
    </row>
    <row r="17" spans="2:8" ht="18" customHeight="1">
      <c r="B17" s="60">
        <v>14</v>
      </c>
      <c r="C17" s="61" t="s">
        <v>105</v>
      </c>
      <c r="D17" s="64" t="s">
        <v>106</v>
      </c>
      <c r="F17" s="60">
        <v>64</v>
      </c>
      <c r="G17" s="61" t="s">
        <v>107</v>
      </c>
      <c r="H17" s="64" t="s">
        <v>108</v>
      </c>
    </row>
    <row r="18" spans="2:8" ht="18" customHeight="1">
      <c r="B18" s="60">
        <v>15</v>
      </c>
      <c r="C18" s="61" t="s">
        <v>109</v>
      </c>
      <c r="D18" s="64" t="s">
        <v>110</v>
      </c>
      <c r="F18" s="60">
        <v>65</v>
      </c>
      <c r="G18" s="61" t="s">
        <v>111</v>
      </c>
      <c r="H18" s="64" t="s">
        <v>112</v>
      </c>
    </row>
    <row r="19" spans="2:8" ht="18" customHeight="1">
      <c r="B19" s="60">
        <v>16</v>
      </c>
      <c r="C19" s="61" t="s">
        <v>113</v>
      </c>
      <c r="D19" s="64" t="s">
        <v>114</v>
      </c>
      <c r="F19" s="60">
        <v>66</v>
      </c>
      <c r="G19" s="61" t="s">
        <v>115</v>
      </c>
      <c r="H19" s="64" t="s">
        <v>116</v>
      </c>
    </row>
    <row r="20" spans="2:8" ht="18" customHeight="1">
      <c r="B20" s="60">
        <v>17</v>
      </c>
      <c r="C20" s="61" t="s">
        <v>117</v>
      </c>
      <c r="D20" s="62" t="s">
        <v>118</v>
      </c>
      <c r="F20" s="60">
        <v>67</v>
      </c>
      <c r="G20" s="61" t="s">
        <v>119</v>
      </c>
      <c r="H20" s="62" t="s">
        <v>120</v>
      </c>
    </row>
    <row r="21" spans="2:8" ht="18" customHeight="1">
      <c r="B21" s="60">
        <v>18</v>
      </c>
      <c r="C21" s="61" t="s">
        <v>121</v>
      </c>
      <c r="D21" s="62" t="s">
        <v>118</v>
      </c>
      <c r="F21" s="60">
        <v>68</v>
      </c>
      <c r="G21" s="61" t="s">
        <v>122</v>
      </c>
      <c r="H21" s="62" t="s">
        <v>120</v>
      </c>
    </row>
    <row r="22" spans="2:8" ht="18" customHeight="1">
      <c r="B22" s="60">
        <v>19</v>
      </c>
      <c r="C22" s="61" t="s">
        <v>123</v>
      </c>
      <c r="D22" s="64" t="s">
        <v>124</v>
      </c>
      <c r="F22" s="60">
        <v>69</v>
      </c>
      <c r="G22" s="61" t="s">
        <v>125</v>
      </c>
      <c r="H22" s="62" t="s">
        <v>126</v>
      </c>
    </row>
    <row r="23" spans="2:8" ht="18" customHeight="1">
      <c r="B23" s="60">
        <v>20</v>
      </c>
      <c r="C23" s="61" t="s">
        <v>127</v>
      </c>
      <c r="D23" s="64" t="s">
        <v>128</v>
      </c>
      <c r="F23" s="60">
        <v>70</v>
      </c>
      <c r="G23" s="61" t="s">
        <v>129</v>
      </c>
      <c r="H23" s="62" t="s">
        <v>126</v>
      </c>
    </row>
    <row r="24" spans="2:8" ht="18" customHeight="1">
      <c r="B24" s="60">
        <v>21</v>
      </c>
      <c r="C24" s="61" t="s">
        <v>130</v>
      </c>
      <c r="D24" s="64" t="s">
        <v>131</v>
      </c>
      <c r="F24" s="60">
        <v>71</v>
      </c>
      <c r="G24" s="61" t="s">
        <v>132</v>
      </c>
      <c r="H24" s="62" t="s">
        <v>133</v>
      </c>
    </row>
    <row r="25" spans="2:8" ht="18" customHeight="1">
      <c r="B25" s="60">
        <v>22</v>
      </c>
      <c r="C25" s="61" t="s">
        <v>134</v>
      </c>
      <c r="D25" s="64" t="s">
        <v>135</v>
      </c>
      <c r="F25" s="60">
        <v>72</v>
      </c>
      <c r="G25" s="61" t="s">
        <v>136</v>
      </c>
      <c r="H25" s="62" t="s">
        <v>133</v>
      </c>
    </row>
    <row r="26" spans="2:8" ht="18" customHeight="1">
      <c r="B26" s="60">
        <v>23</v>
      </c>
      <c r="C26" s="61" t="s">
        <v>137</v>
      </c>
      <c r="D26" s="64" t="s">
        <v>138</v>
      </c>
      <c r="F26" s="60">
        <v>73</v>
      </c>
      <c r="G26" s="61" t="s">
        <v>139</v>
      </c>
      <c r="H26" s="64" t="s">
        <v>140</v>
      </c>
    </row>
    <row r="27" spans="2:8" ht="18" customHeight="1">
      <c r="B27" s="60">
        <v>24</v>
      </c>
      <c r="C27" s="61" t="s">
        <v>141</v>
      </c>
      <c r="D27" s="64" t="s">
        <v>142</v>
      </c>
      <c r="F27" s="60">
        <v>74</v>
      </c>
      <c r="G27" s="61" t="s">
        <v>143</v>
      </c>
      <c r="H27" s="64" t="s">
        <v>144</v>
      </c>
    </row>
    <row r="28" spans="2:8" ht="18" customHeight="1">
      <c r="B28" s="60">
        <v>25</v>
      </c>
      <c r="C28" s="61" t="s">
        <v>145</v>
      </c>
      <c r="D28" s="64" t="s">
        <v>146</v>
      </c>
      <c r="F28" s="60">
        <v>75</v>
      </c>
      <c r="G28" s="61" t="s">
        <v>147</v>
      </c>
      <c r="H28" s="64" t="s">
        <v>148</v>
      </c>
    </row>
    <row r="29" spans="2:8" ht="18" customHeight="1">
      <c r="B29" s="60">
        <v>26</v>
      </c>
      <c r="C29" s="61" t="s">
        <v>149</v>
      </c>
      <c r="D29" s="63" t="s">
        <v>150</v>
      </c>
      <c r="F29" s="60">
        <v>76</v>
      </c>
      <c r="G29" s="61" t="s">
        <v>151</v>
      </c>
      <c r="H29" s="64" t="s">
        <v>152</v>
      </c>
    </row>
    <row r="30" spans="2:8" ht="18" customHeight="1">
      <c r="B30" s="60">
        <v>27</v>
      </c>
      <c r="C30" s="61" t="s">
        <v>153</v>
      </c>
      <c r="D30" s="63" t="s">
        <v>150</v>
      </c>
      <c r="F30" s="60">
        <v>77</v>
      </c>
      <c r="G30" s="61" t="s">
        <v>154</v>
      </c>
      <c r="H30" s="64" t="s">
        <v>155</v>
      </c>
    </row>
    <row r="31" spans="2:8" ht="18" customHeight="1">
      <c r="B31" s="60">
        <v>28</v>
      </c>
      <c r="C31" s="61" t="s">
        <v>156</v>
      </c>
      <c r="D31" s="63" t="s">
        <v>157</v>
      </c>
      <c r="F31" s="60">
        <v>78</v>
      </c>
      <c r="G31" s="61" t="s">
        <v>158</v>
      </c>
      <c r="H31" s="64" t="s">
        <v>159</v>
      </c>
    </row>
    <row r="32" spans="2:8" ht="18" customHeight="1">
      <c r="B32" s="60">
        <v>29</v>
      </c>
      <c r="C32" s="61" t="s">
        <v>160</v>
      </c>
      <c r="D32" s="63" t="s">
        <v>157</v>
      </c>
      <c r="F32" s="60">
        <v>79</v>
      </c>
      <c r="G32" s="61" t="s">
        <v>161</v>
      </c>
      <c r="H32" s="64" t="s">
        <v>162</v>
      </c>
    </row>
    <row r="33" spans="2:8" ht="18" customHeight="1">
      <c r="B33" s="60">
        <v>30</v>
      </c>
      <c r="C33" s="61" t="s">
        <v>163</v>
      </c>
      <c r="D33" s="63" t="s">
        <v>164</v>
      </c>
      <c r="F33" s="60">
        <v>80</v>
      </c>
      <c r="G33" s="61" t="s">
        <v>165</v>
      </c>
      <c r="H33" s="64" t="s">
        <v>166</v>
      </c>
    </row>
    <row r="34" spans="2:8" ht="18" customHeight="1">
      <c r="B34" s="60">
        <v>31</v>
      </c>
      <c r="C34" s="61" t="s">
        <v>167</v>
      </c>
      <c r="D34" s="63" t="s">
        <v>164</v>
      </c>
      <c r="F34" s="60">
        <v>81</v>
      </c>
      <c r="G34" s="61" t="s">
        <v>168</v>
      </c>
      <c r="H34" s="64" t="s">
        <v>169</v>
      </c>
    </row>
    <row r="35" spans="2:8" ht="18" customHeight="1">
      <c r="B35" s="60">
        <v>32</v>
      </c>
      <c r="C35" s="61" t="s">
        <v>170</v>
      </c>
      <c r="D35" s="64" t="s">
        <v>171</v>
      </c>
      <c r="F35" s="60">
        <v>82</v>
      </c>
      <c r="G35" s="61" t="s">
        <v>172</v>
      </c>
      <c r="H35" s="64" t="s">
        <v>173</v>
      </c>
    </row>
    <row r="36" spans="2:8" ht="18" customHeight="1">
      <c r="B36" s="60">
        <v>33</v>
      </c>
      <c r="C36" s="61" t="s">
        <v>174</v>
      </c>
      <c r="D36" s="64" t="s">
        <v>175</v>
      </c>
      <c r="F36" s="60">
        <v>83</v>
      </c>
      <c r="G36" s="61" t="s">
        <v>176</v>
      </c>
      <c r="H36" s="64" t="s">
        <v>177</v>
      </c>
    </row>
    <row r="37" spans="2:8" ht="18" customHeight="1">
      <c r="B37" s="60">
        <v>34</v>
      </c>
      <c r="C37" s="61" t="s">
        <v>178</v>
      </c>
      <c r="D37" s="64" t="s">
        <v>179</v>
      </c>
      <c r="F37" s="60">
        <v>84</v>
      </c>
      <c r="G37" s="61" t="s">
        <v>180</v>
      </c>
      <c r="H37" s="63" t="s">
        <v>181</v>
      </c>
    </row>
    <row r="38" spans="2:8" ht="18" customHeight="1">
      <c r="B38" s="60">
        <v>35</v>
      </c>
      <c r="C38" s="61" t="s">
        <v>182</v>
      </c>
      <c r="D38" s="64" t="s">
        <v>183</v>
      </c>
      <c r="F38" s="60">
        <v>85</v>
      </c>
      <c r="G38" s="61" t="s">
        <v>184</v>
      </c>
      <c r="H38" s="63" t="s">
        <v>181</v>
      </c>
    </row>
    <row r="39" spans="2:8" ht="18" customHeight="1">
      <c r="B39" s="60">
        <v>36</v>
      </c>
      <c r="C39" s="61" t="s">
        <v>185</v>
      </c>
      <c r="D39" s="64" t="s">
        <v>186</v>
      </c>
      <c r="F39" s="60">
        <v>86</v>
      </c>
      <c r="G39" s="65" t="s">
        <v>187</v>
      </c>
      <c r="H39" s="62" t="s">
        <v>188</v>
      </c>
    </row>
    <row r="40" spans="2:8" ht="18" customHeight="1">
      <c r="B40" s="60">
        <v>37</v>
      </c>
      <c r="C40" s="61" t="s">
        <v>189</v>
      </c>
      <c r="D40" s="63" t="s">
        <v>190</v>
      </c>
      <c r="F40" s="60">
        <v>87</v>
      </c>
      <c r="G40" s="61" t="s">
        <v>191</v>
      </c>
      <c r="H40" s="62" t="s">
        <v>188</v>
      </c>
    </row>
    <row r="41" spans="2:8" ht="18" customHeight="1">
      <c r="B41" s="60">
        <v>38</v>
      </c>
      <c r="C41" s="61" t="s">
        <v>192</v>
      </c>
      <c r="D41" s="63" t="s">
        <v>190</v>
      </c>
      <c r="F41" s="60">
        <v>88</v>
      </c>
      <c r="G41" s="61" t="s">
        <v>193</v>
      </c>
      <c r="H41" s="64" t="s">
        <v>194</v>
      </c>
    </row>
    <row r="42" spans="2:8" ht="18" customHeight="1">
      <c r="B42" s="60">
        <v>39</v>
      </c>
      <c r="C42" s="61" t="s">
        <v>195</v>
      </c>
      <c r="D42" s="64" t="s">
        <v>196</v>
      </c>
      <c r="F42" s="60">
        <v>89</v>
      </c>
      <c r="G42" s="61" t="s">
        <v>197</v>
      </c>
      <c r="H42" s="64" t="s">
        <v>198</v>
      </c>
    </row>
    <row r="43" spans="2:8" ht="18" customHeight="1">
      <c r="B43" s="60">
        <v>40</v>
      </c>
      <c r="C43" s="61" t="s">
        <v>199</v>
      </c>
      <c r="D43" s="62" t="s">
        <v>200</v>
      </c>
      <c r="F43" s="60">
        <v>90</v>
      </c>
      <c r="G43" s="61" t="s">
        <v>201</v>
      </c>
      <c r="H43" s="62" t="s">
        <v>202</v>
      </c>
    </row>
    <row r="44" spans="2:8" ht="18" customHeight="1">
      <c r="B44" s="60">
        <v>41</v>
      </c>
      <c r="C44" s="61" t="s">
        <v>203</v>
      </c>
      <c r="D44" s="62" t="s">
        <v>200</v>
      </c>
      <c r="F44" s="60">
        <v>91</v>
      </c>
      <c r="G44" s="61" t="s">
        <v>204</v>
      </c>
      <c r="H44" s="62" t="s">
        <v>202</v>
      </c>
    </row>
    <row r="45" spans="2:8" ht="18" customHeight="1">
      <c r="B45" s="60">
        <v>42</v>
      </c>
      <c r="C45" s="61" t="s">
        <v>205</v>
      </c>
      <c r="D45" s="64" t="s">
        <v>206</v>
      </c>
      <c r="F45" s="60">
        <v>92</v>
      </c>
      <c r="G45" s="61" t="s">
        <v>207</v>
      </c>
      <c r="H45" s="64" t="s">
        <v>208</v>
      </c>
    </row>
    <row r="46" spans="2:8" ht="18" customHeight="1">
      <c r="B46" s="60">
        <v>43</v>
      </c>
      <c r="C46" s="61" t="s">
        <v>209</v>
      </c>
      <c r="D46" s="63" t="s">
        <v>210</v>
      </c>
      <c r="F46" s="60">
        <v>93</v>
      </c>
      <c r="G46" s="61" t="s">
        <v>211</v>
      </c>
      <c r="H46" s="64" t="s">
        <v>212</v>
      </c>
    </row>
    <row r="47" spans="2:8" ht="18" customHeight="1">
      <c r="B47" s="60">
        <v>44</v>
      </c>
      <c r="C47" s="61" t="s">
        <v>213</v>
      </c>
      <c r="D47" s="63" t="s">
        <v>210</v>
      </c>
      <c r="F47" s="60">
        <v>94</v>
      </c>
      <c r="G47" s="61" t="s">
        <v>214</v>
      </c>
      <c r="H47" s="64" t="s">
        <v>215</v>
      </c>
    </row>
    <row r="48" spans="2:8" ht="18" customHeight="1">
      <c r="B48" s="60">
        <v>45</v>
      </c>
      <c r="C48" s="61" t="s">
        <v>216</v>
      </c>
      <c r="D48" s="64" t="s">
        <v>217</v>
      </c>
      <c r="F48" s="60">
        <v>95</v>
      </c>
      <c r="G48" s="61" t="s">
        <v>218</v>
      </c>
      <c r="H48" s="64" t="s">
        <v>219</v>
      </c>
    </row>
    <row r="49" spans="2:8" ht="18" customHeight="1">
      <c r="B49" s="60">
        <v>46</v>
      </c>
      <c r="C49" s="61" t="s">
        <v>220</v>
      </c>
      <c r="D49" s="64" t="s">
        <v>221</v>
      </c>
      <c r="F49" s="60">
        <v>96</v>
      </c>
      <c r="G49" s="61" t="s">
        <v>222</v>
      </c>
      <c r="H49" s="64" t="s">
        <v>223</v>
      </c>
    </row>
    <row r="50" spans="2:8" ht="18" customHeight="1">
      <c r="B50" s="60">
        <v>47</v>
      </c>
      <c r="C50" s="61" t="s">
        <v>224</v>
      </c>
      <c r="D50" s="62" t="s">
        <v>225</v>
      </c>
      <c r="F50" s="60">
        <v>97</v>
      </c>
      <c r="G50" s="61" t="s">
        <v>226</v>
      </c>
      <c r="H50" s="62" t="s">
        <v>227</v>
      </c>
    </row>
    <row r="51" spans="2:8" ht="18" customHeight="1">
      <c r="B51" s="60">
        <v>48</v>
      </c>
      <c r="C51" s="61" t="s">
        <v>149</v>
      </c>
      <c r="D51" s="62" t="s">
        <v>225</v>
      </c>
      <c r="F51" s="60">
        <v>98</v>
      </c>
      <c r="G51" s="61" t="s">
        <v>228</v>
      </c>
      <c r="H51" s="62" t="s">
        <v>227</v>
      </c>
    </row>
    <row r="52" spans="2:8" ht="18" customHeight="1">
      <c r="B52" s="60">
        <v>49</v>
      </c>
      <c r="C52" s="61" t="s">
        <v>229</v>
      </c>
      <c r="D52" s="62" t="s">
        <v>230</v>
      </c>
      <c r="F52" s="60">
        <v>99</v>
      </c>
      <c r="G52" s="61" t="s">
        <v>231</v>
      </c>
      <c r="H52" s="63" t="s">
        <v>232</v>
      </c>
    </row>
    <row r="53" spans="2:8" ht="18" customHeight="1" thickBot="1">
      <c r="B53" s="66">
        <v>50</v>
      </c>
      <c r="C53" s="67" t="s">
        <v>233</v>
      </c>
      <c r="D53" s="68" t="s">
        <v>230</v>
      </c>
      <c r="F53" s="66">
        <v>100</v>
      </c>
      <c r="G53" s="67" t="s">
        <v>234</v>
      </c>
      <c r="H53" s="69" t="s">
        <v>232</v>
      </c>
    </row>
    <row r="54" ht="18" customHeight="1">
      <c r="B54" s="52"/>
    </row>
    <row r="55" ht="18" customHeight="1">
      <c r="B55" s="52"/>
    </row>
    <row r="56" ht="18" customHeight="1">
      <c r="B56" s="52"/>
    </row>
    <row r="57" ht="18" customHeight="1">
      <c r="B57" s="52"/>
    </row>
    <row r="58" ht="18" customHeight="1">
      <c r="B58" s="52"/>
    </row>
    <row r="59" ht="18" customHeight="1">
      <c r="B59" s="52"/>
    </row>
    <row r="60" ht="18" customHeight="1">
      <c r="B60" s="52"/>
    </row>
    <row r="61" ht="18" customHeight="1">
      <c r="B61" s="52"/>
    </row>
    <row r="62" ht="18" customHeight="1">
      <c r="B62" s="52"/>
    </row>
    <row r="63" ht="18" customHeight="1">
      <c r="B63" s="52"/>
    </row>
    <row r="64" ht="18" customHeight="1">
      <c r="B64" s="52"/>
    </row>
    <row r="65" ht="18" customHeight="1">
      <c r="B65" s="52"/>
    </row>
    <row r="66" ht="18" customHeight="1">
      <c r="B66" s="52"/>
    </row>
    <row r="67" ht="18" customHeight="1">
      <c r="B67" s="52"/>
    </row>
    <row r="68" spans="2:9" ht="18" customHeight="1">
      <c r="B68" s="52"/>
      <c r="H68" s="290"/>
      <c r="I68" s="290"/>
    </row>
    <row r="69" ht="18" customHeight="1">
      <c r="B69" s="52"/>
    </row>
    <row r="70" ht="18" customHeight="1">
      <c r="B70" s="52"/>
    </row>
    <row r="71" ht="18" customHeight="1">
      <c r="B71" s="52"/>
    </row>
    <row r="72" ht="18" customHeight="1">
      <c r="B72" s="52"/>
    </row>
    <row r="73" ht="18" customHeight="1">
      <c r="B73" s="52"/>
    </row>
    <row r="74" ht="18" customHeight="1">
      <c r="B74" s="52"/>
    </row>
    <row r="75" ht="18" customHeight="1">
      <c r="B75" s="52"/>
    </row>
    <row r="76" ht="18" customHeight="1">
      <c r="B76" s="52"/>
    </row>
    <row r="77" ht="18" customHeight="1">
      <c r="B77" s="52"/>
    </row>
    <row r="78" ht="18" customHeight="1">
      <c r="B78" s="52"/>
    </row>
    <row r="79" ht="18" customHeight="1">
      <c r="B79" s="52"/>
    </row>
    <row r="80" ht="18" customHeight="1">
      <c r="B80" s="52"/>
    </row>
    <row r="81" ht="18" customHeight="1">
      <c r="B81" s="52"/>
    </row>
    <row r="82" ht="18" customHeight="1">
      <c r="B82" s="52"/>
    </row>
    <row r="83" ht="18" customHeight="1">
      <c r="B83" s="52"/>
    </row>
    <row r="84" ht="18" customHeight="1">
      <c r="B84" s="52"/>
    </row>
    <row r="85" ht="18" customHeight="1">
      <c r="B85" s="52"/>
    </row>
    <row r="86" ht="18" customHeight="1">
      <c r="B86" s="52"/>
    </row>
    <row r="87" ht="18" customHeight="1">
      <c r="B87" s="52"/>
    </row>
    <row r="88" ht="18" customHeight="1">
      <c r="B88" s="52"/>
    </row>
    <row r="89" ht="18" customHeight="1">
      <c r="B89" s="52"/>
    </row>
    <row r="90" ht="18" customHeight="1">
      <c r="B90" s="52"/>
    </row>
    <row r="91" ht="18" customHeight="1">
      <c r="B91" s="52"/>
    </row>
    <row r="92" ht="18" customHeight="1">
      <c r="B92" s="52"/>
    </row>
    <row r="93" ht="18" customHeight="1">
      <c r="B93" s="52"/>
    </row>
    <row r="94" ht="18" customHeight="1">
      <c r="B94" s="52"/>
    </row>
    <row r="95" ht="18" customHeight="1">
      <c r="B95" s="52"/>
    </row>
    <row r="96" ht="18" customHeight="1">
      <c r="B96" s="52"/>
    </row>
    <row r="97" ht="18" customHeight="1">
      <c r="B97" s="52"/>
    </row>
    <row r="98" ht="18" customHeight="1">
      <c r="B98" s="52"/>
    </row>
    <row r="99" ht="18" customHeight="1">
      <c r="B99" s="52"/>
    </row>
    <row r="100" ht="18" customHeight="1">
      <c r="B100" s="52"/>
    </row>
    <row r="101" ht="18" customHeight="1">
      <c r="B101" s="52"/>
    </row>
    <row r="102" ht="18" customHeight="1">
      <c r="B102" s="52"/>
    </row>
    <row r="103" ht="18" customHeight="1">
      <c r="B103" s="52"/>
    </row>
  </sheetData>
  <sheetProtection/>
  <mergeCells count="2">
    <mergeCell ref="B1:I1"/>
    <mergeCell ref="H68:I6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03"/>
  <sheetViews>
    <sheetView zoomScalePageLayoutView="0" workbookViewId="0" topLeftCell="A142">
      <selection activeCell="G14" sqref="G14"/>
    </sheetView>
  </sheetViews>
  <sheetFormatPr defaultColWidth="9.140625" defaultRowHeight="19.5" customHeight="1"/>
  <cols>
    <col min="1" max="1" width="3.7109375" style="52" customWidth="1"/>
    <col min="2" max="2" width="8.7109375" style="70" customWidth="1"/>
    <col min="3" max="3" width="29.8515625" style="52" bestFit="1" customWidth="1"/>
    <col min="4" max="4" width="16.57421875" style="52" customWidth="1"/>
    <col min="5" max="5" width="9.140625" style="52" customWidth="1"/>
    <col min="6" max="6" width="8.7109375" style="52" customWidth="1"/>
    <col min="7" max="7" width="26.7109375" style="52" customWidth="1"/>
    <col min="8" max="8" width="14.7109375" style="52" customWidth="1"/>
    <col min="9" max="16384" width="9.140625" style="52" customWidth="1"/>
  </cols>
  <sheetData>
    <row r="1" spans="2:9" ht="19.5" customHeight="1">
      <c r="B1" s="289" t="s">
        <v>236</v>
      </c>
      <c r="C1" s="289"/>
      <c r="D1" s="289"/>
      <c r="E1" s="71"/>
      <c r="F1" s="71"/>
      <c r="G1" s="71"/>
      <c r="H1" s="71"/>
      <c r="I1" s="71"/>
    </row>
    <row r="2" ht="19.5" customHeight="1" thickBot="1"/>
    <row r="3" spans="2:4" ht="19.5" customHeight="1" thickBot="1">
      <c r="B3" s="72" t="s">
        <v>58</v>
      </c>
      <c r="C3" s="73" t="s">
        <v>59</v>
      </c>
      <c r="D3" s="74" t="s">
        <v>60</v>
      </c>
    </row>
    <row r="4" spans="2:4" ht="19.5" customHeight="1">
      <c r="B4" s="57">
        <v>1</v>
      </c>
      <c r="C4" s="58" t="s">
        <v>61</v>
      </c>
      <c r="D4" s="58" t="s">
        <v>62</v>
      </c>
    </row>
    <row r="5" spans="2:4" ht="19.5" customHeight="1">
      <c r="B5" s="60">
        <v>2</v>
      </c>
      <c r="C5" s="61" t="s">
        <v>205</v>
      </c>
      <c r="D5" s="61" t="s">
        <v>206</v>
      </c>
    </row>
    <row r="6" spans="2:4" ht="19.5" customHeight="1">
      <c r="B6" s="60">
        <v>3</v>
      </c>
      <c r="C6" s="61" t="s">
        <v>207</v>
      </c>
      <c r="D6" s="61" t="s">
        <v>208</v>
      </c>
    </row>
    <row r="7" spans="2:4" ht="19.5" customHeight="1">
      <c r="B7" s="60">
        <v>4</v>
      </c>
      <c r="C7" s="61" t="s">
        <v>72</v>
      </c>
      <c r="D7" s="61" t="s">
        <v>73</v>
      </c>
    </row>
    <row r="8" spans="2:4" ht="19.5" customHeight="1">
      <c r="B8" s="60">
        <v>5</v>
      </c>
      <c r="C8" s="61" t="s">
        <v>143</v>
      </c>
      <c r="D8" s="61" t="s">
        <v>144</v>
      </c>
    </row>
    <row r="9" spans="2:4" ht="19.5" customHeight="1">
      <c r="B9" s="60">
        <v>6</v>
      </c>
      <c r="C9" s="61" t="s">
        <v>237</v>
      </c>
      <c r="D9" s="61" t="s">
        <v>62</v>
      </c>
    </row>
    <row r="10" spans="2:4" ht="19.5" customHeight="1">
      <c r="B10" s="60">
        <v>7</v>
      </c>
      <c r="C10" s="61" t="s">
        <v>238</v>
      </c>
      <c r="D10" s="61" t="s">
        <v>206</v>
      </c>
    </row>
    <row r="11" spans="2:4" ht="19.5" customHeight="1">
      <c r="B11" s="60">
        <v>8</v>
      </c>
      <c r="C11" s="61" t="s">
        <v>239</v>
      </c>
      <c r="D11" s="61" t="s">
        <v>208</v>
      </c>
    </row>
    <row r="12" spans="2:4" ht="19.5" customHeight="1">
      <c r="B12" s="60">
        <v>9</v>
      </c>
      <c r="C12" s="61" t="s">
        <v>240</v>
      </c>
      <c r="D12" s="61" t="s">
        <v>73</v>
      </c>
    </row>
    <row r="13" spans="2:4" ht="19.5" customHeight="1" thickBot="1">
      <c r="B13" s="75">
        <v>10</v>
      </c>
      <c r="C13" s="76" t="s">
        <v>241</v>
      </c>
      <c r="D13" s="76" t="s">
        <v>144</v>
      </c>
    </row>
    <row r="14" spans="2:4" ht="19.5" customHeight="1">
      <c r="B14" s="57">
        <v>11</v>
      </c>
      <c r="C14" s="58" t="s">
        <v>242</v>
      </c>
      <c r="D14" s="58" t="s">
        <v>179</v>
      </c>
    </row>
    <row r="15" spans="2:4" ht="19.5" customHeight="1">
      <c r="B15" s="60">
        <v>12</v>
      </c>
      <c r="C15" s="61" t="s">
        <v>154</v>
      </c>
      <c r="D15" s="61" t="s">
        <v>155</v>
      </c>
    </row>
    <row r="16" spans="2:4" ht="19.5" customHeight="1">
      <c r="B16" s="60">
        <v>13</v>
      </c>
      <c r="C16" s="61" t="s">
        <v>243</v>
      </c>
      <c r="D16" s="61" t="s">
        <v>99</v>
      </c>
    </row>
    <row r="17" spans="2:4" ht="19.5" customHeight="1">
      <c r="B17" s="60">
        <v>14</v>
      </c>
      <c r="C17" s="61" t="s">
        <v>101</v>
      </c>
      <c r="D17" s="61" t="s">
        <v>102</v>
      </c>
    </row>
    <row r="18" spans="2:4" ht="19.5" customHeight="1">
      <c r="B18" s="60">
        <v>15</v>
      </c>
      <c r="C18" s="61" t="s">
        <v>185</v>
      </c>
      <c r="D18" s="61" t="s">
        <v>186</v>
      </c>
    </row>
    <row r="19" spans="2:4" ht="19.5" customHeight="1">
      <c r="B19" s="60">
        <v>16</v>
      </c>
      <c r="C19" s="61" t="s">
        <v>244</v>
      </c>
      <c r="D19" s="61" t="s">
        <v>179</v>
      </c>
    </row>
    <row r="20" spans="2:4" ht="19.5" customHeight="1">
      <c r="B20" s="60">
        <v>17</v>
      </c>
      <c r="C20" s="61" t="s">
        <v>245</v>
      </c>
      <c r="D20" s="61" t="s">
        <v>155</v>
      </c>
    </row>
    <row r="21" spans="2:4" ht="19.5" customHeight="1">
      <c r="B21" s="60">
        <v>18</v>
      </c>
      <c r="C21" s="61" t="s">
        <v>246</v>
      </c>
      <c r="D21" s="61" t="s">
        <v>99</v>
      </c>
    </row>
    <row r="22" spans="2:4" ht="19.5" customHeight="1">
      <c r="B22" s="60">
        <v>19</v>
      </c>
      <c r="C22" s="61" t="s">
        <v>247</v>
      </c>
      <c r="D22" s="61" t="s">
        <v>102</v>
      </c>
    </row>
    <row r="23" spans="2:4" ht="19.5" customHeight="1" thickBot="1">
      <c r="B23" s="75">
        <v>20</v>
      </c>
      <c r="C23" s="61" t="s">
        <v>248</v>
      </c>
      <c r="D23" s="61" t="s">
        <v>186</v>
      </c>
    </row>
    <row r="24" spans="2:4" ht="19.5" customHeight="1">
      <c r="B24" s="57">
        <v>21</v>
      </c>
      <c r="C24" s="58" t="s">
        <v>82</v>
      </c>
      <c r="D24" s="58" t="s">
        <v>83</v>
      </c>
    </row>
    <row r="25" spans="2:4" ht="19.5" customHeight="1">
      <c r="B25" s="60">
        <v>22</v>
      </c>
      <c r="C25" s="61" t="s">
        <v>147</v>
      </c>
      <c r="D25" s="61" t="s">
        <v>148</v>
      </c>
    </row>
    <row r="26" spans="2:4" ht="19.5" customHeight="1">
      <c r="B26" s="60">
        <v>23</v>
      </c>
      <c r="C26" s="61" t="s">
        <v>151</v>
      </c>
      <c r="D26" s="61" t="s">
        <v>152</v>
      </c>
    </row>
    <row r="27" spans="2:4" ht="19.5" customHeight="1">
      <c r="B27" s="60">
        <v>24</v>
      </c>
      <c r="C27" s="61" t="s">
        <v>134</v>
      </c>
      <c r="D27" s="61" t="s">
        <v>135</v>
      </c>
    </row>
    <row r="28" spans="2:4" ht="19.5" customHeight="1">
      <c r="B28" s="60">
        <v>25</v>
      </c>
      <c r="C28" s="61" t="s">
        <v>103</v>
      </c>
      <c r="D28" s="61" t="s">
        <v>104</v>
      </c>
    </row>
    <row r="29" spans="2:4" ht="19.5" customHeight="1">
      <c r="B29" s="60">
        <v>26</v>
      </c>
      <c r="C29" s="61"/>
      <c r="D29" s="61"/>
    </row>
    <row r="30" spans="2:4" ht="19.5" customHeight="1">
      <c r="B30" s="60">
        <v>27</v>
      </c>
      <c r="C30" s="61"/>
      <c r="D30" s="61"/>
    </row>
    <row r="31" spans="2:4" ht="19.5" customHeight="1">
      <c r="B31" s="60">
        <v>28</v>
      </c>
      <c r="C31" s="61"/>
      <c r="D31" s="61"/>
    </row>
    <row r="32" spans="2:4" ht="19.5" customHeight="1">
      <c r="B32" s="60">
        <v>29</v>
      </c>
      <c r="C32" s="61"/>
      <c r="D32" s="61"/>
    </row>
    <row r="33" spans="2:4" ht="19.5" customHeight="1" thickBot="1">
      <c r="B33" s="75">
        <v>30</v>
      </c>
      <c r="C33" s="76"/>
      <c r="D33" s="76"/>
    </row>
    <row r="34" spans="2:4" ht="19.5" customHeight="1">
      <c r="B34" s="57">
        <v>31</v>
      </c>
      <c r="C34" s="58" t="s">
        <v>105</v>
      </c>
      <c r="D34" s="58" t="s">
        <v>106</v>
      </c>
    </row>
    <row r="35" spans="2:4" ht="19.5" customHeight="1">
      <c r="B35" s="60">
        <v>32</v>
      </c>
      <c r="C35" s="61" t="s">
        <v>109</v>
      </c>
      <c r="D35" s="61" t="s">
        <v>110</v>
      </c>
    </row>
    <row r="36" spans="2:4" ht="19.5" customHeight="1">
      <c r="B36" s="60">
        <v>33</v>
      </c>
      <c r="C36" s="61" t="s">
        <v>137</v>
      </c>
      <c r="D36" s="61" t="s">
        <v>138</v>
      </c>
    </row>
    <row r="37" spans="2:4" ht="19.5" customHeight="1">
      <c r="B37" s="60">
        <v>34</v>
      </c>
      <c r="C37" s="61" t="s">
        <v>90</v>
      </c>
      <c r="D37" s="61" t="s">
        <v>91</v>
      </c>
    </row>
    <row r="38" spans="2:4" ht="19.5" customHeight="1">
      <c r="B38" s="60">
        <v>35</v>
      </c>
      <c r="C38" s="61" t="s">
        <v>158</v>
      </c>
      <c r="D38" s="61" t="s">
        <v>159</v>
      </c>
    </row>
    <row r="39" spans="2:4" ht="19.5" customHeight="1">
      <c r="B39" s="60">
        <v>36</v>
      </c>
      <c r="C39" s="61" t="s">
        <v>170</v>
      </c>
      <c r="D39" s="61" t="s">
        <v>171</v>
      </c>
    </row>
    <row r="40" spans="2:4" ht="19.5" customHeight="1">
      <c r="B40" s="60">
        <v>37</v>
      </c>
      <c r="C40" s="61" t="s">
        <v>211</v>
      </c>
      <c r="D40" s="61" t="s">
        <v>212</v>
      </c>
    </row>
    <row r="41" spans="2:4" ht="19.5" customHeight="1">
      <c r="B41" s="60">
        <v>38</v>
      </c>
      <c r="C41" s="61" t="s">
        <v>214</v>
      </c>
      <c r="D41" s="61" t="s">
        <v>215</v>
      </c>
    </row>
    <row r="42" spans="2:4" ht="19.5" customHeight="1">
      <c r="B42" s="60">
        <v>39</v>
      </c>
      <c r="C42" s="61" t="s">
        <v>161</v>
      </c>
      <c r="D42" s="61" t="s">
        <v>162</v>
      </c>
    </row>
    <row r="43" spans="2:4" ht="19.5" customHeight="1">
      <c r="B43" s="60">
        <v>40</v>
      </c>
      <c r="C43" s="61" t="s">
        <v>182</v>
      </c>
      <c r="D43" s="61" t="s">
        <v>183</v>
      </c>
    </row>
    <row r="44" spans="2:4" ht="19.5" customHeight="1">
      <c r="B44" s="60">
        <v>41</v>
      </c>
      <c r="C44" s="61" t="s">
        <v>165</v>
      </c>
      <c r="D44" s="61" t="s">
        <v>166</v>
      </c>
    </row>
    <row r="45" spans="2:4" ht="19.5" customHeight="1">
      <c r="B45" s="60">
        <v>42</v>
      </c>
      <c r="C45" s="61" t="s">
        <v>168</v>
      </c>
      <c r="D45" s="61" t="s">
        <v>169</v>
      </c>
    </row>
    <row r="46" spans="2:4" ht="19.5" customHeight="1" thickBot="1">
      <c r="B46" s="66">
        <v>43</v>
      </c>
      <c r="C46" s="67" t="s">
        <v>220</v>
      </c>
      <c r="D46" s="67" t="s">
        <v>221</v>
      </c>
    </row>
    <row r="47" spans="2:4" ht="19.5" customHeight="1">
      <c r="B47" s="77">
        <v>44</v>
      </c>
      <c r="C47" s="65" t="s">
        <v>216</v>
      </c>
      <c r="D47" s="65" t="s">
        <v>217</v>
      </c>
    </row>
    <row r="48" spans="2:4" ht="19.5" customHeight="1">
      <c r="B48" s="60">
        <v>45</v>
      </c>
      <c r="C48" s="61" t="s">
        <v>249</v>
      </c>
      <c r="D48" s="61" t="s">
        <v>106</v>
      </c>
    </row>
    <row r="49" spans="2:4" ht="19.5" customHeight="1">
      <c r="B49" s="60">
        <v>46</v>
      </c>
      <c r="C49" s="61" t="s">
        <v>250</v>
      </c>
      <c r="D49" s="61" t="s">
        <v>110</v>
      </c>
    </row>
    <row r="50" spans="2:4" ht="19.5" customHeight="1">
      <c r="B50" s="60">
        <v>47</v>
      </c>
      <c r="C50" s="61" t="s">
        <v>251</v>
      </c>
      <c r="D50" s="61" t="s">
        <v>138</v>
      </c>
    </row>
    <row r="51" spans="2:4" ht="19.5" customHeight="1">
      <c r="B51" s="60">
        <v>48</v>
      </c>
      <c r="C51" s="61" t="s">
        <v>252</v>
      </c>
      <c r="D51" s="61" t="s">
        <v>91</v>
      </c>
    </row>
    <row r="52" spans="2:4" ht="19.5" customHeight="1">
      <c r="B52" s="60">
        <v>49</v>
      </c>
      <c r="C52" s="61" t="s">
        <v>253</v>
      </c>
      <c r="D52" s="61" t="s">
        <v>159</v>
      </c>
    </row>
    <row r="53" spans="2:4" ht="19.5" customHeight="1">
      <c r="B53" s="60">
        <v>50</v>
      </c>
      <c r="C53" s="61" t="s">
        <v>254</v>
      </c>
      <c r="D53" s="61" t="s">
        <v>171</v>
      </c>
    </row>
    <row r="54" spans="2:4" ht="19.5" customHeight="1">
      <c r="B54" s="60">
        <v>51</v>
      </c>
      <c r="C54" s="61" t="s">
        <v>255</v>
      </c>
      <c r="D54" s="61" t="s">
        <v>212</v>
      </c>
    </row>
    <row r="55" spans="2:4" ht="19.5" customHeight="1">
      <c r="B55" s="60">
        <v>52</v>
      </c>
      <c r="C55" s="61" t="s">
        <v>256</v>
      </c>
      <c r="D55" s="61" t="s">
        <v>215</v>
      </c>
    </row>
    <row r="56" spans="2:4" ht="19.5" customHeight="1">
      <c r="B56" s="60">
        <v>53</v>
      </c>
      <c r="C56" s="61" t="s">
        <v>257</v>
      </c>
      <c r="D56" s="61" t="s">
        <v>162</v>
      </c>
    </row>
    <row r="57" spans="2:4" ht="19.5" customHeight="1">
      <c r="B57" s="60">
        <v>54</v>
      </c>
      <c r="C57" s="61" t="s">
        <v>258</v>
      </c>
      <c r="D57" s="61" t="s">
        <v>183</v>
      </c>
    </row>
    <row r="58" spans="2:4" ht="19.5" customHeight="1">
      <c r="B58" s="60">
        <v>55</v>
      </c>
      <c r="C58" s="61" t="s">
        <v>259</v>
      </c>
      <c r="D58" s="61" t="s">
        <v>166</v>
      </c>
    </row>
    <row r="59" spans="2:4" ht="19.5" customHeight="1">
      <c r="B59" s="60">
        <v>56</v>
      </c>
      <c r="C59" s="61" t="s">
        <v>260</v>
      </c>
      <c r="D59" s="61" t="s">
        <v>169</v>
      </c>
    </row>
    <row r="60" spans="2:4" ht="19.5" customHeight="1">
      <c r="B60" s="60">
        <v>57</v>
      </c>
      <c r="C60" s="61" t="s">
        <v>261</v>
      </c>
      <c r="D60" s="61" t="s">
        <v>221</v>
      </c>
    </row>
    <row r="61" spans="2:4" ht="19.5" customHeight="1" thickBot="1">
      <c r="B61" s="75">
        <v>58</v>
      </c>
      <c r="C61" s="61" t="s">
        <v>262</v>
      </c>
      <c r="D61" s="76" t="s">
        <v>217</v>
      </c>
    </row>
    <row r="62" spans="2:4" ht="19.5" customHeight="1">
      <c r="B62" s="57">
        <v>59</v>
      </c>
      <c r="C62" s="58" t="s">
        <v>123</v>
      </c>
      <c r="D62" s="58" t="s">
        <v>124</v>
      </c>
    </row>
    <row r="63" spans="2:4" ht="19.5" customHeight="1">
      <c r="B63" s="60">
        <v>60</v>
      </c>
      <c r="C63" s="61" t="s">
        <v>174</v>
      </c>
      <c r="D63" s="61" t="s">
        <v>175</v>
      </c>
    </row>
    <row r="64" spans="2:4" ht="19.5" customHeight="1">
      <c r="B64" s="60">
        <v>61</v>
      </c>
      <c r="C64" s="61" t="s">
        <v>195</v>
      </c>
      <c r="D64" s="61" t="s">
        <v>196</v>
      </c>
    </row>
    <row r="65" spans="2:4" ht="19.5" customHeight="1">
      <c r="B65" s="60">
        <v>62</v>
      </c>
      <c r="C65" s="61" t="s">
        <v>218</v>
      </c>
      <c r="D65" s="61" t="s">
        <v>219</v>
      </c>
    </row>
    <row r="66" spans="2:4" ht="19.5" customHeight="1">
      <c r="B66" s="60">
        <v>63</v>
      </c>
      <c r="C66" s="61" t="s">
        <v>193</v>
      </c>
      <c r="D66" s="61" t="s">
        <v>194</v>
      </c>
    </row>
    <row r="67" spans="2:4" ht="19.5" customHeight="1">
      <c r="B67" s="60">
        <v>64</v>
      </c>
      <c r="C67" s="61" t="s">
        <v>86</v>
      </c>
      <c r="D67" s="61" t="s">
        <v>87</v>
      </c>
    </row>
    <row r="68" spans="2:4" ht="19.5" customHeight="1">
      <c r="B68" s="60">
        <v>65</v>
      </c>
      <c r="C68" s="61" t="s">
        <v>113</v>
      </c>
      <c r="D68" s="61" t="s">
        <v>114</v>
      </c>
    </row>
    <row r="69" spans="2:4" ht="19.5" customHeight="1">
      <c r="B69" s="60">
        <v>66</v>
      </c>
      <c r="C69" s="61" t="s">
        <v>77</v>
      </c>
      <c r="D69" s="61" t="s">
        <v>78</v>
      </c>
    </row>
    <row r="70" spans="2:4" ht="19.5" customHeight="1">
      <c r="B70" s="60">
        <v>67</v>
      </c>
      <c r="C70" s="61" t="s">
        <v>139</v>
      </c>
      <c r="D70" s="61" t="s">
        <v>140</v>
      </c>
    </row>
    <row r="71" spans="2:4" ht="19.5" customHeight="1">
      <c r="B71" s="60">
        <v>68</v>
      </c>
      <c r="C71" s="61" t="s">
        <v>141</v>
      </c>
      <c r="D71" s="61" t="s">
        <v>142</v>
      </c>
    </row>
    <row r="72" spans="2:4" ht="19.5" customHeight="1">
      <c r="B72" s="60">
        <v>69</v>
      </c>
      <c r="C72" s="61" t="s">
        <v>80</v>
      </c>
      <c r="D72" s="61" t="s">
        <v>81</v>
      </c>
    </row>
    <row r="73" spans="2:4" ht="19.5" customHeight="1">
      <c r="B73" s="60">
        <v>70</v>
      </c>
      <c r="C73" s="61" t="s">
        <v>263</v>
      </c>
      <c r="D73" s="61" t="s">
        <v>124</v>
      </c>
    </row>
    <row r="74" spans="2:4" ht="19.5" customHeight="1">
      <c r="B74" s="60">
        <v>71</v>
      </c>
      <c r="C74" s="61" t="s">
        <v>264</v>
      </c>
      <c r="D74" s="61" t="s">
        <v>175</v>
      </c>
    </row>
    <row r="75" spans="2:4" ht="19.5" customHeight="1">
      <c r="B75" s="60">
        <v>72</v>
      </c>
      <c r="C75" s="61" t="s">
        <v>265</v>
      </c>
      <c r="D75" s="61" t="s">
        <v>196</v>
      </c>
    </row>
    <row r="76" spans="2:4" ht="19.5" customHeight="1">
      <c r="B76" s="60">
        <v>73</v>
      </c>
      <c r="C76" s="61" t="s">
        <v>266</v>
      </c>
      <c r="D76" s="61" t="s">
        <v>219</v>
      </c>
    </row>
    <row r="77" spans="2:4" ht="19.5" customHeight="1">
      <c r="B77" s="60">
        <v>74</v>
      </c>
      <c r="C77" s="61" t="s">
        <v>267</v>
      </c>
      <c r="D77" s="61" t="s">
        <v>194</v>
      </c>
    </row>
    <row r="78" spans="2:4" ht="19.5" customHeight="1">
      <c r="B78" s="60">
        <v>75</v>
      </c>
      <c r="C78" s="61" t="s">
        <v>268</v>
      </c>
      <c r="D78" s="61" t="s">
        <v>87</v>
      </c>
    </row>
    <row r="79" spans="2:4" ht="19.5" customHeight="1">
      <c r="B79" s="60">
        <v>76</v>
      </c>
      <c r="C79" s="61" t="s">
        <v>269</v>
      </c>
      <c r="D79" s="61" t="s">
        <v>114</v>
      </c>
    </row>
    <row r="80" spans="2:4" ht="19.5" customHeight="1">
      <c r="B80" s="60">
        <v>77</v>
      </c>
      <c r="C80" s="61" t="s">
        <v>270</v>
      </c>
      <c r="D80" s="61" t="s">
        <v>78</v>
      </c>
    </row>
    <row r="81" spans="2:4" ht="19.5" customHeight="1">
      <c r="B81" s="60">
        <v>78</v>
      </c>
      <c r="C81" s="61" t="s">
        <v>271</v>
      </c>
      <c r="D81" s="61" t="s">
        <v>140</v>
      </c>
    </row>
    <row r="82" spans="2:4" ht="19.5" customHeight="1">
      <c r="B82" s="60">
        <v>79</v>
      </c>
      <c r="C82" s="61" t="s">
        <v>272</v>
      </c>
      <c r="D82" s="61" t="s">
        <v>142</v>
      </c>
    </row>
    <row r="83" spans="2:4" ht="19.5" customHeight="1" thickBot="1">
      <c r="B83" s="75">
        <v>80</v>
      </c>
      <c r="C83" s="76" t="s">
        <v>273</v>
      </c>
      <c r="D83" s="61" t="s">
        <v>81</v>
      </c>
    </row>
    <row r="84" spans="2:4" ht="19.5" customHeight="1">
      <c r="B84" s="57">
        <v>81</v>
      </c>
      <c r="C84" s="58" t="s">
        <v>172</v>
      </c>
      <c r="D84" s="58" t="s">
        <v>173</v>
      </c>
    </row>
    <row r="85" spans="2:4" ht="19.5" customHeight="1">
      <c r="B85" s="60">
        <v>82</v>
      </c>
      <c r="C85" s="61" t="s">
        <v>107</v>
      </c>
      <c r="D85" s="61" t="s">
        <v>108</v>
      </c>
    </row>
    <row r="86" spans="2:4" ht="19.5" customHeight="1">
      <c r="B86" s="60">
        <v>83</v>
      </c>
      <c r="C86" s="61" t="s">
        <v>84</v>
      </c>
      <c r="D86" s="61" t="s">
        <v>85</v>
      </c>
    </row>
    <row r="87" spans="2:4" ht="19.5" customHeight="1">
      <c r="B87" s="60">
        <v>84</v>
      </c>
      <c r="C87" s="61" t="s">
        <v>130</v>
      </c>
      <c r="D87" s="61" t="s">
        <v>131</v>
      </c>
    </row>
    <row r="88" spans="2:4" ht="19.5" customHeight="1">
      <c r="B88" s="60">
        <v>85</v>
      </c>
      <c r="C88" s="61" t="s">
        <v>176</v>
      </c>
      <c r="D88" s="61" t="s">
        <v>177</v>
      </c>
    </row>
    <row r="89" spans="2:4" ht="19.5" customHeight="1">
      <c r="B89" s="60">
        <v>86</v>
      </c>
      <c r="C89" s="61" t="s">
        <v>127</v>
      </c>
      <c r="D89" s="61" t="s">
        <v>128</v>
      </c>
    </row>
    <row r="90" spans="2:4" ht="19.5" customHeight="1">
      <c r="B90" s="60">
        <v>87</v>
      </c>
      <c r="C90" s="61" t="s">
        <v>222</v>
      </c>
      <c r="D90" s="61" t="s">
        <v>223</v>
      </c>
    </row>
    <row r="91" spans="2:4" ht="19.5" customHeight="1" thickBot="1">
      <c r="B91" s="66">
        <v>88</v>
      </c>
      <c r="C91" s="67" t="s">
        <v>115</v>
      </c>
      <c r="D91" s="67" t="s">
        <v>116</v>
      </c>
    </row>
    <row r="92" spans="2:4" ht="19.5" customHeight="1">
      <c r="B92" s="60">
        <v>89</v>
      </c>
      <c r="C92" s="61" t="s">
        <v>93</v>
      </c>
      <c r="D92" s="61" t="s">
        <v>94</v>
      </c>
    </row>
    <row r="93" spans="2:4" ht="19.5" customHeight="1">
      <c r="B93" s="60">
        <v>90</v>
      </c>
      <c r="C93" s="61" t="s">
        <v>197</v>
      </c>
      <c r="D93" s="61" t="s">
        <v>198</v>
      </c>
    </row>
    <row r="94" spans="2:4" ht="19.5" customHeight="1">
      <c r="B94" s="60">
        <v>91</v>
      </c>
      <c r="C94" s="61" t="s">
        <v>111</v>
      </c>
      <c r="D94" s="61" t="s">
        <v>112</v>
      </c>
    </row>
    <row r="95" spans="2:4" ht="19.5" customHeight="1">
      <c r="B95" s="60">
        <v>92</v>
      </c>
      <c r="C95" s="61" t="s">
        <v>145</v>
      </c>
      <c r="D95" s="61" t="s">
        <v>146</v>
      </c>
    </row>
    <row r="96" spans="2:4" ht="19.5" customHeight="1">
      <c r="B96" s="60">
        <v>93</v>
      </c>
      <c r="C96" s="61"/>
      <c r="D96" s="61"/>
    </row>
    <row r="97" spans="2:4" ht="19.5" customHeight="1">
      <c r="B97" s="60">
        <v>94</v>
      </c>
      <c r="C97" s="61"/>
      <c r="D97" s="61"/>
    </row>
    <row r="98" spans="2:4" ht="19.5" customHeight="1">
      <c r="B98" s="60">
        <v>95</v>
      </c>
      <c r="C98" s="61"/>
      <c r="D98" s="61"/>
    </row>
    <row r="99" spans="2:4" ht="19.5" customHeight="1">
      <c r="B99" s="60">
        <v>96</v>
      </c>
      <c r="C99" s="61"/>
      <c r="D99" s="61"/>
    </row>
    <row r="100" spans="2:4" ht="19.5" customHeight="1">
      <c r="B100" s="60">
        <v>97</v>
      </c>
      <c r="C100" s="61"/>
      <c r="D100" s="61"/>
    </row>
    <row r="101" spans="2:4" ht="19.5" customHeight="1">
      <c r="B101" s="60">
        <v>98</v>
      </c>
      <c r="C101" s="61"/>
      <c r="D101" s="61"/>
    </row>
    <row r="102" spans="2:4" ht="19.5" customHeight="1">
      <c r="B102" s="60">
        <v>99</v>
      </c>
      <c r="C102" s="61"/>
      <c r="D102" s="61"/>
    </row>
    <row r="103" spans="2:4" ht="19.5" customHeight="1">
      <c r="B103" s="60">
        <v>100</v>
      </c>
      <c r="C103" s="61"/>
      <c r="D103" s="61"/>
    </row>
    <row r="104" spans="2:4" ht="19.5" customHeight="1">
      <c r="B104" s="60">
        <v>101</v>
      </c>
      <c r="C104" s="61"/>
      <c r="D104" s="61"/>
    </row>
    <row r="105" spans="2:4" ht="19.5" customHeight="1">
      <c r="B105" s="60">
        <v>102</v>
      </c>
      <c r="C105" s="61"/>
      <c r="D105" s="61"/>
    </row>
    <row r="106" spans="2:4" ht="19.5" customHeight="1">
      <c r="B106" s="60">
        <v>103</v>
      </c>
      <c r="C106" s="61"/>
      <c r="D106" s="61"/>
    </row>
    <row r="107" spans="2:4" ht="19.5" customHeight="1" thickBot="1">
      <c r="B107" s="75">
        <v>104</v>
      </c>
      <c r="C107" s="76"/>
      <c r="D107" s="76"/>
    </row>
    <row r="108" spans="2:4" ht="19.5" customHeight="1">
      <c r="B108" s="57">
        <v>105</v>
      </c>
      <c r="C108" s="58" t="s">
        <v>117</v>
      </c>
      <c r="D108" s="299" t="s">
        <v>118</v>
      </c>
    </row>
    <row r="109" spans="2:4" ht="19.5" customHeight="1">
      <c r="B109" s="60">
        <v>106</v>
      </c>
      <c r="C109" s="61" t="s">
        <v>121</v>
      </c>
      <c r="D109" s="297"/>
    </row>
    <row r="110" spans="2:4" ht="19.5" customHeight="1">
      <c r="B110" s="60">
        <v>107</v>
      </c>
      <c r="C110" s="61" t="s">
        <v>274</v>
      </c>
      <c r="D110" s="297" t="s">
        <v>200</v>
      </c>
    </row>
    <row r="111" spans="2:4" ht="19.5" customHeight="1">
      <c r="B111" s="60">
        <v>108</v>
      </c>
      <c r="C111" s="61" t="s">
        <v>203</v>
      </c>
      <c r="D111" s="297"/>
    </row>
    <row r="112" spans="2:4" ht="19.5" customHeight="1">
      <c r="B112" s="60">
        <v>109</v>
      </c>
      <c r="C112" s="61" t="s">
        <v>226</v>
      </c>
      <c r="D112" s="297" t="s">
        <v>227</v>
      </c>
    </row>
    <row r="113" spans="2:4" ht="19.5" customHeight="1">
      <c r="B113" s="60">
        <v>110</v>
      </c>
      <c r="C113" s="61" t="s">
        <v>228</v>
      </c>
      <c r="D113" s="297"/>
    </row>
    <row r="114" spans="2:4" ht="19.5" customHeight="1">
      <c r="B114" s="60">
        <v>111</v>
      </c>
      <c r="C114" s="61" t="s">
        <v>229</v>
      </c>
      <c r="D114" s="297" t="s">
        <v>230</v>
      </c>
    </row>
    <row r="115" spans="2:4" ht="19.5" customHeight="1">
      <c r="B115" s="60">
        <v>112</v>
      </c>
      <c r="C115" s="61" t="s">
        <v>275</v>
      </c>
      <c r="D115" s="297"/>
    </row>
    <row r="116" spans="2:4" ht="19.5" customHeight="1">
      <c r="B116" s="60">
        <v>113</v>
      </c>
      <c r="C116" s="61" t="s">
        <v>119</v>
      </c>
      <c r="D116" s="297" t="s">
        <v>120</v>
      </c>
    </row>
    <row r="117" spans="2:4" ht="19.5" customHeight="1">
      <c r="B117" s="60">
        <v>114</v>
      </c>
      <c r="C117" s="61" t="s">
        <v>276</v>
      </c>
      <c r="D117" s="297"/>
    </row>
    <row r="118" spans="2:4" ht="19.5" customHeight="1">
      <c r="B118" s="60">
        <v>115</v>
      </c>
      <c r="C118" s="61" t="s">
        <v>125</v>
      </c>
      <c r="D118" s="297" t="s">
        <v>126</v>
      </c>
    </row>
    <row r="119" spans="2:4" ht="19.5" customHeight="1">
      <c r="B119" s="60">
        <v>116</v>
      </c>
      <c r="C119" s="61" t="s">
        <v>277</v>
      </c>
      <c r="D119" s="297"/>
    </row>
    <row r="120" spans="2:4" ht="19.5" customHeight="1">
      <c r="B120" s="60">
        <v>117</v>
      </c>
      <c r="C120" s="61" t="s">
        <v>201</v>
      </c>
      <c r="D120" s="297" t="s">
        <v>202</v>
      </c>
    </row>
    <row r="121" spans="2:4" ht="19.5" customHeight="1">
      <c r="B121" s="60">
        <v>118</v>
      </c>
      <c r="C121" s="61" t="s">
        <v>204</v>
      </c>
      <c r="D121" s="297"/>
    </row>
    <row r="122" spans="2:4" ht="19.5" customHeight="1">
      <c r="B122" s="60">
        <v>119</v>
      </c>
      <c r="C122" s="61" t="s">
        <v>132</v>
      </c>
      <c r="D122" s="297" t="s">
        <v>133</v>
      </c>
    </row>
    <row r="123" spans="2:4" ht="19.5" customHeight="1">
      <c r="B123" s="60">
        <v>120</v>
      </c>
      <c r="C123" s="61" t="s">
        <v>136</v>
      </c>
      <c r="D123" s="297"/>
    </row>
    <row r="124" spans="2:4" ht="19.5" customHeight="1">
      <c r="B124" s="60">
        <v>121</v>
      </c>
      <c r="C124" s="61" t="s">
        <v>63</v>
      </c>
      <c r="D124" s="297" t="s">
        <v>64</v>
      </c>
    </row>
    <row r="125" spans="2:4" ht="19.5" customHeight="1">
      <c r="B125" s="60">
        <v>122</v>
      </c>
      <c r="C125" s="61" t="s">
        <v>67</v>
      </c>
      <c r="D125" s="297"/>
    </row>
    <row r="126" spans="2:4" ht="19.5" customHeight="1">
      <c r="B126" s="60">
        <v>123</v>
      </c>
      <c r="C126" s="61" t="s">
        <v>278</v>
      </c>
      <c r="D126" s="78" t="s">
        <v>279</v>
      </c>
    </row>
    <row r="127" spans="2:4" ht="19.5" customHeight="1">
      <c r="B127" s="60">
        <v>124</v>
      </c>
      <c r="C127" s="61" t="s">
        <v>163</v>
      </c>
      <c r="D127" s="295" t="s">
        <v>164</v>
      </c>
    </row>
    <row r="128" spans="2:4" ht="19.5" customHeight="1">
      <c r="B128" s="60">
        <v>125</v>
      </c>
      <c r="C128" s="61" t="s">
        <v>167</v>
      </c>
      <c r="D128" s="295"/>
    </row>
    <row r="129" spans="2:4" ht="19.5" customHeight="1">
      <c r="B129" s="60">
        <v>126</v>
      </c>
      <c r="C129" s="61" t="s">
        <v>75</v>
      </c>
      <c r="D129" s="295" t="s">
        <v>76</v>
      </c>
    </row>
    <row r="130" spans="2:4" ht="19.5" customHeight="1">
      <c r="B130" s="60">
        <v>127</v>
      </c>
      <c r="C130" s="61" t="s">
        <v>280</v>
      </c>
      <c r="D130" s="295"/>
    </row>
    <row r="131" spans="2:4" ht="19.5" customHeight="1">
      <c r="B131" s="60">
        <v>128</v>
      </c>
      <c r="C131" s="61" t="s">
        <v>180</v>
      </c>
      <c r="D131" s="295" t="s">
        <v>181</v>
      </c>
    </row>
    <row r="132" spans="2:4" ht="19.5" customHeight="1">
      <c r="B132" s="60">
        <v>129</v>
      </c>
      <c r="C132" s="61" t="s">
        <v>184</v>
      </c>
      <c r="D132" s="295"/>
    </row>
    <row r="133" spans="2:4" ht="19.5" customHeight="1">
      <c r="B133" s="60">
        <v>130</v>
      </c>
      <c r="C133" s="79" t="s">
        <v>281</v>
      </c>
      <c r="D133" s="296" t="s">
        <v>118</v>
      </c>
    </row>
    <row r="134" spans="2:4" ht="19.5" customHeight="1">
      <c r="B134" s="60">
        <v>131</v>
      </c>
      <c r="C134" s="80" t="s">
        <v>282</v>
      </c>
      <c r="D134" s="297"/>
    </row>
    <row r="135" spans="2:4" ht="19.5" customHeight="1">
      <c r="B135" s="60">
        <v>132</v>
      </c>
      <c r="C135" s="80" t="s">
        <v>283</v>
      </c>
      <c r="D135" s="297" t="s">
        <v>200</v>
      </c>
    </row>
    <row r="136" spans="2:4" ht="19.5" customHeight="1" thickBot="1">
      <c r="B136" s="66">
        <v>133</v>
      </c>
      <c r="C136" s="81" t="s">
        <v>284</v>
      </c>
      <c r="D136" s="298"/>
    </row>
    <row r="137" spans="2:4" ht="19.5" customHeight="1">
      <c r="B137" s="60">
        <v>134</v>
      </c>
      <c r="C137" s="80" t="s">
        <v>285</v>
      </c>
      <c r="D137" s="297" t="s">
        <v>227</v>
      </c>
    </row>
    <row r="138" spans="2:4" ht="19.5" customHeight="1">
      <c r="B138" s="60">
        <v>135</v>
      </c>
      <c r="C138" s="80" t="s">
        <v>286</v>
      </c>
      <c r="D138" s="297"/>
    </row>
    <row r="139" spans="2:4" ht="19.5" customHeight="1">
      <c r="B139" s="60">
        <v>136</v>
      </c>
      <c r="C139" s="80" t="s">
        <v>287</v>
      </c>
      <c r="D139" s="297" t="s">
        <v>230</v>
      </c>
    </row>
    <row r="140" spans="2:4" ht="19.5" customHeight="1">
      <c r="B140" s="60">
        <v>137</v>
      </c>
      <c r="C140" s="80" t="s">
        <v>288</v>
      </c>
      <c r="D140" s="297"/>
    </row>
    <row r="141" spans="2:4" ht="19.5" customHeight="1">
      <c r="B141" s="60">
        <v>138</v>
      </c>
      <c r="C141" s="80" t="s">
        <v>289</v>
      </c>
      <c r="D141" s="297" t="s">
        <v>120</v>
      </c>
    </row>
    <row r="142" spans="2:4" ht="19.5" customHeight="1">
      <c r="B142" s="60">
        <v>139</v>
      </c>
      <c r="C142" s="80" t="s">
        <v>290</v>
      </c>
      <c r="D142" s="297"/>
    </row>
    <row r="143" spans="2:4" ht="19.5" customHeight="1">
      <c r="B143" s="60">
        <v>140</v>
      </c>
      <c r="C143" s="80" t="s">
        <v>291</v>
      </c>
      <c r="D143" s="297" t="s">
        <v>126</v>
      </c>
    </row>
    <row r="144" spans="2:4" ht="19.5" customHeight="1">
      <c r="B144" s="60">
        <v>141</v>
      </c>
      <c r="C144" s="80" t="s">
        <v>292</v>
      </c>
      <c r="D144" s="297"/>
    </row>
    <row r="145" spans="2:4" ht="19.5" customHeight="1">
      <c r="B145" s="60">
        <v>142</v>
      </c>
      <c r="C145" s="80" t="s">
        <v>121</v>
      </c>
      <c r="D145" s="297" t="s">
        <v>202</v>
      </c>
    </row>
    <row r="146" spans="2:4" ht="19.5" customHeight="1">
      <c r="B146" s="60">
        <v>143</v>
      </c>
      <c r="C146" s="80" t="s">
        <v>293</v>
      </c>
      <c r="D146" s="297"/>
    </row>
    <row r="147" spans="2:4" ht="19.5" customHeight="1">
      <c r="B147" s="60">
        <v>144</v>
      </c>
      <c r="C147" s="80" t="s">
        <v>294</v>
      </c>
      <c r="D147" s="297" t="s">
        <v>133</v>
      </c>
    </row>
    <row r="148" spans="2:4" ht="19.5" customHeight="1">
      <c r="B148" s="60">
        <v>145</v>
      </c>
      <c r="C148" s="80" t="s">
        <v>295</v>
      </c>
      <c r="D148" s="297"/>
    </row>
    <row r="149" spans="2:4" ht="19.5" customHeight="1">
      <c r="B149" s="60">
        <v>146</v>
      </c>
      <c r="C149" s="80" t="s">
        <v>296</v>
      </c>
      <c r="D149" s="297" t="s">
        <v>64</v>
      </c>
    </row>
    <row r="150" spans="2:4" ht="19.5" customHeight="1">
      <c r="B150" s="60">
        <v>147</v>
      </c>
      <c r="C150" s="80" t="s">
        <v>297</v>
      </c>
      <c r="D150" s="297"/>
    </row>
    <row r="151" spans="2:4" ht="19.5" customHeight="1">
      <c r="B151" s="60">
        <v>148</v>
      </c>
      <c r="C151" s="80" t="s">
        <v>298</v>
      </c>
      <c r="D151" s="78" t="s">
        <v>279</v>
      </c>
    </row>
    <row r="152" spans="2:4" ht="19.5" customHeight="1">
      <c r="B152" s="60">
        <v>149</v>
      </c>
      <c r="C152" s="80" t="s">
        <v>299</v>
      </c>
      <c r="D152" s="295" t="s">
        <v>164</v>
      </c>
    </row>
    <row r="153" spans="2:4" ht="19.5" customHeight="1">
      <c r="B153" s="60">
        <v>150</v>
      </c>
      <c r="C153" s="80" t="s">
        <v>300</v>
      </c>
      <c r="D153" s="295"/>
    </row>
    <row r="154" spans="2:4" ht="19.5" customHeight="1">
      <c r="B154" s="60">
        <v>151</v>
      </c>
      <c r="C154" s="80" t="s">
        <v>301</v>
      </c>
      <c r="D154" s="295" t="s">
        <v>76</v>
      </c>
    </row>
    <row r="155" spans="2:4" ht="19.5" customHeight="1">
      <c r="B155" s="60">
        <v>152</v>
      </c>
      <c r="C155" s="80" t="s">
        <v>302</v>
      </c>
      <c r="D155" s="295"/>
    </row>
    <row r="156" spans="2:4" ht="19.5" customHeight="1">
      <c r="B156" s="60">
        <v>153</v>
      </c>
      <c r="C156" s="80" t="s">
        <v>303</v>
      </c>
      <c r="D156" s="295" t="s">
        <v>181</v>
      </c>
    </row>
    <row r="157" spans="2:4" ht="19.5" customHeight="1" thickBot="1">
      <c r="B157" s="75">
        <v>154</v>
      </c>
      <c r="C157" s="80" t="s">
        <v>304</v>
      </c>
      <c r="D157" s="295"/>
    </row>
    <row r="158" spans="2:4" ht="19.5" customHeight="1">
      <c r="B158" s="57">
        <v>155</v>
      </c>
      <c r="C158" s="58" t="s">
        <v>149</v>
      </c>
      <c r="D158" s="293" t="s">
        <v>150</v>
      </c>
    </row>
    <row r="159" spans="2:4" ht="19.5" customHeight="1">
      <c r="B159" s="60">
        <v>156</v>
      </c>
      <c r="C159" s="61" t="s">
        <v>153</v>
      </c>
      <c r="D159" s="291"/>
    </row>
    <row r="160" spans="2:4" ht="19.5" customHeight="1">
      <c r="B160" s="60">
        <v>157</v>
      </c>
      <c r="C160" s="61" t="s">
        <v>189</v>
      </c>
      <c r="D160" s="291" t="s">
        <v>190</v>
      </c>
    </row>
    <row r="161" spans="2:4" ht="19.5" customHeight="1">
      <c r="B161" s="60">
        <v>158</v>
      </c>
      <c r="C161" s="61" t="s">
        <v>192</v>
      </c>
      <c r="D161" s="291"/>
    </row>
    <row r="162" spans="2:4" ht="19.5" customHeight="1">
      <c r="B162" s="60">
        <v>159</v>
      </c>
      <c r="C162" s="61" t="s">
        <v>65</v>
      </c>
      <c r="D162" s="291" t="s">
        <v>66</v>
      </c>
    </row>
    <row r="163" spans="2:4" ht="19.5" customHeight="1">
      <c r="B163" s="60">
        <v>160</v>
      </c>
      <c r="C163" s="61" t="s">
        <v>68</v>
      </c>
      <c r="D163" s="291"/>
    </row>
    <row r="164" spans="2:4" ht="19.5" customHeight="1">
      <c r="B164" s="60">
        <v>161</v>
      </c>
      <c r="C164" s="61" t="s">
        <v>96</v>
      </c>
      <c r="D164" s="291" t="s">
        <v>97</v>
      </c>
    </row>
    <row r="165" spans="2:4" ht="19.5" customHeight="1">
      <c r="B165" s="60">
        <v>162</v>
      </c>
      <c r="C165" s="61" t="s">
        <v>100</v>
      </c>
      <c r="D165" s="291"/>
    </row>
    <row r="166" spans="2:4" ht="19.5" customHeight="1">
      <c r="B166" s="60">
        <v>163</v>
      </c>
      <c r="C166" s="61" t="s">
        <v>187</v>
      </c>
      <c r="D166" s="291" t="s">
        <v>188</v>
      </c>
    </row>
    <row r="167" spans="2:4" ht="19.5" customHeight="1">
      <c r="B167" s="60">
        <v>164</v>
      </c>
      <c r="C167" s="61" t="s">
        <v>191</v>
      </c>
      <c r="D167" s="291"/>
    </row>
    <row r="168" spans="2:4" ht="19.5" customHeight="1">
      <c r="B168" s="60">
        <v>165</v>
      </c>
      <c r="C168" s="61" t="s">
        <v>224</v>
      </c>
      <c r="D168" s="291" t="s">
        <v>225</v>
      </c>
    </row>
    <row r="169" spans="2:4" ht="19.5" customHeight="1">
      <c r="B169" s="60">
        <v>166</v>
      </c>
      <c r="C169" s="61" t="s">
        <v>149</v>
      </c>
      <c r="D169" s="291"/>
    </row>
    <row r="170" spans="2:4" ht="19.5" customHeight="1">
      <c r="B170" s="60">
        <v>167</v>
      </c>
      <c r="C170" s="61" t="s">
        <v>88</v>
      </c>
      <c r="D170" s="291" t="s">
        <v>89</v>
      </c>
    </row>
    <row r="171" spans="2:4" ht="19.5" customHeight="1">
      <c r="B171" s="60">
        <v>168</v>
      </c>
      <c r="C171" s="61" t="s">
        <v>92</v>
      </c>
      <c r="D171" s="291"/>
    </row>
    <row r="172" spans="2:4" ht="19.5" customHeight="1">
      <c r="B172" s="60">
        <v>169</v>
      </c>
      <c r="C172" s="61" t="s">
        <v>95</v>
      </c>
      <c r="D172" s="291"/>
    </row>
    <row r="173" spans="2:4" ht="19.5" customHeight="1">
      <c r="B173" s="60">
        <v>170</v>
      </c>
      <c r="C173" s="61" t="s">
        <v>209</v>
      </c>
      <c r="D173" s="291" t="s">
        <v>210</v>
      </c>
    </row>
    <row r="174" spans="2:4" ht="19.5" customHeight="1">
      <c r="B174" s="60">
        <v>171</v>
      </c>
      <c r="C174" s="61" t="s">
        <v>213</v>
      </c>
      <c r="D174" s="291"/>
    </row>
    <row r="175" spans="2:4" ht="19.5" customHeight="1">
      <c r="B175" s="60">
        <v>172</v>
      </c>
      <c r="C175" s="61" t="s">
        <v>156</v>
      </c>
      <c r="D175" s="291" t="s">
        <v>157</v>
      </c>
    </row>
    <row r="176" spans="2:4" ht="19.5" customHeight="1">
      <c r="B176" s="60">
        <v>173</v>
      </c>
      <c r="C176" s="61" t="s">
        <v>160</v>
      </c>
      <c r="D176" s="291"/>
    </row>
    <row r="177" spans="2:4" ht="19.5" customHeight="1">
      <c r="B177" s="60">
        <v>174</v>
      </c>
      <c r="C177" s="61" t="s">
        <v>231</v>
      </c>
      <c r="D177" s="291" t="s">
        <v>232</v>
      </c>
    </row>
    <row r="178" spans="2:4" ht="19.5" customHeight="1">
      <c r="B178" s="60">
        <v>175</v>
      </c>
      <c r="C178" s="61" t="s">
        <v>234</v>
      </c>
      <c r="D178" s="291"/>
    </row>
    <row r="179" spans="2:4" ht="19.5" customHeight="1">
      <c r="B179" s="60">
        <v>176</v>
      </c>
      <c r="C179" s="61" t="s">
        <v>70</v>
      </c>
      <c r="D179" s="291" t="s">
        <v>71</v>
      </c>
    </row>
    <row r="180" spans="2:4" ht="19.5" customHeight="1">
      <c r="B180" s="60">
        <v>177</v>
      </c>
      <c r="C180" s="61" t="s">
        <v>74</v>
      </c>
      <c r="D180" s="291"/>
    </row>
    <row r="181" spans="2:4" ht="19.5" customHeight="1">
      <c r="B181" s="60">
        <v>178</v>
      </c>
      <c r="C181" s="61" t="s">
        <v>305</v>
      </c>
      <c r="D181" s="294" t="s">
        <v>150</v>
      </c>
    </row>
    <row r="182" spans="2:5" ht="19.5" customHeight="1" thickBot="1">
      <c r="B182" s="66">
        <v>179</v>
      </c>
      <c r="C182" s="67" t="s">
        <v>306</v>
      </c>
      <c r="D182" s="292"/>
      <c r="E182" s="71"/>
    </row>
    <row r="183" spans="2:5" ht="19.5" customHeight="1">
      <c r="B183" s="57">
        <v>180</v>
      </c>
      <c r="C183" s="58" t="s">
        <v>307</v>
      </c>
      <c r="D183" s="293" t="s">
        <v>190</v>
      </c>
      <c r="E183" s="71"/>
    </row>
    <row r="184" spans="2:4" ht="19.5" customHeight="1">
      <c r="B184" s="60">
        <v>181</v>
      </c>
      <c r="C184" s="61" t="s">
        <v>308</v>
      </c>
      <c r="D184" s="291"/>
    </row>
    <row r="185" spans="2:4" ht="19.5" customHeight="1">
      <c r="B185" s="60">
        <v>182</v>
      </c>
      <c r="C185" s="61" t="s">
        <v>309</v>
      </c>
      <c r="D185" s="291" t="s">
        <v>66</v>
      </c>
    </row>
    <row r="186" spans="2:4" ht="19.5" customHeight="1">
      <c r="B186" s="60">
        <v>183</v>
      </c>
      <c r="C186" s="61" t="s">
        <v>310</v>
      </c>
      <c r="D186" s="291"/>
    </row>
    <row r="187" spans="2:4" ht="19.5" customHeight="1">
      <c r="B187" s="60">
        <v>184</v>
      </c>
      <c r="C187" s="61" t="s">
        <v>311</v>
      </c>
      <c r="D187" s="291" t="s">
        <v>97</v>
      </c>
    </row>
    <row r="188" spans="2:4" ht="19.5" customHeight="1">
      <c r="B188" s="60">
        <v>185</v>
      </c>
      <c r="C188" s="61" t="s">
        <v>312</v>
      </c>
      <c r="D188" s="291"/>
    </row>
    <row r="189" spans="2:4" ht="19.5" customHeight="1">
      <c r="B189" s="60">
        <v>186</v>
      </c>
      <c r="C189" s="61" t="s">
        <v>313</v>
      </c>
      <c r="D189" s="291" t="s">
        <v>188</v>
      </c>
    </row>
    <row r="190" spans="2:4" ht="19.5" customHeight="1">
      <c r="B190" s="60">
        <v>187</v>
      </c>
      <c r="C190" s="61" t="s">
        <v>314</v>
      </c>
      <c r="D190" s="291"/>
    </row>
    <row r="191" spans="2:4" ht="19.5" customHeight="1">
      <c r="B191" s="60">
        <v>188</v>
      </c>
      <c r="C191" s="61" t="s">
        <v>315</v>
      </c>
      <c r="D191" s="291" t="s">
        <v>225</v>
      </c>
    </row>
    <row r="192" spans="2:4" ht="19.5" customHeight="1">
      <c r="B192" s="60">
        <v>189</v>
      </c>
      <c r="C192" s="61" t="s">
        <v>316</v>
      </c>
      <c r="D192" s="291"/>
    </row>
    <row r="193" spans="2:4" ht="19.5" customHeight="1">
      <c r="B193" s="60">
        <v>190</v>
      </c>
      <c r="C193" s="61" t="s">
        <v>317</v>
      </c>
      <c r="D193" s="291" t="s">
        <v>89</v>
      </c>
    </row>
    <row r="194" spans="2:4" ht="19.5" customHeight="1">
      <c r="B194" s="60">
        <v>191</v>
      </c>
      <c r="C194" s="61" t="s">
        <v>318</v>
      </c>
      <c r="D194" s="291"/>
    </row>
    <row r="195" spans="2:4" ht="19.5" customHeight="1">
      <c r="B195" s="60">
        <v>192</v>
      </c>
      <c r="C195" s="61" t="s">
        <v>319</v>
      </c>
      <c r="D195" s="291"/>
    </row>
    <row r="196" spans="2:4" ht="19.5" customHeight="1">
      <c r="B196" s="60">
        <v>193</v>
      </c>
      <c r="C196" s="61" t="s">
        <v>320</v>
      </c>
      <c r="D196" s="291" t="s">
        <v>210</v>
      </c>
    </row>
    <row r="197" spans="2:4" ht="19.5" customHeight="1">
      <c r="B197" s="60">
        <v>194</v>
      </c>
      <c r="C197" s="61" t="s">
        <v>321</v>
      </c>
      <c r="D197" s="291"/>
    </row>
    <row r="198" spans="2:4" ht="19.5" customHeight="1">
      <c r="B198" s="60">
        <v>195</v>
      </c>
      <c r="C198" s="61" t="s">
        <v>322</v>
      </c>
      <c r="D198" s="291" t="s">
        <v>157</v>
      </c>
    </row>
    <row r="199" spans="2:4" ht="19.5" customHeight="1">
      <c r="B199" s="60">
        <v>196</v>
      </c>
      <c r="C199" s="61" t="s">
        <v>84</v>
      </c>
      <c r="D199" s="291"/>
    </row>
    <row r="200" spans="2:4" ht="19.5" customHeight="1">
      <c r="B200" s="60">
        <v>197</v>
      </c>
      <c r="C200" s="61" t="s">
        <v>323</v>
      </c>
      <c r="D200" s="291" t="s">
        <v>232</v>
      </c>
    </row>
    <row r="201" spans="2:4" ht="19.5" customHeight="1">
      <c r="B201" s="60">
        <v>198</v>
      </c>
      <c r="C201" s="61" t="s">
        <v>324</v>
      </c>
      <c r="D201" s="291"/>
    </row>
    <row r="202" spans="2:4" ht="19.5" customHeight="1">
      <c r="B202" s="60">
        <v>199</v>
      </c>
      <c r="C202" s="61" t="s">
        <v>325</v>
      </c>
      <c r="D202" s="291" t="s">
        <v>71</v>
      </c>
    </row>
    <row r="203" spans="2:4" ht="19.5" customHeight="1" thickBot="1">
      <c r="B203" s="66">
        <v>200</v>
      </c>
      <c r="C203" s="67" t="s">
        <v>326</v>
      </c>
      <c r="D203" s="292"/>
    </row>
  </sheetData>
  <sheetProtection/>
  <mergeCells count="47">
    <mergeCell ref="B1:D1"/>
    <mergeCell ref="D108:D109"/>
    <mergeCell ref="D110:D111"/>
    <mergeCell ref="D112:D113"/>
    <mergeCell ref="D114:D115"/>
    <mergeCell ref="D116:D117"/>
    <mergeCell ref="D118:D119"/>
    <mergeCell ref="D147:D148"/>
    <mergeCell ref="D149:D150"/>
    <mergeCell ref="D120:D121"/>
    <mergeCell ref="D122:D123"/>
    <mergeCell ref="D124:D125"/>
    <mergeCell ref="D127:D128"/>
    <mergeCell ref="D129:D130"/>
    <mergeCell ref="D131:D132"/>
    <mergeCell ref="D164:D165"/>
    <mergeCell ref="D166:D167"/>
    <mergeCell ref="D168:D169"/>
    <mergeCell ref="D133:D134"/>
    <mergeCell ref="D135:D136"/>
    <mergeCell ref="D137:D138"/>
    <mergeCell ref="D139:D140"/>
    <mergeCell ref="D141:D142"/>
    <mergeCell ref="D143:D144"/>
    <mergeCell ref="D145:D146"/>
    <mergeCell ref="D152:D153"/>
    <mergeCell ref="D154:D155"/>
    <mergeCell ref="D156:D157"/>
    <mergeCell ref="D158:D159"/>
    <mergeCell ref="D160:D161"/>
    <mergeCell ref="D162:D163"/>
    <mergeCell ref="D170:D172"/>
    <mergeCell ref="D173:D174"/>
    <mergeCell ref="D175:D176"/>
    <mergeCell ref="D177:D178"/>
    <mergeCell ref="D179:D180"/>
    <mergeCell ref="D181:D182"/>
    <mergeCell ref="D202:D203"/>
    <mergeCell ref="D183:D184"/>
    <mergeCell ref="D185:D186"/>
    <mergeCell ref="D187:D188"/>
    <mergeCell ref="D189:D190"/>
    <mergeCell ref="D191:D192"/>
    <mergeCell ref="D193:D195"/>
    <mergeCell ref="D196:D197"/>
    <mergeCell ref="D198:D199"/>
    <mergeCell ref="D200:D20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D302"/>
  <sheetViews>
    <sheetView zoomScalePageLayoutView="0" workbookViewId="0" topLeftCell="A1">
      <selection activeCell="L22" sqref="L22"/>
    </sheetView>
  </sheetViews>
  <sheetFormatPr defaultColWidth="9.140625" defaultRowHeight="15"/>
  <cols>
    <col min="3" max="3" width="31.57421875" style="0" bestFit="1" customWidth="1"/>
    <col min="4" max="4" width="24.00390625" style="0" bestFit="1" customWidth="1"/>
  </cols>
  <sheetData>
    <row r="1" spans="2:4" ht="21">
      <c r="B1" s="300" t="s">
        <v>357</v>
      </c>
      <c r="C1" s="300"/>
      <c r="D1" s="300"/>
    </row>
    <row r="2" spans="2:4" ht="21">
      <c r="B2" s="180" t="s">
        <v>58</v>
      </c>
      <c r="C2" s="180" t="s">
        <v>358</v>
      </c>
      <c r="D2" s="180" t="s">
        <v>60</v>
      </c>
    </row>
    <row r="3" spans="2:4" ht="21">
      <c r="B3" s="61">
        <v>1</v>
      </c>
      <c r="C3" s="61" t="s">
        <v>77</v>
      </c>
      <c r="D3" s="61" t="s">
        <v>359</v>
      </c>
    </row>
    <row r="4" spans="2:4" ht="21">
      <c r="B4" s="61">
        <v>2</v>
      </c>
      <c r="C4" s="61" t="s">
        <v>270</v>
      </c>
      <c r="D4" s="61" t="s">
        <v>359</v>
      </c>
    </row>
    <row r="5" spans="2:4" ht="21">
      <c r="B5" s="61">
        <v>3</v>
      </c>
      <c r="C5" s="61" t="s">
        <v>360</v>
      </c>
      <c r="D5" s="61" t="s">
        <v>359</v>
      </c>
    </row>
    <row r="6" spans="2:4" ht="21">
      <c r="B6" s="61">
        <v>4</v>
      </c>
      <c r="C6" s="61" t="s">
        <v>61</v>
      </c>
      <c r="D6" s="61" t="s">
        <v>361</v>
      </c>
    </row>
    <row r="7" spans="2:4" ht="21">
      <c r="B7" s="61">
        <v>5</v>
      </c>
      <c r="C7" s="61" t="s">
        <v>237</v>
      </c>
      <c r="D7" s="61" t="s">
        <v>361</v>
      </c>
    </row>
    <row r="8" spans="2:4" ht="21">
      <c r="B8" s="61">
        <v>6</v>
      </c>
      <c r="C8" s="61" t="s">
        <v>362</v>
      </c>
      <c r="D8" s="61" t="s">
        <v>361</v>
      </c>
    </row>
    <row r="9" spans="2:4" ht="21">
      <c r="B9" s="61">
        <v>7</v>
      </c>
      <c r="C9" s="61" t="s">
        <v>70</v>
      </c>
      <c r="D9" s="61" t="s">
        <v>363</v>
      </c>
    </row>
    <row r="10" spans="2:4" ht="21">
      <c r="B10" s="61">
        <v>8</v>
      </c>
      <c r="C10" s="61" t="s">
        <v>74</v>
      </c>
      <c r="D10" s="61" t="s">
        <v>363</v>
      </c>
    </row>
    <row r="11" spans="2:4" ht="21">
      <c r="B11" s="61">
        <v>9</v>
      </c>
      <c r="C11" s="61" t="s">
        <v>325</v>
      </c>
      <c r="D11" s="61" t="s">
        <v>363</v>
      </c>
    </row>
    <row r="12" spans="2:4" ht="21">
      <c r="B12" s="61">
        <v>10</v>
      </c>
      <c r="C12" s="61" t="s">
        <v>326</v>
      </c>
      <c r="D12" s="61" t="s">
        <v>363</v>
      </c>
    </row>
    <row r="13" spans="2:4" ht="21">
      <c r="B13" s="61">
        <v>11</v>
      </c>
      <c r="C13" s="61" t="s">
        <v>364</v>
      </c>
      <c r="D13" s="61" t="s">
        <v>363</v>
      </c>
    </row>
    <row r="14" spans="2:4" ht="21">
      <c r="B14" s="61">
        <v>12</v>
      </c>
      <c r="C14" s="61" t="s">
        <v>365</v>
      </c>
      <c r="D14" s="61" t="s">
        <v>363</v>
      </c>
    </row>
    <row r="15" spans="2:4" ht="21">
      <c r="B15" s="61">
        <v>13</v>
      </c>
      <c r="C15" s="61" t="s">
        <v>366</v>
      </c>
      <c r="D15" s="61" t="s">
        <v>363</v>
      </c>
    </row>
    <row r="16" spans="2:4" ht="21">
      <c r="B16" s="61">
        <v>14</v>
      </c>
      <c r="C16" s="61" t="s">
        <v>65</v>
      </c>
      <c r="D16" s="61" t="s">
        <v>367</v>
      </c>
    </row>
    <row r="17" spans="2:4" ht="21">
      <c r="B17" s="61">
        <v>15</v>
      </c>
      <c r="C17" s="61" t="s">
        <v>68</v>
      </c>
      <c r="D17" s="61" t="s">
        <v>367</v>
      </c>
    </row>
    <row r="18" spans="2:4" ht="21">
      <c r="B18" s="61">
        <v>16</v>
      </c>
      <c r="C18" s="61" t="s">
        <v>309</v>
      </c>
      <c r="D18" s="61" t="s">
        <v>367</v>
      </c>
    </row>
    <row r="19" spans="2:4" ht="21">
      <c r="B19" s="61">
        <v>17</v>
      </c>
      <c r="C19" s="61" t="s">
        <v>310</v>
      </c>
      <c r="D19" s="61" t="s">
        <v>367</v>
      </c>
    </row>
    <row r="20" spans="2:4" ht="21">
      <c r="B20" s="61">
        <v>18</v>
      </c>
      <c r="C20" s="61" t="s">
        <v>368</v>
      </c>
      <c r="D20" s="61" t="s">
        <v>367</v>
      </c>
    </row>
    <row r="21" spans="2:4" ht="21">
      <c r="B21" s="61">
        <v>19</v>
      </c>
      <c r="C21" s="61" t="s">
        <v>80</v>
      </c>
      <c r="D21" s="61" t="s">
        <v>369</v>
      </c>
    </row>
    <row r="22" spans="2:4" ht="21">
      <c r="B22" s="61">
        <v>20</v>
      </c>
      <c r="C22" s="61" t="s">
        <v>273</v>
      </c>
      <c r="D22" s="61" t="s">
        <v>369</v>
      </c>
    </row>
    <row r="23" spans="2:4" ht="21">
      <c r="B23" s="61">
        <v>21</v>
      </c>
      <c r="C23" s="61" t="s">
        <v>370</v>
      </c>
      <c r="D23" s="61" t="s">
        <v>369</v>
      </c>
    </row>
    <row r="24" spans="2:4" ht="21">
      <c r="B24" s="61">
        <v>22</v>
      </c>
      <c r="C24" s="61" t="s">
        <v>371</v>
      </c>
      <c r="D24" s="61" t="s">
        <v>369</v>
      </c>
    </row>
    <row r="25" spans="2:4" ht="21">
      <c r="B25" s="61">
        <v>23</v>
      </c>
      <c r="C25" s="61" t="s">
        <v>84</v>
      </c>
      <c r="D25" s="61" t="s">
        <v>372</v>
      </c>
    </row>
    <row r="26" spans="2:4" ht="21">
      <c r="B26" s="61">
        <v>24</v>
      </c>
      <c r="C26" s="61" t="s">
        <v>373</v>
      </c>
      <c r="D26" s="61" t="s">
        <v>372</v>
      </c>
    </row>
    <row r="27" spans="2:4" ht="21">
      <c r="B27" s="61">
        <v>25</v>
      </c>
      <c r="C27" s="61" t="s">
        <v>374</v>
      </c>
      <c r="D27" s="61" t="s">
        <v>372</v>
      </c>
    </row>
    <row r="28" spans="2:4" ht="21">
      <c r="B28" s="61">
        <v>26</v>
      </c>
      <c r="C28" s="61" t="s">
        <v>375</v>
      </c>
      <c r="D28" s="61" t="s">
        <v>372</v>
      </c>
    </row>
    <row r="29" spans="2:4" ht="21">
      <c r="B29" s="61">
        <v>27</v>
      </c>
      <c r="C29" s="61" t="s">
        <v>376</v>
      </c>
      <c r="D29" s="61" t="s">
        <v>372</v>
      </c>
    </row>
    <row r="30" spans="2:4" ht="21">
      <c r="B30" s="61">
        <v>28</v>
      </c>
      <c r="C30" s="61" t="s">
        <v>88</v>
      </c>
      <c r="D30" s="61" t="s">
        <v>377</v>
      </c>
    </row>
    <row r="31" spans="2:4" ht="21">
      <c r="B31" s="61">
        <v>29</v>
      </c>
      <c r="C31" s="61" t="s">
        <v>92</v>
      </c>
      <c r="D31" s="61" t="s">
        <v>377</v>
      </c>
    </row>
    <row r="32" spans="2:4" ht="21">
      <c r="B32" s="61">
        <v>30</v>
      </c>
      <c r="C32" s="61" t="s">
        <v>95</v>
      </c>
      <c r="D32" s="61" t="s">
        <v>377</v>
      </c>
    </row>
    <row r="33" spans="2:4" ht="21">
      <c r="B33" s="61">
        <v>31</v>
      </c>
      <c r="C33" s="61" t="s">
        <v>317</v>
      </c>
      <c r="D33" s="61" t="s">
        <v>377</v>
      </c>
    </row>
    <row r="34" spans="2:4" ht="21">
      <c r="B34" s="61">
        <v>32</v>
      </c>
      <c r="C34" s="61" t="s">
        <v>318</v>
      </c>
      <c r="D34" s="61" t="s">
        <v>377</v>
      </c>
    </row>
    <row r="35" spans="2:4" ht="21">
      <c r="B35" s="61">
        <v>33</v>
      </c>
      <c r="C35" s="61" t="s">
        <v>319</v>
      </c>
      <c r="D35" s="61" t="s">
        <v>377</v>
      </c>
    </row>
    <row r="36" spans="2:4" ht="21">
      <c r="B36" s="61">
        <v>34</v>
      </c>
      <c r="C36" s="61" t="s">
        <v>378</v>
      </c>
      <c r="D36" s="61" t="s">
        <v>377</v>
      </c>
    </row>
    <row r="37" spans="2:4" ht="21">
      <c r="B37" s="61">
        <v>35</v>
      </c>
      <c r="C37" s="61" t="s">
        <v>243</v>
      </c>
      <c r="D37" s="61" t="s">
        <v>379</v>
      </c>
    </row>
    <row r="38" spans="2:4" ht="21">
      <c r="B38" s="61">
        <v>36</v>
      </c>
      <c r="C38" s="61" t="s">
        <v>380</v>
      </c>
      <c r="D38" s="61" t="s">
        <v>379</v>
      </c>
    </row>
    <row r="39" spans="2:4" ht="21">
      <c r="B39" s="61">
        <v>37</v>
      </c>
      <c r="C39" s="61" t="s">
        <v>381</v>
      </c>
      <c r="D39" s="61" t="s">
        <v>379</v>
      </c>
    </row>
    <row r="40" spans="2:4" ht="21">
      <c r="B40" s="61">
        <v>38</v>
      </c>
      <c r="C40" s="61" t="s">
        <v>382</v>
      </c>
      <c r="D40" s="61" t="s">
        <v>379</v>
      </c>
    </row>
    <row r="41" spans="2:4" ht="21">
      <c r="B41" s="61">
        <v>39</v>
      </c>
      <c r="C41" s="61" t="s">
        <v>383</v>
      </c>
      <c r="D41" s="61" t="s">
        <v>379</v>
      </c>
    </row>
    <row r="42" spans="2:4" ht="21">
      <c r="B42" s="61">
        <v>40</v>
      </c>
      <c r="C42" s="61" t="s">
        <v>384</v>
      </c>
      <c r="D42" s="61" t="s">
        <v>379</v>
      </c>
    </row>
    <row r="43" spans="2:4" ht="21">
      <c r="B43" s="61">
        <v>41</v>
      </c>
      <c r="C43" s="61" t="s">
        <v>113</v>
      </c>
      <c r="D43" s="61" t="s">
        <v>385</v>
      </c>
    </row>
    <row r="44" spans="2:4" ht="21">
      <c r="B44" s="61">
        <v>42</v>
      </c>
      <c r="C44" s="61" t="s">
        <v>269</v>
      </c>
      <c r="D44" s="61" t="s">
        <v>385</v>
      </c>
    </row>
    <row r="45" spans="2:4" ht="21">
      <c r="B45" s="61">
        <v>43</v>
      </c>
      <c r="C45" s="61" t="s">
        <v>386</v>
      </c>
      <c r="D45" s="61" t="s">
        <v>385</v>
      </c>
    </row>
    <row r="46" spans="2:4" ht="21">
      <c r="B46" s="61">
        <v>44</v>
      </c>
      <c r="C46" s="61" t="s">
        <v>117</v>
      </c>
      <c r="D46" s="61" t="s">
        <v>387</v>
      </c>
    </row>
    <row r="47" spans="2:4" ht="21">
      <c r="B47" s="61">
        <v>45</v>
      </c>
      <c r="C47" s="61" t="s">
        <v>121</v>
      </c>
      <c r="D47" s="61" t="s">
        <v>387</v>
      </c>
    </row>
    <row r="48" spans="2:4" ht="21">
      <c r="B48" s="61">
        <v>46</v>
      </c>
      <c r="C48" s="61" t="s">
        <v>388</v>
      </c>
      <c r="D48" s="61" t="s">
        <v>387</v>
      </c>
    </row>
    <row r="49" spans="2:4" ht="21">
      <c r="B49" s="61">
        <v>47</v>
      </c>
      <c r="C49" s="61" t="s">
        <v>282</v>
      </c>
      <c r="D49" s="61" t="s">
        <v>387</v>
      </c>
    </row>
    <row r="50" spans="2:4" ht="21">
      <c r="B50" s="61">
        <v>48</v>
      </c>
      <c r="C50" s="61" t="s">
        <v>320</v>
      </c>
      <c r="D50" s="61" t="s">
        <v>387</v>
      </c>
    </row>
    <row r="51" spans="2:4" ht="21">
      <c r="B51" s="61">
        <v>49</v>
      </c>
      <c r="C51" s="61" t="s">
        <v>389</v>
      </c>
      <c r="D51" s="61" t="s">
        <v>387</v>
      </c>
    </row>
    <row r="52" spans="2:4" ht="21">
      <c r="B52" s="61">
        <v>50</v>
      </c>
      <c r="C52" s="61" t="s">
        <v>101</v>
      </c>
      <c r="D52" s="61" t="s">
        <v>390</v>
      </c>
    </row>
    <row r="53" spans="2:4" ht="21">
      <c r="B53" s="61">
        <v>51</v>
      </c>
      <c r="C53" s="61" t="s">
        <v>247</v>
      </c>
      <c r="D53" s="61" t="s">
        <v>390</v>
      </c>
    </row>
    <row r="54" spans="2:4" ht="21">
      <c r="B54" s="61">
        <v>52</v>
      </c>
      <c r="C54" s="61" t="s">
        <v>391</v>
      </c>
      <c r="D54" s="61" t="s">
        <v>390</v>
      </c>
    </row>
    <row r="55" spans="2:4" ht="21">
      <c r="B55" s="61">
        <v>53</v>
      </c>
      <c r="C55" s="61" t="s">
        <v>392</v>
      </c>
      <c r="D55" s="61" t="s">
        <v>390</v>
      </c>
    </row>
    <row r="56" spans="2:4" ht="21">
      <c r="B56" s="61">
        <v>54</v>
      </c>
      <c r="C56" s="61" t="s">
        <v>393</v>
      </c>
      <c r="D56" s="61" t="s">
        <v>390</v>
      </c>
    </row>
    <row r="57" spans="2:4" ht="21">
      <c r="B57" s="61">
        <v>55</v>
      </c>
      <c r="C57" s="61" t="s">
        <v>109</v>
      </c>
      <c r="D57" s="61" t="s">
        <v>394</v>
      </c>
    </row>
    <row r="58" spans="2:4" ht="21">
      <c r="B58" s="61">
        <v>56</v>
      </c>
      <c r="C58" s="61" t="s">
        <v>250</v>
      </c>
      <c r="D58" s="61" t="s">
        <v>394</v>
      </c>
    </row>
    <row r="59" spans="2:4" ht="21">
      <c r="B59" s="61">
        <v>57</v>
      </c>
      <c r="C59" s="61" t="s">
        <v>395</v>
      </c>
      <c r="D59" s="61" t="s">
        <v>394</v>
      </c>
    </row>
    <row r="60" spans="2:4" ht="21">
      <c r="B60" s="61">
        <v>58</v>
      </c>
      <c r="C60" s="61" t="s">
        <v>396</v>
      </c>
      <c r="D60" s="61" t="s">
        <v>394</v>
      </c>
    </row>
    <row r="61" spans="2:4" ht="21">
      <c r="B61" s="61">
        <v>59</v>
      </c>
      <c r="C61" s="61" t="s">
        <v>397</v>
      </c>
      <c r="D61" s="61" t="s">
        <v>394</v>
      </c>
    </row>
    <row r="62" spans="2:4" ht="21">
      <c r="B62" s="61">
        <v>60</v>
      </c>
      <c r="C62" s="61" t="s">
        <v>398</v>
      </c>
      <c r="D62" s="61" t="s">
        <v>394</v>
      </c>
    </row>
    <row r="63" spans="2:4" ht="21">
      <c r="B63" s="61">
        <v>61</v>
      </c>
      <c r="C63" s="61" t="s">
        <v>105</v>
      </c>
      <c r="D63" s="61" t="s">
        <v>399</v>
      </c>
    </row>
    <row r="64" spans="2:4" ht="21">
      <c r="B64" s="61">
        <v>62</v>
      </c>
      <c r="C64" s="61" t="s">
        <v>249</v>
      </c>
      <c r="D64" s="61" t="s">
        <v>399</v>
      </c>
    </row>
    <row r="65" spans="2:4" ht="21">
      <c r="B65" s="61">
        <v>63</v>
      </c>
      <c r="C65" s="61" t="s">
        <v>400</v>
      </c>
      <c r="D65" s="61" t="s">
        <v>399</v>
      </c>
    </row>
    <row r="66" spans="2:4" ht="21">
      <c r="B66" s="61">
        <v>64</v>
      </c>
      <c r="C66" s="61" t="s">
        <v>290</v>
      </c>
      <c r="D66" s="61" t="s">
        <v>399</v>
      </c>
    </row>
    <row r="67" spans="2:4" ht="21">
      <c r="B67" s="61">
        <v>65</v>
      </c>
      <c r="C67" s="61" t="s">
        <v>401</v>
      </c>
      <c r="D67" s="61" t="s">
        <v>399</v>
      </c>
    </row>
    <row r="68" spans="2:4" ht="21">
      <c r="B68" s="61">
        <v>66</v>
      </c>
      <c r="C68" s="61" t="s">
        <v>123</v>
      </c>
      <c r="D68" s="61" t="s">
        <v>402</v>
      </c>
    </row>
    <row r="69" spans="2:4" ht="21">
      <c r="B69" s="61">
        <v>67</v>
      </c>
      <c r="C69" s="61" t="s">
        <v>263</v>
      </c>
      <c r="D69" s="61" t="s">
        <v>402</v>
      </c>
    </row>
    <row r="70" spans="2:4" ht="21">
      <c r="B70" s="61">
        <v>68</v>
      </c>
      <c r="C70" s="61" t="s">
        <v>403</v>
      </c>
      <c r="D70" s="61" t="s">
        <v>402</v>
      </c>
    </row>
    <row r="71" spans="2:4" ht="21">
      <c r="B71" s="61">
        <v>69</v>
      </c>
      <c r="C71" s="61" t="s">
        <v>130</v>
      </c>
      <c r="D71" s="61" t="s">
        <v>404</v>
      </c>
    </row>
    <row r="72" spans="2:4" ht="21">
      <c r="B72" s="61">
        <v>70</v>
      </c>
      <c r="C72" s="61" t="s">
        <v>405</v>
      </c>
      <c r="D72" s="61" t="s">
        <v>404</v>
      </c>
    </row>
    <row r="73" spans="2:4" ht="21">
      <c r="B73" s="61">
        <v>71</v>
      </c>
      <c r="C73" s="61" t="s">
        <v>127</v>
      </c>
      <c r="D73" s="61" t="s">
        <v>406</v>
      </c>
    </row>
    <row r="74" spans="2:4" ht="21">
      <c r="B74" s="61">
        <v>72</v>
      </c>
      <c r="C74" s="61" t="s">
        <v>407</v>
      </c>
      <c r="D74" s="61" t="s">
        <v>406</v>
      </c>
    </row>
    <row r="75" spans="2:4" ht="21">
      <c r="B75" s="61">
        <v>73</v>
      </c>
      <c r="C75" s="61" t="s">
        <v>408</v>
      </c>
      <c r="D75" s="61" t="s">
        <v>406</v>
      </c>
    </row>
    <row r="76" spans="2:4" ht="21">
      <c r="B76" s="61">
        <v>74</v>
      </c>
      <c r="C76" s="61" t="s">
        <v>149</v>
      </c>
      <c r="D76" s="61" t="s">
        <v>409</v>
      </c>
    </row>
    <row r="77" spans="2:4" ht="21">
      <c r="B77" s="61">
        <v>75</v>
      </c>
      <c r="C77" s="61" t="s">
        <v>153</v>
      </c>
      <c r="D77" s="61" t="s">
        <v>409</v>
      </c>
    </row>
    <row r="78" spans="2:4" ht="21">
      <c r="B78" s="61">
        <v>76</v>
      </c>
      <c r="C78" s="61" t="s">
        <v>305</v>
      </c>
      <c r="D78" s="61" t="s">
        <v>409</v>
      </c>
    </row>
    <row r="79" spans="2:4" ht="21">
      <c r="B79" s="61">
        <v>77</v>
      </c>
      <c r="C79" s="61" t="s">
        <v>306</v>
      </c>
      <c r="D79" s="61" t="s">
        <v>409</v>
      </c>
    </row>
    <row r="80" spans="2:4" ht="21">
      <c r="B80" s="61">
        <v>78</v>
      </c>
      <c r="C80" s="61" t="s">
        <v>174</v>
      </c>
      <c r="D80" s="61" t="s">
        <v>410</v>
      </c>
    </row>
    <row r="81" spans="2:4" ht="21">
      <c r="B81" s="61">
        <v>79</v>
      </c>
      <c r="C81" s="61" t="s">
        <v>264</v>
      </c>
      <c r="D81" s="61" t="s">
        <v>410</v>
      </c>
    </row>
    <row r="82" spans="2:4" ht="21">
      <c r="B82" s="61">
        <v>80</v>
      </c>
      <c r="C82" s="61" t="s">
        <v>411</v>
      </c>
      <c r="D82" s="61" t="s">
        <v>410</v>
      </c>
    </row>
    <row r="83" spans="2:4" ht="21">
      <c r="B83" s="61">
        <v>81</v>
      </c>
      <c r="C83" s="61" t="s">
        <v>141</v>
      </c>
      <c r="D83" s="61" t="s">
        <v>412</v>
      </c>
    </row>
    <row r="84" spans="2:4" ht="21">
      <c r="B84" s="61">
        <v>82</v>
      </c>
      <c r="C84" s="61" t="s">
        <v>272</v>
      </c>
      <c r="D84" s="61" t="s">
        <v>412</v>
      </c>
    </row>
    <row r="85" spans="2:4" ht="21">
      <c r="B85" s="61">
        <v>83</v>
      </c>
      <c r="C85" s="61" t="s">
        <v>413</v>
      </c>
      <c r="D85" s="61" t="s">
        <v>412</v>
      </c>
    </row>
    <row r="86" spans="2:4" ht="21">
      <c r="B86" s="61">
        <v>84</v>
      </c>
      <c r="C86" s="61" t="s">
        <v>134</v>
      </c>
      <c r="D86" s="61" t="s">
        <v>414</v>
      </c>
    </row>
    <row r="87" spans="2:4" ht="21">
      <c r="B87" s="61">
        <v>85</v>
      </c>
      <c r="C87" s="61" t="s">
        <v>415</v>
      </c>
      <c r="D87" s="61" t="s">
        <v>414</v>
      </c>
    </row>
    <row r="88" spans="2:4" ht="21">
      <c r="B88" s="61">
        <v>86</v>
      </c>
      <c r="C88" s="61" t="s">
        <v>416</v>
      </c>
      <c r="D88" s="61" t="s">
        <v>414</v>
      </c>
    </row>
    <row r="89" spans="2:4" ht="21">
      <c r="B89" s="61">
        <v>87</v>
      </c>
      <c r="C89" s="61" t="s">
        <v>417</v>
      </c>
      <c r="D89" s="61" t="s">
        <v>414</v>
      </c>
    </row>
    <row r="90" spans="2:4" ht="21">
      <c r="B90" s="61">
        <v>88</v>
      </c>
      <c r="C90" s="61" t="s">
        <v>418</v>
      </c>
      <c r="D90" s="61" t="s">
        <v>414</v>
      </c>
    </row>
    <row r="91" spans="2:4" ht="21">
      <c r="B91" s="61">
        <v>89</v>
      </c>
      <c r="C91" s="61" t="s">
        <v>145</v>
      </c>
      <c r="D91" s="61" t="s">
        <v>419</v>
      </c>
    </row>
    <row r="92" spans="2:4" ht="21">
      <c r="B92" s="61">
        <v>90</v>
      </c>
      <c r="C92" s="61" t="s">
        <v>420</v>
      </c>
      <c r="D92" s="61" t="s">
        <v>419</v>
      </c>
    </row>
    <row r="93" spans="2:4" ht="21">
      <c r="B93" s="61">
        <v>91</v>
      </c>
      <c r="C93" s="61" t="s">
        <v>421</v>
      </c>
      <c r="D93" s="61" t="s">
        <v>419</v>
      </c>
    </row>
    <row r="94" spans="2:4" ht="21">
      <c r="B94" s="61">
        <v>92</v>
      </c>
      <c r="C94" s="61" t="s">
        <v>422</v>
      </c>
      <c r="D94" s="61" t="s">
        <v>419</v>
      </c>
    </row>
    <row r="95" spans="2:4" ht="21">
      <c r="B95" s="61">
        <v>93</v>
      </c>
      <c r="C95" s="61" t="s">
        <v>423</v>
      </c>
      <c r="D95" s="61" t="s">
        <v>419</v>
      </c>
    </row>
    <row r="96" spans="2:4" ht="21">
      <c r="B96" s="61">
        <v>94</v>
      </c>
      <c r="C96" s="61" t="s">
        <v>156</v>
      </c>
      <c r="D96" s="61" t="s">
        <v>424</v>
      </c>
    </row>
    <row r="97" spans="2:4" ht="21">
      <c r="B97" s="61">
        <v>95</v>
      </c>
      <c r="C97" s="61" t="s">
        <v>160</v>
      </c>
      <c r="D97" s="61" t="s">
        <v>424</v>
      </c>
    </row>
    <row r="98" spans="2:4" ht="21">
      <c r="B98" s="61">
        <v>96</v>
      </c>
      <c r="C98" s="61" t="s">
        <v>322</v>
      </c>
      <c r="D98" s="61" t="s">
        <v>424</v>
      </c>
    </row>
    <row r="99" spans="2:4" ht="21">
      <c r="B99" s="61">
        <v>97</v>
      </c>
      <c r="C99" s="61" t="s">
        <v>84</v>
      </c>
      <c r="D99" s="61" t="s">
        <v>424</v>
      </c>
    </row>
    <row r="100" spans="2:4" ht="21">
      <c r="B100" s="61">
        <v>98</v>
      </c>
      <c r="C100" s="61" t="s">
        <v>425</v>
      </c>
      <c r="D100" s="61" t="s">
        <v>424</v>
      </c>
    </row>
    <row r="101" spans="2:4" ht="21">
      <c r="B101" s="61">
        <v>99</v>
      </c>
      <c r="C101" s="61" t="s">
        <v>170</v>
      </c>
      <c r="D101" s="61" t="s">
        <v>426</v>
      </c>
    </row>
    <row r="102" spans="2:4" ht="21">
      <c r="B102" s="61">
        <v>100</v>
      </c>
      <c r="C102" s="61" t="s">
        <v>254</v>
      </c>
      <c r="D102" s="61" t="s">
        <v>426</v>
      </c>
    </row>
    <row r="103" spans="2:4" ht="21">
      <c r="B103" s="61">
        <v>101</v>
      </c>
      <c r="C103" s="61" t="s">
        <v>163</v>
      </c>
      <c r="D103" s="61" t="s">
        <v>427</v>
      </c>
    </row>
    <row r="104" spans="2:4" ht="21">
      <c r="B104" s="61">
        <v>102</v>
      </c>
      <c r="C104" s="61" t="s">
        <v>428</v>
      </c>
      <c r="D104" s="61" t="s">
        <v>427</v>
      </c>
    </row>
    <row r="105" spans="2:4" ht="21">
      <c r="B105" s="61">
        <v>103</v>
      </c>
      <c r="C105" s="61" t="s">
        <v>299</v>
      </c>
      <c r="D105" s="61" t="s">
        <v>427</v>
      </c>
    </row>
    <row r="106" spans="2:4" ht="21">
      <c r="B106" s="61">
        <v>104</v>
      </c>
      <c r="C106" s="61" t="s">
        <v>429</v>
      </c>
      <c r="D106" s="61" t="s">
        <v>427</v>
      </c>
    </row>
    <row r="107" spans="2:4" ht="21">
      <c r="B107" s="61">
        <v>105</v>
      </c>
      <c r="C107" s="61" t="s">
        <v>430</v>
      </c>
      <c r="D107" s="61" t="s">
        <v>431</v>
      </c>
    </row>
    <row r="108" spans="2:4" ht="21">
      <c r="B108" s="61">
        <v>106</v>
      </c>
      <c r="C108" s="61" t="s">
        <v>137</v>
      </c>
      <c r="D108" s="61" t="s">
        <v>432</v>
      </c>
    </row>
    <row r="109" spans="2:4" ht="21">
      <c r="B109" s="61">
        <v>107</v>
      </c>
      <c r="C109" s="61" t="s">
        <v>251</v>
      </c>
      <c r="D109" s="61" t="s">
        <v>432</v>
      </c>
    </row>
    <row r="110" spans="2:4" ht="21">
      <c r="B110" s="61">
        <v>108</v>
      </c>
      <c r="C110" s="61" t="s">
        <v>182</v>
      </c>
      <c r="D110" s="61" t="s">
        <v>433</v>
      </c>
    </row>
    <row r="111" spans="2:4" ht="21">
      <c r="B111" s="61">
        <v>109</v>
      </c>
      <c r="C111" s="61" t="s">
        <v>258</v>
      </c>
      <c r="D111" s="61" t="s">
        <v>433</v>
      </c>
    </row>
    <row r="112" spans="2:4" ht="21">
      <c r="B112" s="61">
        <v>110</v>
      </c>
      <c r="C112" s="61" t="s">
        <v>434</v>
      </c>
      <c r="D112" s="61" t="s">
        <v>435</v>
      </c>
    </row>
    <row r="113" spans="2:4" ht="21">
      <c r="B113" s="61">
        <v>111</v>
      </c>
      <c r="C113" s="61" t="s">
        <v>242</v>
      </c>
      <c r="D113" s="61" t="s">
        <v>436</v>
      </c>
    </row>
    <row r="114" spans="2:4" ht="21">
      <c r="B114" s="61">
        <v>112</v>
      </c>
      <c r="C114" s="61" t="s">
        <v>244</v>
      </c>
      <c r="D114" s="61" t="s">
        <v>436</v>
      </c>
    </row>
    <row r="115" spans="2:4" ht="21">
      <c r="B115" s="61">
        <v>113</v>
      </c>
      <c r="C115" s="61" t="s">
        <v>437</v>
      </c>
      <c r="D115" s="61" t="s">
        <v>436</v>
      </c>
    </row>
    <row r="116" spans="2:4" ht="21">
      <c r="B116" s="61">
        <v>114</v>
      </c>
      <c r="C116" s="61" t="s">
        <v>438</v>
      </c>
      <c r="D116" s="61" t="s">
        <v>436</v>
      </c>
    </row>
    <row r="117" spans="2:4" ht="21">
      <c r="B117" s="61">
        <v>115</v>
      </c>
      <c r="C117" s="61" t="s">
        <v>439</v>
      </c>
      <c r="D117" s="61" t="s">
        <v>436</v>
      </c>
    </row>
    <row r="118" spans="2:4" ht="21">
      <c r="B118" s="61">
        <v>116</v>
      </c>
      <c r="C118" s="61" t="s">
        <v>440</v>
      </c>
      <c r="D118" s="61" t="s">
        <v>436</v>
      </c>
    </row>
    <row r="119" spans="2:4" ht="21">
      <c r="B119" s="61">
        <v>117</v>
      </c>
      <c r="C119" s="61" t="s">
        <v>441</v>
      </c>
      <c r="D119" s="61" t="s">
        <v>436</v>
      </c>
    </row>
    <row r="120" spans="2:4" ht="21">
      <c r="B120" s="61">
        <v>118</v>
      </c>
      <c r="C120" s="61" t="s">
        <v>442</v>
      </c>
      <c r="D120" s="61" t="s">
        <v>436</v>
      </c>
    </row>
    <row r="121" spans="2:4" ht="21">
      <c r="B121" s="61">
        <v>119</v>
      </c>
      <c r="C121" s="61" t="s">
        <v>443</v>
      </c>
      <c r="D121" s="61" t="s">
        <v>436</v>
      </c>
    </row>
    <row r="122" spans="2:4" ht="21">
      <c r="B122" s="61">
        <v>120</v>
      </c>
      <c r="C122" s="61" t="s">
        <v>444</v>
      </c>
      <c r="D122" s="61" t="s">
        <v>436</v>
      </c>
    </row>
    <row r="123" spans="2:4" ht="21">
      <c r="B123" s="61">
        <v>121</v>
      </c>
      <c r="C123" s="61" t="s">
        <v>445</v>
      </c>
      <c r="D123" s="61" t="s">
        <v>436</v>
      </c>
    </row>
    <row r="124" spans="2:4" ht="21">
      <c r="B124" s="61">
        <v>122</v>
      </c>
      <c r="C124" s="61" t="s">
        <v>446</v>
      </c>
      <c r="D124" s="61" t="s">
        <v>436</v>
      </c>
    </row>
    <row r="125" spans="2:4" ht="21">
      <c r="B125" s="61">
        <v>123</v>
      </c>
      <c r="C125" s="61" t="s">
        <v>447</v>
      </c>
      <c r="D125" s="61" t="s">
        <v>448</v>
      </c>
    </row>
    <row r="126" spans="2:4" ht="21">
      <c r="B126" s="61">
        <v>124</v>
      </c>
      <c r="C126" s="61" t="s">
        <v>192</v>
      </c>
      <c r="D126" s="61" t="s">
        <v>448</v>
      </c>
    </row>
    <row r="127" spans="2:4" ht="21">
      <c r="B127" s="61">
        <v>125</v>
      </c>
      <c r="C127" s="61" t="s">
        <v>307</v>
      </c>
      <c r="D127" s="61" t="s">
        <v>448</v>
      </c>
    </row>
    <row r="128" spans="2:4" ht="21">
      <c r="B128" s="61">
        <v>126</v>
      </c>
      <c r="C128" s="61" t="s">
        <v>308</v>
      </c>
      <c r="D128" s="61" t="s">
        <v>448</v>
      </c>
    </row>
    <row r="129" spans="2:4" ht="21">
      <c r="B129" s="61">
        <v>127</v>
      </c>
      <c r="C129" s="61" t="s">
        <v>449</v>
      </c>
      <c r="D129" s="61" t="s">
        <v>448</v>
      </c>
    </row>
    <row r="130" spans="2:4" ht="21">
      <c r="B130" s="61">
        <v>128</v>
      </c>
      <c r="C130" s="61" t="s">
        <v>185</v>
      </c>
      <c r="D130" s="61" t="s">
        <v>450</v>
      </c>
    </row>
    <row r="131" spans="2:4" ht="21">
      <c r="B131" s="61">
        <v>129</v>
      </c>
      <c r="C131" s="61" t="s">
        <v>248</v>
      </c>
      <c r="D131" s="61" t="s">
        <v>450</v>
      </c>
    </row>
    <row r="132" spans="2:4" ht="21">
      <c r="B132" s="61">
        <v>130</v>
      </c>
      <c r="C132" s="61" t="s">
        <v>451</v>
      </c>
      <c r="D132" s="61" t="s">
        <v>450</v>
      </c>
    </row>
    <row r="133" spans="2:4" ht="21">
      <c r="B133" s="61">
        <v>131</v>
      </c>
      <c r="C133" s="61" t="s">
        <v>452</v>
      </c>
      <c r="D133" s="61" t="s">
        <v>450</v>
      </c>
    </row>
    <row r="134" spans="2:4" ht="21">
      <c r="B134" s="61">
        <v>132</v>
      </c>
      <c r="C134" s="61" t="s">
        <v>453</v>
      </c>
      <c r="D134" s="61" t="s">
        <v>450</v>
      </c>
    </row>
    <row r="135" spans="2:4" ht="21">
      <c r="B135" s="61">
        <v>133</v>
      </c>
      <c r="C135" s="61" t="s">
        <v>454</v>
      </c>
      <c r="D135" s="61" t="s">
        <v>450</v>
      </c>
    </row>
    <row r="136" spans="2:4" ht="21">
      <c r="B136" s="61">
        <v>134</v>
      </c>
      <c r="C136" s="61" t="s">
        <v>195</v>
      </c>
      <c r="D136" s="61" t="s">
        <v>455</v>
      </c>
    </row>
    <row r="137" spans="2:4" ht="21">
      <c r="B137" s="61">
        <v>135</v>
      </c>
      <c r="C137" s="61" t="s">
        <v>456</v>
      </c>
      <c r="D137" s="61" t="s">
        <v>455</v>
      </c>
    </row>
    <row r="138" spans="2:4" ht="21">
      <c r="B138" s="61">
        <v>136</v>
      </c>
      <c r="C138" s="61" t="s">
        <v>274</v>
      </c>
      <c r="D138" s="61" t="s">
        <v>457</v>
      </c>
    </row>
    <row r="139" spans="2:4" ht="21">
      <c r="B139" s="61">
        <v>137</v>
      </c>
      <c r="C139" s="61" t="s">
        <v>203</v>
      </c>
      <c r="D139" s="61" t="s">
        <v>457</v>
      </c>
    </row>
    <row r="140" spans="2:4" ht="21">
      <c r="B140" s="61">
        <v>138</v>
      </c>
      <c r="C140" s="61" t="s">
        <v>458</v>
      </c>
      <c r="D140" s="61" t="s">
        <v>457</v>
      </c>
    </row>
    <row r="141" spans="2:4" ht="21">
      <c r="B141" s="61">
        <v>139</v>
      </c>
      <c r="C141" s="61" t="s">
        <v>284</v>
      </c>
      <c r="D141" s="61" t="s">
        <v>457</v>
      </c>
    </row>
    <row r="142" spans="2:4" ht="21">
      <c r="B142" s="61">
        <v>140</v>
      </c>
      <c r="C142" s="61" t="s">
        <v>226</v>
      </c>
      <c r="D142" s="61" t="s">
        <v>459</v>
      </c>
    </row>
    <row r="143" spans="2:4" ht="21">
      <c r="B143" s="61">
        <v>141</v>
      </c>
      <c r="C143" s="61" t="s">
        <v>228</v>
      </c>
      <c r="D143" s="61" t="s">
        <v>460</v>
      </c>
    </row>
    <row r="144" spans="2:4" ht="21">
      <c r="B144" s="61">
        <v>142</v>
      </c>
      <c r="C144" s="61" t="s">
        <v>285</v>
      </c>
      <c r="D144" s="61" t="s">
        <v>460</v>
      </c>
    </row>
    <row r="145" spans="2:4" ht="21">
      <c r="B145" s="61">
        <v>143</v>
      </c>
      <c r="C145" s="61" t="s">
        <v>286</v>
      </c>
      <c r="D145" s="61" t="s">
        <v>459</v>
      </c>
    </row>
    <row r="146" spans="2:4" ht="21">
      <c r="B146" s="61">
        <v>144</v>
      </c>
      <c r="C146" s="61" t="s">
        <v>63</v>
      </c>
      <c r="D146" s="61" t="s">
        <v>461</v>
      </c>
    </row>
    <row r="147" spans="2:4" ht="21">
      <c r="B147" s="61">
        <v>145</v>
      </c>
      <c r="C147" s="61" t="s">
        <v>67</v>
      </c>
      <c r="D147" s="61" t="s">
        <v>461</v>
      </c>
    </row>
    <row r="148" spans="2:4" ht="21">
      <c r="B148" s="61">
        <v>146</v>
      </c>
      <c r="C148" s="61" t="s">
        <v>462</v>
      </c>
      <c r="D148" s="61" t="s">
        <v>461</v>
      </c>
    </row>
    <row r="149" spans="2:4" ht="21">
      <c r="B149" s="61">
        <v>147</v>
      </c>
      <c r="C149" s="61" t="s">
        <v>297</v>
      </c>
      <c r="D149" s="61" t="s">
        <v>461</v>
      </c>
    </row>
    <row r="150" spans="2:4" ht="21">
      <c r="B150" s="61">
        <v>148</v>
      </c>
      <c r="C150" s="61" t="s">
        <v>463</v>
      </c>
      <c r="D150" s="61" t="s">
        <v>461</v>
      </c>
    </row>
    <row r="151" spans="2:4" ht="21">
      <c r="B151" s="61">
        <v>149</v>
      </c>
      <c r="C151" s="61" t="s">
        <v>464</v>
      </c>
      <c r="D151" s="61" t="s">
        <v>461</v>
      </c>
    </row>
    <row r="152" spans="2:4" ht="21">
      <c r="B152" s="61">
        <v>150</v>
      </c>
      <c r="C152" s="61" t="s">
        <v>220</v>
      </c>
      <c r="D152" s="61" t="s">
        <v>465</v>
      </c>
    </row>
    <row r="153" spans="2:4" ht="21">
      <c r="B153" s="61">
        <v>151</v>
      </c>
      <c r="C153" s="61" t="s">
        <v>261</v>
      </c>
      <c r="D153" s="61" t="s">
        <v>465</v>
      </c>
    </row>
    <row r="154" spans="2:4" ht="21">
      <c r="B154" s="61">
        <v>152</v>
      </c>
      <c r="C154" s="61" t="s">
        <v>466</v>
      </c>
      <c r="D154" s="61" t="s">
        <v>465</v>
      </c>
    </row>
    <row r="155" spans="2:4" ht="21">
      <c r="B155" s="61">
        <v>153</v>
      </c>
      <c r="C155" s="61" t="s">
        <v>224</v>
      </c>
      <c r="D155" s="61" t="s">
        <v>467</v>
      </c>
    </row>
    <row r="156" spans="2:4" ht="21">
      <c r="B156" s="61">
        <v>154</v>
      </c>
      <c r="C156" s="61" t="s">
        <v>149</v>
      </c>
      <c r="D156" s="61" t="s">
        <v>467</v>
      </c>
    </row>
    <row r="157" spans="2:4" ht="21">
      <c r="B157" s="61">
        <v>155</v>
      </c>
      <c r="C157" s="61" t="s">
        <v>315</v>
      </c>
      <c r="D157" s="61" t="s">
        <v>467</v>
      </c>
    </row>
    <row r="158" spans="2:4" ht="21">
      <c r="B158" s="61">
        <v>156</v>
      </c>
      <c r="C158" s="61" t="s">
        <v>316</v>
      </c>
      <c r="D158" s="61" t="s">
        <v>467</v>
      </c>
    </row>
    <row r="159" spans="2:4" ht="21">
      <c r="B159" s="61">
        <v>157</v>
      </c>
      <c r="C159" s="61" t="s">
        <v>468</v>
      </c>
      <c r="D159" s="61" t="s">
        <v>467</v>
      </c>
    </row>
    <row r="160" spans="2:4" ht="21">
      <c r="B160" s="61">
        <v>158</v>
      </c>
      <c r="C160" s="61" t="s">
        <v>469</v>
      </c>
      <c r="D160" s="61" t="s">
        <v>467</v>
      </c>
    </row>
    <row r="161" spans="2:4" ht="21">
      <c r="B161" s="61">
        <v>159</v>
      </c>
      <c r="C161" s="61" t="s">
        <v>205</v>
      </c>
      <c r="D161" s="61" t="s">
        <v>470</v>
      </c>
    </row>
    <row r="162" spans="2:4" ht="21">
      <c r="B162" s="61">
        <v>160</v>
      </c>
      <c r="C162" s="61" t="s">
        <v>238</v>
      </c>
      <c r="D162" s="61" t="s">
        <v>470</v>
      </c>
    </row>
    <row r="163" spans="2:4" ht="21">
      <c r="B163" s="61">
        <v>161</v>
      </c>
      <c r="C163" s="61" t="s">
        <v>471</v>
      </c>
      <c r="D163" s="61" t="s">
        <v>470</v>
      </c>
    </row>
    <row r="164" spans="2:4" ht="21">
      <c r="B164" s="61">
        <v>162</v>
      </c>
      <c r="C164" s="61" t="s">
        <v>72</v>
      </c>
      <c r="D164" s="61" t="s">
        <v>472</v>
      </c>
    </row>
    <row r="165" spans="2:4" ht="21">
      <c r="B165" s="61">
        <v>163</v>
      </c>
      <c r="C165" s="61" t="s">
        <v>240</v>
      </c>
      <c r="D165" s="61" t="s">
        <v>472</v>
      </c>
    </row>
    <row r="166" spans="2:4" ht="21">
      <c r="B166" s="61">
        <v>164</v>
      </c>
      <c r="C166" s="61" t="s">
        <v>473</v>
      </c>
      <c r="D166" s="61" t="s">
        <v>472</v>
      </c>
    </row>
    <row r="167" spans="2:4" ht="21">
      <c r="B167" s="61">
        <v>165</v>
      </c>
      <c r="C167" s="61" t="s">
        <v>216</v>
      </c>
      <c r="D167" s="61" t="s">
        <v>474</v>
      </c>
    </row>
    <row r="168" spans="2:4" ht="21">
      <c r="B168" s="61">
        <v>166</v>
      </c>
      <c r="C168" s="61" t="s">
        <v>262</v>
      </c>
      <c r="D168" s="61" t="s">
        <v>474</v>
      </c>
    </row>
    <row r="169" spans="2:4" ht="21">
      <c r="B169" s="61">
        <v>167</v>
      </c>
      <c r="C169" s="61" t="s">
        <v>209</v>
      </c>
      <c r="D169" s="61" t="s">
        <v>475</v>
      </c>
    </row>
    <row r="170" spans="2:4" ht="21">
      <c r="B170" s="61">
        <v>168</v>
      </c>
      <c r="C170" s="61" t="s">
        <v>213</v>
      </c>
      <c r="D170" s="61" t="s">
        <v>475</v>
      </c>
    </row>
    <row r="171" spans="2:4" ht="21">
      <c r="B171" s="61">
        <v>169</v>
      </c>
      <c r="C171" s="61" t="s">
        <v>320</v>
      </c>
      <c r="D171" s="61" t="s">
        <v>475</v>
      </c>
    </row>
    <row r="172" spans="2:4" ht="21">
      <c r="B172" s="61">
        <v>170</v>
      </c>
      <c r="C172" s="61" t="s">
        <v>321</v>
      </c>
      <c r="D172" s="61" t="s">
        <v>475</v>
      </c>
    </row>
    <row r="173" spans="2:4" ht="21">
      <c r="B173" s="61">
        <v>171</v>
      </c>
      <c r="C173" s="61" t="s">
        <v>229</v>
      </c>
      <c r="D173" s="61" t="s">
        <v>476</v>
      </c>
    </row>
    <row r="174" spans="2:4" ht="21">
      <c r="B174" s="61">
        <v>172</v>
      </c>
      <c r="C174" s="61" t="s">
        <v>275</v>
      </c>
      <c r="D174" s="61" t="s">
        <v>476</v>
      </c>
    </row>
    <row r="175" spans="2:4" ht="21">
      <c r="B175" s="61">
        <v>173</v>
      </c>
      <c r="C175" s="61" t="s">
        <v>287</v>
      </c>
      <c r="D175" s="61" t="s">
        <v>476</v>
      </c>
    </row>
    <row r="176" spans="2:4" ht="21">
      <c r="B176" s="61">
        <v>174</v>
      </c>
      <c r="C176" s="61" t="s">
        <v>477</v>
      </c>
      <c r="D176" s="61" t="s">
        <v>476</v>
      </c>
    </row>
    <row r="177" spans="2:4" ht="21">
      <c r="B177" s="61">
        <v>175</v>
      </c>
      <c r="C177" s="61" t="s">
        <v>478</v>
      </c>
      <c r="D177" s="61" t="s">
        <v>476</v>
      </c>
    </row>
    <row r="178" spans="2:4" ht="21">
      <c r="B178" s="61">
        <v>176</v>
      </c>
      <c r="C178" s="61" t="s">
        <v>479</v>
      </c>
      <c r="D178" s="61" t="s">
        <v>476</v>
      </c>
    </row>
    <row r="179" spans="2:4" ht="21">
      <c r="B179" s="61">
        <v>177</v>
      </c>
      <c r="C179" s="61" t="s">
        <v>480</v>
      </c>
      <c r="D179" s="61" t="s">
        <v>476</v>
      </c>
    </row>
    <row r="180" spans="2:4" ht="21">
      <c r="B180" s="61">
        <v>178</v>
      </c>
      <c r="C180" s="61" t="s">
        <v>75</v>
      </c>
      <c r="D180" s="61" t="s">
        <v>481</v>
      </c>
    </row>
    <row r="181" spans="2:4" ht="21">
      <c r="B181" s="61">
        <v>179</v>
      </c>
      <c r="C181" s="61" t="s">
        <v>280</v>
      </c>
      <c r="D181" s="61" t="s">
        <v>481</v>
      </c>
    </row>
    <row r="182" spans="2:4" ht="21">
      <c r="B182" s="61">
        <v>180</v>
      </c>
      <c r="C182" s="61" t="s">
        <v>301</v>
      </c>
      <c r="D182" s="61" t="s">
        <v>481</v>
      </c>
    </row>
    <row r="183" spans="2:4" ht="21">
      <c r="B183" s="61">
        <v>181</v>
      </c>
      <c r="C183" s="61" t="s">
        <v>302</v>
      </c>
      <c r="D183" s="61" t="s">
        <v>481</v>
      </c>
    </row>
    <row r="184" spans="2:4" ht="21">
      <c r="B184" s="61">
        <v>182</v>
      </c>
      <c r="C184" s="61" t="s">
        <v>482</v>
      </c>
      <c r="D184" s="61" t="s">
        <v>481</v>
      </c>
    </row>
    <row r="185" spans="2:4" ht="21">
      <c r="B185" s="61">
        <v>183</v>
      </c>
      <c r="C185" s="61" t="s">
        <v>86</v>
      </c>
      <c r="D185" s="61" t="s">
        <v>483</v>
      </c>
    </row>
    <row r="186" spans="2:4" ht="21">
      <c r="B186" s="61">
        <v>184</v>
      </c>
      <c r="C186" s="61" t="s">
        <v>268</v>
      </c>
      <c r="D186" s="61" t="s">
        <v>483</v>
      </c>
    </row>
    <row r="187" spans="2:4" ht="21">
      <c r="B187" s="61">
        <v>185</v>
      </c>
      <c r="C187" s="61" t="s">
        <v>82</v>
      </c>
      <c r="D187" s="61" t="s">
        <v>484</v>
      </c>
    </row>
    <row r="188" spans="2:4" ht="21">
      <c r="B188" s="61">
        <v>186</v>
      </c>
      <c r="C188" s="61" t="s">
        <v>485</v>
      </c>
      <c r="D188" s="61" t="s">
        <v>484</v>
      </c>
    </row>
    <row r="189" spans="2:4" ht="21">
      <c r="B189" s="61">
        <v>187</v>
      </c>
      <c r="C189" s="61" t="s">
        <v>486</v>
      </c>
      <c r="D189" s="61" t="s">
        <v>487</v>
      </c>
    </row>
    <row r="190" spans="2:4" ht="21">
      <c r="B190" s="61">
        <v>188</v>
      </c>
      <c r="C190" s="61" t="s">
        <v>252</v>
      </c>
      <c r="D190" s="61" t="s">
        <v>487</v>
      </c>
    </row>
    <row r="191" spans="2:4" ht="21">
      <c r="B191" s="61">
        <v>189</v>
      </c>
      <c r="C191" s="61" t="s">
        <v>488</v>
      </c>
      <c r="D191" s="61" t="s">
        <v>487</v>
      </c>
    </row>
    <row r="192" spans="2:4" ht="21">
      <c r="B192" s="61">
        <v>190</v>
      </c>
      <c r="C192" s="61" t="s">
        <v>93</v>
      </c>
      <c r="D192" s="61" t="s">
        <v>489</v>
      </c>
    </row>
    <row r="193" spans="2:4" ht="21">
      <c r="B193" s="61">
        <v>191</v>
      </c>
      <c r="C193" s="61" t="s">
        <v>490</v>
      </c>
      <c r="D193" s="61" t="s">
        <v>489</v>
      </c>
    </row>
    <row r="194" spans="2:4" ht="21">
      <c r="B194" s="61">
        <v>192</v>
      </c>
      <c r="C194" s="61" t="s">
        <v>96</v>
      </c>
      <c r="D194" s="61" t="s">
        <v>491</v>
      </c>
    </row>
    <row r="195" spans="2:4" ht="21">
      <c r="B195" s="61">
        <v>193</v>
      </c>
      <c r="C195" s="61" t="s">
        <v>492</v>
      </c>
      <c r="D195" s="61" t="s">
        <v>491</v>
      </c>
    </row>
    <row r="196" spans="2:4" ht="21">
      <c r="B196" s="61">
        <v>194</v>
      </c>
      <c r="C196" s="61" t="s">
        <v>311</v>
      </c>
      <c r="D196" s="61" t="s">
        <v>491</v>
      </c>
    </row>
    <row r="197" spans="2:4" ht="21">
      <c r="B197" s="61">
        <v>195</v>
      </c>
      <c r="C197" s="61" t="s">
        <v>312</v>
      </c>
      <c r="D197" s="61" t="s">
        <v>491</v>
      </c>
    </row>
    <row r="198" spans="2:4" ht="21">
      <c r="B198" s="61">
        <v>196</v>
      </c>
      <c r="C198" s="61" t="s">
        <v>111</v>
      </c>
      <c r="D198" s="61" t="s">
        <v>493</v>
      </c>
    </row>
    <row r="199" spans="2:4" ht="21">
      <c r="B199" s="61">
        <v>197</v>
      </c>
      <c r="C199" s="61" t="s">
        <v>494</v>
      </c>
      <c r="D199" s="61" t="s">
        <v>493</v>
      </c>
    </row>
    <row r="200" spans="2:4" ht="21">
      <c r="B200" s="61">
        <v>198</v>
      </c>
      <c r="C200" s="61" t="s">
        <v>495</v>
      </c>
      <c r="D200" s="61" t="s">
        <v>493</v>
      </c>
    </row>
    <row r="201" spans="2:4" ht="21">
      <c r="B201" s="61">
        <v>199</v>
      </c>
      <c r="C201" s="61" t="s">
        <v>496</v>
      </c>
      <c r="D201" s="61" t="s">
        <v>493</v>
      </c>
    </row>
    <row r="202" spans="2:4" ht="21">
      <c r="B202" s="61">
        <v>200</v>
      </c>
      <c r="C202" s="61" t="s">
        <v>497</v>
      </c>
      <c r="D202" s="61" t="s">
        <v>493</v>
      </c>
    </row>
    <row r="203" spans="2:4" ht="21">
      <c r="B203" s="61">
        <v>201</v>
      </c>
      <c r="C203" s="61" t="s">
        <v>278</v>
      </c>
      <c r="D203" s="61" t="s">
        <v>498</v>
      </c>
    </row>
    <row r="204" spans="2:4" ht="21">
      <c r="B204" s="61">
        <v>202</v>
      </c>
      <c r="C204" s="61" t="s">
        <v>298</v>
      </c>
      <c r="D204" s="61" t="s">
        <v>498</v>
      </c>
    </row>
    <row r="205" spans="2:4" ht="21">
      <c r="B205" s="61">
        <v>203</v>
      </c>
      <c r="C205" s="61" t="s">
        <v>107</v>
      </c>
      <c r="D205" s="61" t="s">
        <v>499</v>
      </c>
    </row>
    <row r="206" spans="2:4" ht="21">
      <c r="B206" s="61">
        <v>204</v>
      </c>
      <c r="C206" s="61" t="s">
        <v>500</v>
      </c>
      <c r="D206" s="61" t="s">
        <v>499</v>
      </c>
    </row>
    <row r="207" spans="2:4" ht="21">
      <c r="B207" s="61">
        <v>205</v>
      </c>
      <c r="C207" s="61" t="s">
        <v>501</v>
      </c>
      <c r="D207" s="61" t="s">
        <v>499</v>
      </c>
    </row>
    <row r="208" spans="2:4" ht="21">
      <c r="B208" s="61">
        <v>206</v>
      </c>
      <c r="C208" s="61" t="s">
        <v>502</v>
      </c>
      <c r="D208" s="61" t="s">
        <v>499</v>
      </c>
    </row>
    <row r="209" spans="2:4" ht="21">
      <c r="B209" s="61">
        <v>207</v>
      </c>
      <c r="C209" s="61" t="s">
        <v>503</v>
      </c>
      <c r="D209" s="61" t="s">
        <v>499</v>
      </c>
    </row>
    <row r="210" spans="2:4" ht="21">
      <c r="B210" s="61">
        <v>208</v>
      </c>
      <c r="C210" s="61" t="s">
        <v>103</v>
      </c>
      <c r="D210" s="61" t="s">
        <v>504</v>
      </c>
    </row>
    <row r="211" spans="2:4" ht="21">
      <c r="B211" s="61">
        <v>209</v>
      </c>
      <c r="C211" s="61" t="s">
        <v>505</v>
      </c>
      <c r="D211" s="61" t="s">
        <v>504</v>
      </c>
    </row>
    <row r="212" spans="2:4" ht="21">
      <c r="B212" s="61">
        <v>210</v>
      </c>
      <c r="C212" s="61" t="s">
        <v>506</v>
      </c>
      <c r="D212" s="61" t="s">
        <v>504</v>
      </c>
    </row>
    <row r="213" spans="2:4" ht="21">
      <c r="B213" s="61">
        <v>211</v>
      </c>
      <c r="C213" s="61" t="s">
        <v>119</v>
      </c>
      <c r="D213" s="61" t="s">
        <v>507</v>
      </c>
    </row>
    <row r="214" spans="2:4" ht="21">
      <c r="B214" s="61">
        <v>212</v>
      </c>
      <c r="C214" s="61" t="s">
        <v>276</v>
      </c>
      <c r="D214" s="61" t="s">
        <v>507</v>
      </c>
    </row>
    <row r="215" spans="2:4" ht="21">
      <c r="B215" s="61">
        <v>213</v>
      </c>
      <c r="C215" s="61" t="s">
        <v>289</v>
      </c>
      <c r="D215" s="61" t="s">
        <v>507</v>
      </c>
    </row>
    <row r="216" spans="2:4" ht="21">
      <c r="B216" s="61">
        <v>214</v>
      </c>
      <c r="C216" s="61" t="s">
        <v>508</v>
      </c>
      <c r="D216" s="61" t="s">
        <v>507</v>
      </c>
    </row>
    <row r="217" spans="2:4" ht="21">
      <c r="B217" s="61">
        <v>215</v>
      </c>
      <c r="C217" s="61" t="s">
        <v>125</v>
      </c>
      <c r="D217" s="61" t="s">
        <v>509</v>
      </c>
    </row>
    <row r="218" spans="2:4" ht="21">
      <c r="B218" s="61">
        <v>216</v>
      </c>
      <c r="C218" s="61" t="s">
        <v>277</v>
      </c>
      <c r="D218" s="61" t="s">
        <v>509</v>
      </c>
    </row>
    <row r="219" spans="2:4" ht="21">
      <c r="B219" s="61">
        <v>217</v>
      </c>
      <c r="C219" s="61" t="s">
        <v>291</v>
      </c>
      <c r="D219" s="61" t="s">
        <v>509</v>
      </c>
    </row>
    <row r="220" spans="2:4" ht="21">
      <c r="B220" s="61">
        <v>218</v>
      </c>
      <c r="C220" s="61" t="s">
        <v>292</v>
      </c>
      <c r="D220" s="61" t="s">
        <v>509</v>
      </c>
    </row>
    <row r="221" spans="2:4" ht="21">
      <c r="B221" s="61">
        <v>219</v>
      </c>
      <c r="C221" s="61" t="s">
        <v>510</v>
      </c>
      <c r="D221" s="61" t="s">
        <v>509</v>
      </c>
    </row>
    <row r="222" spans="2:4" ht="21">
      <c r="B222" s="61">
        <v>220</v>
      </c>
      <c r="C222" s="61" t="s">
        <v>132</v>
      </c>
      <c r="D222" s="61" t="s">
        <v>511</v>
      </c>
    </row>
    <row r="223" spans="2:4" ht="21">
      <c r="B223" s="61">
        <v>221</v>
      </c>
      <c r="C223" s="61" t="s">
        <v>136</v>
      </c>
      <c r="D223" s="61" t="s">
        <v>511</v>
      </c>
    </row>
    <row r="224" spans="2:4" ht="21">
      <c r="B224" s="61">
        <v>222</v>
      </c>
      <c r="C224" s="61" t="s">
        <v>294</v>
      </c>
      <c r="D224" s="61" t="s">
        <v>511</v>
      </c>
    </row>
    <row r="225" spans="2:4" ht="21">
      <c r="B225" s="61">
        <v>223</v>
      </c>
      <c r="C225" s="61" t="s">
        <v>295</v>
      </c>
      <c r="D225" s="61" t="s">
        <v>511</v>
      </c>
    </row>
    <row r="226" spans="2:4" ht="21">
      <c r="B226" s="61">
        <v>224</v>
      </c>
      <c r="C226" s="61" t="s">
        <v>115</v>
      </c>
      <c r="D226" s="61" t="s">
        <v>512</v>
      </c>
    </row>
    <row r="227" spans="2:4" ht="21">
      <c r="B227" s="61">
        <v>225</v>
      </c>
      <c r="C227" s="61" t="s">
        <v>513</v>
      </c>
      <c r="D227" s="61" t="s">
        <v>512</v>
      </c>
    </row>
    <row r="228" spans="2:4" ht="21">
      <c r="B228" s="61">
        <v>226</v>
      </c>
      <c r="C228" s="61" t="s">
        <v>514</v>
      </c>
      <c r="D228" s="61" t="s">
        <v>512</v>
      </c>
    </row>
    <row r="229" spans="2:4" ht="21">
      <c r="B229" s="61">
        <v>227</v>
      </c>
      <c r="C229" s="61" t="s">
        <v>515</v>
      </c>
      <c r="D229" s="61" t="s">
        <v>512</v>
      </c>
    </row>
    <row r="230" spans="2:4" ht="21">
      <c r="B230" s="61">
        <v>228</v>
      </c>
      <c r="C230" s="61" t="s">
        <v>139</v>
      </c>
      <c r="D230" s="61" t="s">
        <v>516</v>
      </c>
    </row>
    <row r="231" spans="2:4" ht="21">
      <c r="B231" s="61">
        <v>229</v>
      </c>
      <c r="C231" s="61" t="s">
        <v>271</v>
      </c>
      <c r="D231" s="61" t="s">
        <v>516</v>
      </c>
    </row>
    <row r="232" spans="2:4" ht="21">
      <c r="B232" s="61">
        <v>230</v>
      </c>
      <c r="C232" s="61" t="s">
        <v>517</v>
      </c>
      <c r="D232" s="61" t="s">
        <v>516</v>
      </c>
    </row>
    <row r="233" spans="2:4" ht="21">
      <c r="B233" s="61">
        <v>231</v>
      </c>
      <c r="C233" s="61" t="s">
        <v>147</v>
      </c>
      <c r="D233" s="61" t="s">
        <v>518</v>
      </c>
    </row>
    <row r="234" spans="2:4" ht="21">
      <c r="B234" s="61">
        <v>232</v>
      </c>
      <c r="C234" s="61" t="s">
        <v>519</v>
      </c>
      <c r="D234" s="61" t="s">
        <v>518</v>
      </c>
    </row>
    <row r="235" spans="2:4" ht="21">
      <c r="B235" s="61">
        <v>233</v>
      </c>
      <c r="C235" s="61" t="s">
        <v>520</v>
      </c>
      <c r="D235" s="61" t="s">
        <v>518</v>
      </c>
    </row>
    <row r="236" spans="2:4" ht="21">
      <c r="B236" s="61">
        <v>234</v>
      </c>
      <c r="C236" s="61" t="s">
        <v>521</v>
      </c>
      <c r="D236" s="61" t="s">
        <v>518</v>
      </c>
    </row>
    <row r="237" spans="2:4" ht="21">
      <c r="B237" s="61">
        <v>235</v>
      </c>
      <c r="C237" s="61" t="s">
        <v>180</v>
      </c>
      <c r="D237" s="61" t="s">
        <v>522</v>
      </c>
    </row>
    <row r="238" spans="2:4" ht="21">
      <c r="B238" s="61">
        <v>236</v>
      </c>
      <c r="C238" s="61" t="s">
        <v>184</v>
      </c>
      <c r="D238" s="61" t="s">
        <v>522</v>
      </c>
    </row>
    <row r="239" spans="2:4" ht="21">
      <c r="B239" s="61">
        <v>237</v>
      </c>
      <c r="C239" s="61" t="s">
        <v>303</v>
      </c>
      <c r="D239" s="61" t="s">
        <v>522</v>
      </c>
    </row>
    <row r="240" spans="2:4" ht="21">
      <c r="B240" s="61">
        <v>238</v>
      </c>
      <c r="C240" s="61" t="s">
        <v>304</v>
      </c>
      <c r="D240" s="61" t="s">
        <v>522</v>
      </c>
    </row>
    <row r="241" spans="2:4" ht="21">
      <c r="B241" s="61">
        <v>239</v>
      </c>
      <c r="C241" s="61" t="s">
        <v>523</v>
      </c>
      <c r="D241" s="61" t="s">
        <v>522</v>
      </c>
    </row>
    <row r="242" spans="2:4" ht="21">
      <c r="B242" s="61">
        <v>240</v>
      </c>
      <c r="C242" s="61" t="s">
        <v>161</v>
      </c>
      <c r="D242" s="61" t="s">
        <v>524</v>
      </c>
    </row>
    <row r="243" spans="2:4" ht="21">
      <c r="B243" s="61">
        <v>241</v>
      </c>
      <c r="C243" s="61" t="s">
        <v>257</v>
      </c>
      <c r="D243" s="61" t="s">
        <v>524</v>
      </c>
    </row>
    <row r="244" spans="2:4" ht="21">
      <c r="B244" s="61">
        <v>242</v>
      </c>
      <c r="C244" s="61" t="s">
        <v>187</v>
      </c>
      <c r="D244" s="61" t="s">
        <v>525</v>
      </c>
    </row>
    <row r="245" spans="2:4" ht="21">
      <c r="B245" s="61">
        <v>243</v>
      </c>
      <c r="C245" s="61" t="s">
        <v>526</v>
      </c>
      <c r="D245" s="61" t="s">
        <v>525</v>
      </c>
    </row>
    <row r="246" spans="2:4" ht="21">
      <c r="B246" s="61">
        <v>244</v>
      </c>
      <c r="C246" s="61" t="s">
        <v>313</v>
      </c>
      <c r="D246" s="61" t="s">
        <v>525</v>
      </c>
    </row>
    <row r="247" spans="2:4" ht="21">
      <c r="B247" s="61">
        <v>245</v>
      </c>
      <c r="C247" s="61" t="s">
        <v>314</v>
      </c>
      <c r="D247" s="61" t="s">
        <v>525</v>
      </c>
    </row>
    <row r="248" spans="2:4" ht="21">
      <c r="B248" s="61">
        <v>246</v>
      </c>
      <c r="C248" s="61" t="s">
        <v>168</v>
      </c>
      <c r="D248" s="61" t="s">
        <v>527</v>
      </c>
    </row>
    <row r="249" spans="2:4" ht="21">
      <c r="B249" s="61">
        <v>247</v>
      </c>
      <c r="C249" s="61" t="s">
        <v>260</v>
      </c>
      <c r="D249" s="61" t="s">
        <v>527</v>
      </c>
    </row>
    <row r="250" spans="2:4" ht="21">
      <c r="B250" s="61">
        <v>248</v>
      </c>
      <c r="C250" s="61" t="s">
        <v>158</v>
      </c>
      <c r="D250" s="61" t="s">
        <v>528</v>
      </c>
    </row>
    <row r="251" spans="2:4" ht="21">
      <c r="B251" s="61">
        <v>249</v>
      </c>
      <c r="C251" s="61" t="s">
        <v>253</v>
      </c>
      <c r="D251" s="61" t="s">
        <v>528</v>
      </c>
    </row>
    <row r="252" spans="2:4" ht="21">
      <c r="B252" s="61">
        <v>250</v>
      </c>
      <c r="C252" s="61" t="s">
        <v>193</v>
      </c>
      <c r="D252" s="61" t="s">
        <v>529</v>
      </c>
    </row>
    <row r="253" spans="2:4" ht="21">
      <c r="B253" s="61">
        <v>251</v>
      </c>
      <c r="C253" s="61" t="s">
        <v>267</v>
      </c>
      <c r="D253" s="61" t="s">
        <v>529</v>
      </c>
    </row>
    <row r="254" spans="2:4" ht="21">
      <c r="B254" s="61">
        <v>252</v>
      </c>
      <c r="C254" s="61" t="s">
        <v>530</v>
      </c>
      <c r="D254" s="61" t="s">
        <v>529</v>
      </c>
    </row>
    <row r="255" spans="2:4" ht="21">
      <c r="B255" s="61">
        <v>253</v>
      </c>
      <c r="C255" s="61" t="s">
        <v>154</v>
      </c>
      <c r="D255" s="61" t="s">
        <v>531</v>
      </c>
    </row>
    <row r="256" spans="2:4" ht="21">
      <c r="B256" s="61">
        <v>254</v>
      </c>
      <c r="C256" s="61" t="s">
        <v>245</v>
      </c>
      <c r="D256" s="61" t="s">
        <v>531</v>
      </c>
    </row>
    <row r="257" spans="2:4" ht="21">
      <c r="B257" s="61">
        <v>255</v>
      </c>
      <c r="C257" s="61" t="s">
        <v>532</v>
      </c>
      <c r="D257" s="61" t="s">
        <v>531</v>
      </c>
    </row>
    <row r="258" spans="2:4" ht="21">
      <c r="B258" s="61">
        <v>256</v>
      </c>
      <c r="C258" s="61" t="s">
        <v>533</v>
      </c>
      <c r="D258" s="61" t="s">
        <v>531</v>
      </c>
    </row>
    <row r="259" spans="2:4" ht="21">
      <c r="B259" s="61">
        <v>257</v>
      </c>
      <c r="C259" s="61" t="s">
        <v>151</v>
      </c>
      <c r="D259" s="61" t="s">
        <v>534</v>
      </c>
    </row>
    <row r="260" spans="2:4" ht="21">
      <c r="B260" s="61">
        <v>258</v>
      </c>
      <c r="C260" s="61" t="s">
        <v>535</v>
      </c>
      <c r="D260" s="61" t="s">
        <v>534</v>
      </c>
    </row>
    <row r="261" spans="2:4" ht="21">
      <c r="B261" s="61">
        <v>259</v>
      </c>
      <c r="C261" s="61" t="s">
        <v>536</v>
      </c>
      <c r="D261" s="61" t="s">
        <v>534</v>
      </c>
    </row>
    <row r="262" spans="2:4" ht="21">
      <c r="B262" s="61">
        <v>260</v>
      </c>
      <c r="C262" s="61" t="s">
        <v>176</v>
      </c>
      <c r="D262" s="61" t="s">
        <v>537</v>
      </c>
    </row>
    <row r="263" spans="2:4" ht="21">
      <c r="B263" s="61">
        <v>261</v>
      </c>
      <c r="C263" s="61" t="s">
        <v>538</v>
      </c>
      <c r="D263" s="61" t="s">
        <v>537</v>
      </c>
    </row>
    <row r="264" spans="2:4" ht="21">
      <c r="B264" s="61">
        <v>262</v>
      </c>
      <c r="C264" s="61" t="s">
        <v>408</v>
      </c>
      <c r="D264" s="61" t="s">
        <v>537</v>
      </c>
    </row>
    <row r="265" spans="2:4" ht="21">
      <c r="B265" s="61">
        <v>263</v>
      </c>
      <c r="C265" s="61" t="s">
        <v>172</v>
      </c>
      <c r="D265" s="61" t="s">
        <v>539</v>
      </c>
    </row>
    <row r="266" spans="2:4" ht="21">
      <c r="B266" s="61">
        <v>264</v>
      </c>
      <c r="C266" s="61" t="s">
        <v>540</v>
      </c>
      <c r="D266" s="61" t="s">
        <v>539</v>
      </c>
    </row>
    <row r="267" spans="2:4" ht="21">
      <c r="B267" s="61">
        <v>265</v>
      </c>
      <c r="C267" s="61" t="s">
        <v>541</v>
      </c>
      <c r="D267" s="61" t="s">
        <v>539</v>
      </c>
    </row>
    <row r="268" spans="2:4" ht="21">
      <c r="B268" s="61">
        <v>266</v>
      </c>
      <c r="C268" s="61" t="s">
        <v>542</v>
      </c>
      <c r="D268" s="61" t="s">
        <v>539</v>
      </c>
    </row>
    <row r="269" spans="2:4" ht="21">
      <c r="B269" s="61">
        <v>267</v>
      </c>
      <c r="C269" s="61" t="s">
        <v>543</v>
      </c>
      <c r="D269" s="61" t="s">
        <v>539</v>
      </c>
    </row>
    <row r="270" spans="2:4" ht="21">
      <c r="B270" s="61">
        <v>268</v>
      </c>
      <c r="C270" s="61" t="s">
        <v>143</v>
      </c>
      <c r="D270" s="61" t="s">
        <v>544</v>
      </c>
    </row>
    <row r="271" spans="2:4" ht="21">
      <c r="B271" s="61">
        <v>269</v>
      </c>
      <c r="C271" s="61" t="s">
        <v>241</v>
      </c>
      <c r="D271" s="61" t="s">
        <v>544</v>
      </c>
    </row>
    <row r="272" spans="2:4" ht="21">
      <c r="B272" s="61">
        <v>270</v>
      </c>
      <c r="C272" s="61" t="s">
        <v>545</v>
      </c>
      <c r="D272" s="61" t="s">
        <v>544</v>
      </c>
    </row>
    <row r="273" spans="2:4" ht="21">
      <c r="B273" s="61">
        <v>271</v>
      </c>
      <c r="C273" s="61" t="s">
        <v>165</v>
      </c>
      <c r="D273" s="61" t="s">
        <v>546</v>
      </c>
    </row>
    <row r="274" spans="2:4" ht="21">
      <c r="B274" s="61">
        <v>272</v>
      </c>
      <c r="C274" s="61" t="s">
        <v>259</v>
      </c>
      <c r="D274" s="61" t="s">
        <v>546</v>
      </c>
    </row>
    <row r="275" spans="2:4" ht="21">
      <c r="B275" s="61">
        <v>273</v>
      </c>
      <c r="C275" s="61" t="s">
        <v>197</v>
      </c>
      <c r="D275" s="61" t="s">
        <v>547</v>
      </c>
    </row>
    <row r="276" spans="2:4" ht="21">
      <c r="B276" s="61">
        <v>274</v>
      </c>
      <c r="C276" s="61" t="s">
        <v>548</v>
      </c>
      <c r="D276" s="61" t="s">
        <v>547</v>
      </c>
    </row>
    <row r="277" spans="2:4" ht="21">
      <c r="B277" s="61">
        <v>275</v>
      </c>
      <c r="C277" s="61" t="s">
        <v>549</v>
      </c>
      <c r="D277" s="61" t="s">
        <v>547</v>
      </c>
    </row>
    <row r="278" spans="2:4" ht="21">
      <c r="B278" s="61">
        <v>276</v>
      </c>
      <c r="C278" s="61" t="s">
        <v>550</v>
      </c>
      <c r="D278" s="61" t="s">
        <v>547</v>
      </c>
    </row>
    <row r="279" spans="2:4" ht="21">
      <c r="B279" s="61">
        <v>277</v>
      </c>
      <c r="C279" s="61" t="s">
        <v>201</v>
      </c>
      <c r="D279" s="61" t="s">
        <v>551</v>
      </c>
    </row>
    <row r="280" spans="2:4" ht="21">
      <c r="B280" s="61">
        <v>278</v>
      </c>
      <c r="C280" s="61" t="s">
        <v>204</v>
      </c>
      <c r="D280" s="61" t="s">
        <v>551</v>
      </c>
    </row>
    <row r="281" spans="2:4" ht="21">
      <c r="B281" s="61">
        <v>279</v>
      </c>
      <c r="C281" s="61" t="s">
        <v>552</v>
      </c>
      <c r="D281" s="61" t="s">
        <v>551</v>
      </c>
    </row>
    <row r="282" spans="2:4" ht="21">
      <c r="B282" s="61">
        <v>280</v>
      </c>
      <c r="C282" s="61" t="s">
        <v>293</v>
      </c>
      <c r="D282" s="61" t="s">
        <v>551</v>
      </c>
    </row>
    <row r="283" spans="2:4" ht="21">
      <c r="B283" s="61">
        <v>281</v>
      </c>
      <c r="C283" s="61" t="s">
        <v>218</v>
      </c>
      <c r="D283" s="61" t="s">
        <v>553</v>
      </c>
    </row>
    <row r="284" spans="2:4" ht="21">
      <c r="B284" s="61">
        <v>282</v>
      </c>
      <c r="C284" s="61" t="s">
        <v>266</v>
      </c>
      <c r="D284" s="61" t="s">
        <v>553</v>
      </c>
    </row>
    <row r="285" spans="2:4" ht="21">
      <c r="B285" s="61">
        <v>283</v>
      </c>
      <c r="C285" s="61" t="s">
        <v>554</v>
      </c>
      <c r="D285" s="61" t="s">
        <v>553</v>
      </c>
    </row>
    <row r="286" spans="2:4" ht="21">
      <c r="B286" s="61">
        <v>284</v>
      </c>
      <c r="C286" s="61" t="s">
        <v>214</v>
      </c>
      <c r="D286" s="61" t="s">
        <v>555</v>
      </c>
    </row>
    <row r="287" spans="2:4" ht="21">
      <c r="B287" s="61">
        <v>285</v>
      </c>
      <c r="C287" s="61" t="s">
        <v>256</v>
      </c>
      <c r="D287" s="61" t="s">
        <v>555</v>
      </c>
    </row>
    <row r="288" spans="2:4" ht="21">
      <c r="B288" s="61">
        <v>286</v>
      </c>
      <c r="C288" s="61" t="s">
        <v>207</v>
      </c>
      <c r="D288" s="61" t="s">
        <v>556</v>
      </c>
    </row>
    <row r="289" spans="2:4" ht="21">
      <c r="B289" s="61">
        <v>287</v>
      </c>
      <c r="C289" s="61" t="s">
        <v>239</v>
      </c>
      <c r="D289" s="61" t="s">
        <v>556</v>
      </c>
    </row>
    <row r="290" spans="2:4" ht="21">
      <c r="B290" s="61">
        <v>288</v>
      </c>
      <c r="C290" s="61" t="s">
        <v>557</v>
      </c>
      <c r="D290" s="61" t="s">
        <v>556</v>
      </c>
    </row>
    <row r="291" spans="2:4" ht="21">
      <c r="B291" s="61">
        <v>289</v>
      </c>
      <c r="C291" s="61" t="s">
        <v>558</v>
      </c>
      <c r="D291" s="61" t="s">
        <v>559</v>
      </c>
    </row>
    <row r="292" spans="2:4" ht="21">
      <c r="B292" s="61">
        <v>290</v>
      </c>
      <c r="C292" s="61" t="s">
        <v>560</v>
      </c>
      <c r="D292" s="61" t="s">
        <v>559</v>
      </c>
    </row>
    <row r="293" spans="2:4" ht="21">
      <c r="B293" s="61">
        <v>291</v>
      </c>
      <c r="C293" s="61" t="s">
        <v>561</v>
      </c>
      <c r="D293" s="61" t="s">
        <v>559</v>
      </c>
    </row>
    <row r="294" spans="2:4" ht="21">
      <c r="B294" s="61">
        <v>292</v>
      </c>
      <c r="C294" s="61" t="s">
        <v>562</v>
      </c>
      <c r="D294" s="61" t="s">
        <v>559</v>
      </c>
    </row>
    <row r="295" spans="2:4" ht="21">
      <c r="B295" s="61">
        <v>293</v>
      </c>
      <c r="C295" s="61" t="s">
        <v>211</v>
      </c>
      <c r="D295" s="61" t="s">
        <v>563</v>
      </c>
    </row>
    <row r="296" spans="2:4" ht="21">
      <c r="B296" s="61">
        <v>294</v>
      </c>
      <c r="C296" s="61" t="s">
        <v>255</v>
      </c>
      <c r="D296" s="61" t="s">
        <v>563</v>
      </c>
    </row>
    <row r="297" spans="2:4" ht="21">
      <c r="B297" s="61">
        <v>295</v>
      </c>
      <c r="C297" s="61" t="s">
        <v>231</v>
      </c>
      <c r="D297" s="61" t="s">
        <v>564</v>
      </c>
    </row>
    <row r="298" spans="2:4" ht="21">
      <c r="B298" s="61">
        <v>296</v>
      </c>
      <c r="C298" s="61" t="s">
        <v>234</v>
      </c>
      <c r="D298" s="61" t="s">
        <v>564</v>
      </c>
    </row>
    <row r="299" spans="2:4" ht="21">
      <c r="B299" s="61">
        <v>297</v>
      </c>
      <c r="C299" s="61" t="s">
        <v>323</v>
      </c>
      <c r="D299" s="61" t="s">
        <v>564</v>
      </c>
    </row>
    <row r="300" spans="2:4" ht="21">
      <c r="B300" s="61">
        <v>298</v>
      </c>
      <c r="C300" s="61" t="s">
        <v>324</v>
      </c>
      <c r="D300" s="61" t="s">
        <v>564</v>
      </c>
    </row>
    <row r="301" spans="2:4" ht="21">
      <c r="B301" s="61">
        <v>299</v>
      </c>
      <c r="C301" s="61" t="s">
        <v>565</v>
      </c>
      <c r="D301" s="61" t="s">
        <v>564</v>
      </c>
    </row>
    <row r="302" spans="2:4" ht="21">
      <c r="B302" s="61">
        <v>300</v>
      </c>
      <c r="C302" s="61" t="s">
        <v>566</v>
      </c>
      <c r="D302" s="61" t="s">
        <v>564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03"/>
  <sheetViews>
    <sheetView zoomScalePageLayoutView="0" workbookViewId="0" topLeftCell="A415">
      <selection activeCell="B412" sqref="B412"/>
    </sheetView>
  </sheetViews>
  <sheetFormatPr defaultColWidth="9.140625" defaultRowHeight="15"/>
  <cols>
    <col min="1" max="1" width="5.140625" style="182" bestFit="1" customWidth="1"/>
    <col min="2" max="2" width="40.8515625" style="182" bestFit="1" customWidth="1"/>
    <col min="3" max="3" width="24.28125" style="182" bestFit="1" customWidth="1"/>
    <col min="4" max="16384" width="9.140625" style="182" customWidth="1"/>
  </cols>
  <sheetData>
    <row r="1" spans="1:3" ht="21">
      <c r="A1" s="301" t="s">
        <v>570</v>
      </c>
      <c r="B1" s="301" t="s">
        <v>571</v>
      </c>
      <c r="C1" s="301" t="s">
        <v>60</v>
      </c>
    </row>
    <row r="2" spans="1:3" ht="21">
      <c r="A2" s="301"/>
      <c r="B2" s="301"/>
      <c r="C2" s="301"/>
    </row>
    <row r="3" spans="1:3" ht="21">
      <c r="A3" s="302"/>
      <c r="B3" s="302"/>
      <c r="C3" s="302"/>
    </row>
    <row r="4" spans="1:3" ht="21">
      <c r="A4" s="183">
        <v>1</v>
      </c>
      <c r="B4" s="184" t="s">
        <v>105</v>
      </c>
      <c r="C4" s="184" t="s">
        <v>106</v>
      </c>
    </row>
    <row r="5" spans="1:3" ht="21">
      <c r="A5" s="183">
        <v>2</v>
      </c>
      <c r="B5" s="184" t="s">
        <v>109</v>
      </c>
      <c r="C5" s="184" t="s">
        <v>110</v>
      </c>
    </row>
    <row r="6" spans="1:3" ht="21">
      <c r="A6" s="183">
        <v>3</v>
      </c>
      <c r="B6" s="184" t="s">
        <v>137</v>
      </c>
      <c r="C6" s="184" t="s">
        <v>138</v>
      </c>
    </row>
    <row r="7" spans="1:3" ht="21">
      <c r="A7" s="183">
        <v>4</v>
      </c>
      <c r="B7" s="184" t="s">
        <v>90</v>
      </c>
      <c r="C7" s="184" t="s">
        <v>91</v>
      </c>
    </row>
    <row r="8" spans="1:3" ht="21">
      <c r="A8" s="183">
        <v>5</v>
      </c>
      <c r="B8" s="184" t="s">
        <v>158</v>
      </c>
      <c r="C8" s="184" t="s">
        <v>159</v>
      </c>
    </row>
    <row r="9" spans="1:3" ht="21">
      <c r="A9" s="183">
        <v>6</v>
      </c>
      <c r="B9" s="184" t="s">
        <v>170</v>
      </c>
      <c r="C9" s="184" t="s">
        <v>171</v>
      </c>
    </row>
    <row r="10" spans="1:3" ht="21">
      <c r="A10" s="183">
        <v>7</v>
      </c>
      <c r="B10" s="184" t="s">
        <v>211</v>
      </c>
      <c r="C10" s="184" t="s">
        <v>212</v>
      </c>
    </row>
    <row r="11" spans="1:3" ht="21">
      <c r="A11" s="183">
        <v>8</v>
      </c>
      <c r="B11" s="184" t="s">
        <v>214</v>
      </c>
      <c r="C11" s="184" t="s">
        <v>215</v>
      </c>
    </row>
    <row r="12" spans="1:3" ht="21">
      <c r="A12" s="183">
        <v>9</v>
      </c>
      <c r="B12" s="184" t="s">
        <v>161</v>
      </c>
      <c r="C12" s="184" t="s">
        <v>162</v>
      </c>
    </row>
    <row r="13" spans="1:3" ht="21">
      <c r="A13" s="183">
        <v>10</v>
      </c>
      <c r="B13" s="184" t="s">
        <v>182</v>
      </c>
      <c r="C13" s="184" t="s">
        <v>183</v>
      </c>
    </row>
    <row r="14" spans="1:3" ht="21">
      <c r="A14" s="183">
        <v>11</v>
      </c>
      <c r="B14" s="184" t="s">
        <v>165</v>
      </c>
      <c r="C14" s="184" t="s">
        <v>166</v>
      </c>
    </row>
    <row r="15" spans="1:3" ht="21">
      <c r="A15" s="183">
        <v>12</v>
      </c>
      <c r="B15" s="184" t="s">
        <v>168</v>
      </c>
      <c r="C15" s="184" t="s">
        <v>169</v>
      </c>
    </row>
    <row r="16" spans="1:3" ht="21">
      <c r="A16" s="183">
        <v>13</v>
      </c>
      <c r="B16" s="184" t="s">
        <v>220</v>
      </c>
      <c r="C16" s="184" t="s">
        <v>221</v>
      </c>
    </row>
    <row r="17" spans="1:3" ht="21">
      <c r="A17" s="183">
        <v>14</v>
      </c>
      <c r="B17" s="184" t="s">
        <v>216</v>
      </c>
      <c r="C17" s="184" t="s">
        <v>217</v>
      </c>
    </row>
    <row r="18" spans="1:3" ht="21">
      <c r="A18" s="183">
        <v>15</v>
      </c>
      <c r="B18" s="184" t="s">
        <v>123</v>
      </c>
      <c r="C18" s="184" t="s">
        <v>124</v>
      </c>
    </row>
    <row r="19" spans="1:3" ht="21">
      <c r="A19" s="183">
        <v>16</v>
      </c>
      <c r="B19" s="184" t="s">
        <v>174</v>
      </c>
      <c r="C19" s="184" t="s">
        <v>175</v>
      </c>
    </row>
    <row r="20" spans="1:3" ht="21">
      <c r="A20" s="183">
        <v>17</v>
      </c>
      <c r="B20" s="184" t="s">
        <v>195</v>
      </c>
      <c r="C20" s="184" t="s">
        <v>196</v>
      </c>
    </row>
    <row r="21" spans="1:3" ht="21">
      <c r="A21" s="183">
        <v>18</v>
      </c>
      <c r="B21" s="184" t="s">
        <v>218</v>
      </c>
      <c r="C21" s="184" t="s">
        <v>219</v>
      </c>
    </row>
    <row r="22" spans="1:3" ht="21">
      <c r="A22" s="183">
        <v>19</v>
      </c>
      <c r="B22" s="184" t="s">
        <v>193</v>
      </c>
      <c r="C22" s="184" t="s">
        <v>194</v>
      </c>
    </row>
    <row r="23" spans="1:3" ht="21">
      <c r="A23" s="183">
        <v>20</v>
      </c>
      <c r="B23" s="184" t="s">
        <v>86</v>
      </c>
      <c r="C23" s="184" t="s">
        <v>87</v>
      </c>
    </row>
    <row r="24" spans="1:3" ht="21">
      <c r="A24" s="183">
        <v>21</v>
      </c>
      <c r="B24" s="184" t="s">
        <v>113</v>
      </c>
      <c r="C24" s="184" t="s">
        <v>114</v>
      </c>
    </row>
    <row r="25" spans="1:3" ht="21">
      <c r="A25" s="183">
        <v>22</v>
      </c>
      <c r="B25" s="184" t="s">
        <v>77</v>
      </c>
      <c r="C25" s="184" t="s">
        <v>78</v>
      </c>
    </row>
    <row r="26" spans="1:3" ht="21">
      <c r="A26" s="183">
        <v>23</v>
      </c>
      <c r="B26" s="184" t="s">
        <v>139</v>
      </c>
      <c r="C26" s="184" t="s">
        <v>140</v>
      </c>
    </row>
    <row r="27" spans="1:3" ht="21">
      <c r="A27" s="183">
        <v>24</v>
      </c>
      <c r="B27" s="184" t="s">
        <v>141</v>
      </c>
      <c r="C27" s="184" t="s">
        <v>142</v>
      </c>
    </row>
    <row r="28" spans="1:3" ht="21">
      <c r="A28" s="183">
        <v>25</v>
      </c>
      <c r="B28" s="184" t="s">
        <v>80</v>
      </c>
      <c r="C28" s="184" t="s">
        <v>81</v>
      </c>
    </row>
    <row r="29" spans="1:3" ht="21">
      <c r="A29" s="183">
        <v>26</v>
      </c>
      <c r="B29" s="184" t="s">
        <v>242</v>
      </c>
      <c r="C29" s="184" t="s">
        <v>179</v>
      </c>
    </row>
    <row r="30" spans="1:3" ht="21">
      <c r="A30" s="183">
        <v>27</v>
      </c>
      <c r="B30" s="184" t="s">
        <v>154</v>
      </c>
      <c r="C30" s="184" t="s">
        <v>155</v>
      </c>
    </row>
    <row r="31" spans="1:3" ht="21">
      <c r="A31" s="183">
        <v>28</v>
      </c>
      <c r="B31" s="184" t="s">
        <v>243</v>
      </c>
      <c r="C31" s="184" t="s">
        <v>99</v>
      </c>
    </row>
    <row r="32" spans="1:3" ht="21">
      <c r="A32" s="183">
        <v>29</v>
      </c>
      <c r="B32" s="184" t="s">
        <v>101</v>
      </c>
      <c r="C32" s="184" t="s">
        <v>102</v>
      </c>
    </row>
    <row r="33" spans="1:3" ht="21">
      <c r="A33" s="183">
        <v>30</v>
      </c>
      <c r="B33" s="184" t="s">
        <v>185</v>
      </c>
      <c r="C33" s="185" t="s">
        <v>450</v>
      </c>
    </row>
    <row r="34" spans="1:3" ht="21">
      <c r="A34" s="183">
        <v>31</v>
      </c>
      <c r="B34" s="184" t="s">
        <v>61</v>
      </c>
      <c r="C34" s="184" t="s">
        <v>62</v>
      </c>
    </row>
    <row r="35" spans="1:3" ht="21">
      <c r="A35" s="183">
        <v>32</v>
      </c>
      <c r="B35" s="184" t="s">
        <v>205</v>
      </c>
      <c r="C35" s="184" t="s">
        <v>206</v>
      </c>
    </row>
    <row r="36" spans="1:3" ht="21">
      <c r="A36" s="183">
        <v>33</v>
      </c>
      <c r="B36" s="184" t="s">
        <v>207</v>
      </c>
      <c r="C36" s="184" t="s">
        <v>208</v>
      </c>
    </row>
    <row r="37" spans="1:3" ht="21">
      <c r="A37" s="183">
        <v>34</v>
      </c>
      <c r="B37" s="184" t="s">
        <v>72</v>
      </c>
      <c r="C37" s="184" t="s">
        <v>73</v>
      </c>
    </row>
    <row r="38" spans="1:3" ht="21">
      <c r="A38" s="183">
        <v>35</v>
      </c>
      <c r="B38" s="184" t="s">
        <v>143</v>
      </c>
      <c r="C38" s="184" t="s">
        <v>144</v>
      </c>
    </row>
    <row r="39" spans="1:3" ht="21">
      <c r="A39" s="183">
        <v>36</v>
      </c>
      <c r="B39" s="184" t="s">
        <v>82</v>
      </c>
      <c r="C39" s="184" t="s">
        <v>83</v>
      </c>
    </row>
    <row r="40" spans="1:3" ht="21">
      <c r="A40" s="183">
        <v>37</v>
      </c>
      <c r="B40" s="184" t="s">
        <v>572</v>
      </c>
      <c r="C40" s="184" t="s">
        <v>148</v>
      </c>
    </row>
    <row r="41" spans="1:3" ht="21">
      <c r="A41" s="183">
        <v>38</v>
      </c>
      <c r="B41" s="184" t="s">
        <v>151</v>
      </c>
      <c r="C41" s="184" t="s">
        <v>152</v>
      </c>
    </row>
    <row r="42" spans="1:3" ht="21">
      <c r="A42" s="183">
        <v>39</v>
      </c>
      <c r="B42" s="184" t="s">
        <v>134</v>
      </c>
      <c r="C42" s="184" t="s">
        <v>135</v>
      </c>
    </row>
    <row r="43" spans="1:3" ht="21">
      <c r="A43" s="183">
        <v>40</v>
      </c>
      <c r="B43" s="184" t="s">
        <v>103</v>
      </c>
      <c r="C43" s="184" t="s">
        <v>104</v>
      </c>
    </row>
    <row r="44" spans="1:3" ht="21">
      <c r="A44" s="183">
        <v>41</v>
      </c>
      <c r="B44" s="184" t="s">
        <v>172</v>
      </c>
      <c r="C44" s="184" t="s">
        <v>173</v>
      </c>
    </row>
    <row r="45" spans="1:3" ht="21">
      <c r="A45" s="183">
        <v>42</v>
      </c>
      <c r="B45" s="184" t="s">
        <v>107</v>
      </c>
      <c r="C45" s="184" t="s">
        <v>108</v>
      </c>
    </row>
    <row r="46" spans="1:3" ht="21">
      <c r="A46" s="183">
        <v>43</v>
      </c>
      <c r="B46" s="184" t="s">
        <v>84</v>
      </c>
      <c r="C46" s="184" t="s">
        <v>85</v>
      </c>
    </row>
    <row r="47" spans="1:3" ht="21">
      <c r="A47" s="183">
        <v>44</v>
      </c>
      <c r="B47" s="184" t="s">
        <v>130</v>
      </c>
      <c r="C47" s="184" t="s">
        <v>131</v>
      </c>
    </row>
    <row r="48" spans="1:3" ht="21">
      <c r="A48" s="183">
        <v>45</v>
      </c>
      <c r="B48" s="184" t="s">
        <v>176</v>
      </c>
      <c r="C48" s="184" t="s">
        <v>177</v>
      </c>
    </row>
    <row r="49" spans="1:3" ht="21">
      <c r="A49" s="183">
        <v>46</v>
      </c>
      <c r="B49" s="184" t="s">
        <v>127</v>
      </c>
      <c r="C49" s="184" t="s">
        <v>128</v>
      </c>
    </row>
    <row r="50" spans="1:3" ht="21">
      <c r="A50" s="183">
        <v>47</v>
      </c>
      <c r="B50" s="184" t="s">
        <v>558</v>
      </c>
      <c r="C50" s="184" t="s">
        <v>223</v>
      </c>
    </row>
    <row r="51" spans="1:3" ht="21">
      <c r="A51" s="183">
        <v>48</v>
      </c>
      <c r="B51" s="184" t="s">
        <v>115</v>
      </c>
      <c r="C51" s="184" t="s">
        <v>116</v>
      </c>
    </row>
    <row r="52" spans="1:3" ht="21">
      <c r="A52" s="183">
        <v>49</v>
      </c>
      <c r="B52" s="184" t="s">
        <v>93</v>
      </c>
      <c r="C52" s="184" t="s">
        <v>94</v>
      </c>
    </row>
    <row r="53" spans="1:3" ht="21">
      <c r="A53" s="183">
        <v>50</v>
      </c>
      <c r="B53" s="184" t="s">
        <v>197</v>
      </c>
      <c r="C53" s="184" t="s">
        <v>198</v>
      </c>
    </row>
    <row r="54" spans="1:3" ht="21">
      <c r="A54" s="186">
        <v>51</v>
      </c>
      <c r="B54" s="187" t="s">
        <v>111</v>
      </c>
      <c r="C54" s="187" t="s">
        <v>112</v>
      </c>
    </row>
    <row r="55" spans="1:3" ht="21">
      <c r="A55" s="186">
        <v>52</v>
      </c>
      <c r="B55" s="187" t="s">
        <v>145</v>
      </c>
      <c r="C55" s="187" t="s">
        <v>146</v>
      </c>
    </row>
    <row r="56" spans="1:3" ht="21">
      <c r="A56" s="186">
        <v>53</v>
      </c>
      <c r="B56" s="187" t="s">
        <v>117</v>
      </c>
      <c r="C56" s="187" t="s">
        <v>118</v>
      </c>
    </row>
    <row r="57" spans="1:3" ht="21">
      <c r="A57" s="186">
        <v>54</v>
      </c>
      <c r="B57" s="187" t="s">
        <v>121</v>
      </c>
      <c r="C57" s="187" t="s">
        <v>118</v>
      </c>
    </row>
    <row r="58" spans="1:3" ht="21">
      <c r="A58" s="186">
        <v>55</v>
      </c>
      <c r="B58" s="187" t="s">
        <v>274</v>
      </c>
      <c r="C58" s="187" t="s">
        <v>200</v>
      </c>
    </row>
    <row r="59" spans="1:3" ht="21">
      <c r="A59" s="186">
        <v>56</v>
      </c>
      <c r="B59" s="187" t="s">
        <v>203</v>
      </c>
      <c r="C59" s="187" t="s">
        <v>200</v>
      </c>
    </row>
    <row r="60" spans="1:3" ht="21">
      <c r="A60" s="186">
        <v>57</v>
      </c>
      <c r="B60" s="187" t="s">
        <v>226</v>
      </c>
      <c r="C60" s="187" t="s">
        <v>227</v>
      </c>
    </row>
    <row r="61" spans="1:3" ht="21">
      <c r="A61" s="186">
        <v>58</v>
      </c>
      <c r="B61" s="187" t="s">
        <v>228</v>
      </c>
      <c r="C61" s="187" t="s">
        <v>227</v>
      </c>
    </row>
    <row r="62" spans="1:3" ht="21">
      <c r="A62" s="186">
        <v>59</v>
      </c>
      <c r="B62" s="187" t="s">
        <v>229</v>
      </c>
      <c r="C62" s="187" t="s">
        <v>230</v>
      </c>
    </row>
    <row r="63" spans="1:3" ht="21">
      <c r="A63" s="186">
        <v>60</v>
      </c>
      <c r="B63" s="187" t="s">
        <v>275</v>
      </c>
      <c r="C63" s="187" t="s">
        <v>230</v>
      </c>
    </row>
    <row r="64" spans="1:3" ht="21">
      <c r="A64" s="186">
        <v>61</v>
      </c>
      <c r="B64" s="187" t="s">
        <v>119</v>
      </c>
      <c r="C64" s="187" t="s">
        <v>120</v>
      </c>
    </row>
    <row r="65" spans="1:3" ht="21">
      <c r="A65" s="186">
        <v>62</v>
      </c>
      <c r="B65" s="187" t="s">
        <v>276</v>
      </c>
      <c r="C65" s="187" t="s">
        <v>120</v>
      </c>
    </row>
    <row r="66" spans="1:3" ht="21">
      <c r="A66" s="186">
        <v>63</v>
      </c>
      <c r="B66" s="187" t="s">
        <v>125</v>
      </c>
      <c r="C66" s="187" t="s">
        <v>126</v>
      </c>
    </row>
    <row r="67" spans="1:3" ht="21">
      <c r="A67" s="186">
        <v>64</v>
      </c>
      <c r="B67" s="187" t="s">
        <v>277</v>
      </c>
      <c r="C67" s="187" t="s">
        <v>126</v>
      </c>
    </row>
    <row r="68" spans="1:3" ht="21">
      <c r="A68" s="186">
        <v>65</v>
      </c>
      <c r="B68" s="187" t="s">
        <v>201</v>
      </c>
      <c r="C68" s="187" t="s">
        <v>202</v>
      </c>
    </row>
    <row r="69" spans="1:3" ht="21">
      <c r="A69" s="186">
        <v>66</v>
      </c>
      <c r="B69" s="187" t="s">
        <v>204</v>
      </c>
      <c r="C69" s="187" t="s">
        <v>202</v>
      </c>
    </row>
    <row r="70" spans="1:3" ht="21">
      <c r="A70" s="186">
        <v>67</v>
      </c>
      <c r="B70" s="187" t="s">
        <v>132</v>
      </c>
      <c r="C70" s="187" t="s">
        <v>133</v>
      </c>
    </row>
    <row r="71" spans="1:3" ht="21">
      <c r="A71" s="186">
        <v>68</v>
      </c>
      <c r="B71" s="187" t="s">
        <v>136</v>
      </c>
      <c r="C71" s="187" t="s">
        <v>133</v>
      </c>
    </row>
    <row r="72" spans="1:3" ht="21">
      <c r="A72" s="186">
        <v>69</v>
      </c>
      <c r="B72" s="187" t="s">
        <v>63</v>
      </c>
      <c r="C72" s="187" t="s">
        <v>64</v>
      </c>
    </row>
    <row r="73" spans="1:3" ht="21">
      <c r="A73" s="186">
        <v>70</v>
      </c>
      <c r="B73" s="187" t="s">
        <v>67</v>
      </c>
      <c r="C73" s="187" t="s">
        <v>64</v>
      </c>
    </row>
    <row r="74" spans="1:3" ht="21">
      <c r="A74" s="186">
        <v>71</v>
      </c>
      <c r="B74" s="187" t="s">
        <v>278</v>
      </c>
      <c r="C74" s="187" t="s">
        <v>279</v>
      </c>
    </row>
    <row r="75" spans="1:3" ht="21">
      <c r="A75" s="186">
        <v>72</v>
      </c>
      <c r="B75" s="187" t="s">
        <v>163</v>
      </c>
      <c r="C75" s="187" t="s">
        <v>164</v>
      </c>
    </row>
    <row r="76" spans="1:3" ht="21">
      <c r="A76" s="186">
        <v>73</v>
      </c>
      <c r="B76" s="187" t="s">
        <v>167</v>
      </c>
      <c r="C76" s="187" t="s">
        <v>164</v>
      </c>
    </row>
    <row r="77" spans="1:3" ht="21">
      <c r="A77" s="186">
        <v>74</v>
      </c>
      <c r="B77" s="187" t="s">
        <v>75</v>
      </c>
      <c r="C77" s="187" t="s">
        <v>76</v>
      </c>
    </row>
    <row r="78" spans="1:3" ht="21">
      <c r="A78" s="186">
        <v>75</v>
      </c>
      <c r="B78" s="187" t="s">
        <v>280</v>
      </c>
      <c r="C78" s="187" t="s">
        <v>76</v>
      </c>
    </row>
    <row r="79" spans="1:3" ht="21">
      <c r="A79" s="186">
        <v>76</v>
      </c>
      <c r="B79" s="187" t="s">
        <v>573</v>
      </c>
      <c r="C79" s="187" t="s">
        <v>181</v>
      </c>
    </row>
    <row r="80" spans="1:3" ht="21">
      <c r="A80" s="186">
        <v>77</v>
      </c>
      <c r="B80" s="187" t="s">
        <v>184</v>
      </c>
      <c r="C80" s="187" t="s">
        <v>181</v>
      </c>
    </row>
    <row r="81" spans="1:3" ht="21">
      <c r="A81" s="186">
        <v>78</v>
      </c>
      <c r="B81" s="187" t="s">
        <v>149</v>
      </c>
      <c r="C81" s="187" t="s">
        <v>150</v>
      </c>
    </row>
    <row r="82" spans="1:3" ht="21">
      <c r="A82" s="186">
        <v>79</v>
      </c>
      <c r="B82" s="187" t="s">
        <v>153</v>
      </c>
      <c r="C82" s="187" t="s">
        <v>150</v>
      </c>
    </row>
    <row r="83" spans="1:3" ht="21">
      <c r="A83" s="186">
        <v>80</v>
      </c>
      <c r="B83" s="187" t="s">
        <v>447</v>
      </c>
      <c r="C83" s="187" t="s">
        <v>190</v>
      </c>
    </row>
    <row r="84" spans="1:3" ht="21">
      <c r="A84" s="186">
        <v>81</v>
      </c>
      <c r="B84" s="187" t="s">
        <v>192</v>
      </c>
      <c r="C84" s="187" t="s">
        <v>190</v>
      </c>
    </row>
    <row r="85" spans="1:3" ht="21">
      <c r="A85" s="186">
        <v>82</v>
      </c>
      <c r="B85" s="187" t="s">
        <v>65</v>
      </c>
      <c r="C85" s="187" t="s">
        <v>66</v>
      </c>
    </row>
    <row r="86" spans="1:3" ht="21">
      <c r="A86" s="186">
        <v>83</v>
      </c>
      <c r="B86" s="187" t="s">
        <v>68</v>
      </c>
      <c r="C86" s="187" t="s">
        <v>66</v>
      </c>
    </row>
    <row r="87" spans="1:3" ht="21">
      <c r="A87" s="186">
        <v>84</v>
      </c>
      <c r="B87" s="187" t="s">
        <v>96</v>
      </c>
      <c r="C87" s="187" t="s">
        <v>97</v>
      </c>
    </row>
    <row r="88" spans="1:3" ht="21">
      <c r="A88" s="186">
        <v>85</v>
      </c>
      <c r="B88" s="187" t="s">
        <v>492</v>
      </c>
      <c r="C88" s="187" t="s">
        <v>97</v>
      </c>
    </row>
    <row r="89" spans="1:3" ht="21">
      <c r="A89" s="186">
        <v>86</v>
      </c>
      <c r="B89" s="187" t="s">
        <v>187</v>
      </c>
      <c r="C89" s="187" t="s">
        <v>188</v>
      </c>
    </row>
    <row r="90" spans="1:3" ht="21">
      <c r="A90" s="186">
        <v>87</v>
      </c>
      <c r="B90" s="187" t="s">
        <v>526</v>
      </c>
      <c r="C90" s="187" t="s">
        <v>188</v>
      </c>
    </row>
    <row r="91" spans="1:3" ht="21">
      <c r="A91" s="186">
        <v>88</v>
      </c>
      <c r="B91" s="187" t="s">
        <v>224</v>
      </c>
      <c r="C91" s="187" t="s">
        <v>225</v>
      </c>
    </row>
    <row r="92" spans="1:3" ht="21">
      <c r="A92" s="186">
        <v>89</v>
      </c>
      <c r="B92" s="187" t="s">
        <v>149</v>
      </c>
      <c r="C92" s="187" t="s">
        <v>225</v>
      </c>
    </row>
    <row r="93" spans="1:3" ht="21">
      <c r="A93" s="186">
        <v>90</v>
      </c>
      <c r="B93" s="187" t="s">
        <v>88</v>
      </c>
      <c r="C93" s="187" t="s">
        <v>89</v>
      </c>
    </row>
    <row r="94" spans="1:3" ht="21">
      <c r="A94" s="186">
        <v>91</v>
      </c>
      <c r="B94" s="187" t="s">
        <v>574</v>
      </c>
      <c r="C94" s="187" t="s">
        <v>89</v>
      </c>
    </row>
    <row r="95" spans="1:3" ht="21">
      <c r="A95" s="186">
        <v>92</v>
      </c>
      <c r="B95" s="187" t="s">
        <v>95</v>
      </c>
      <c r="C95" s="187" t="s">
        <v>89</v>
      </c>
    </row>
    <row r="96" spans="1:3" ht="21">
      <c r="A96" s="186">
        <v>93</v>
      </c>
      <c r="B96" s="187" t="s">
        <v>209</v>
      </c>
      <c r="C96" s="187" t="s">
        <v>210</v>
      </c>
    </row>
    <row r="97" spans="1:3" ht="21">
      <c r="A97" s="186">
        <v>94</v>
      </c>
      <c r="B97" s="187" t="s">
        <v>213</v>
      </c>
      <c r="C97" s="187" t="s">
        <v>210</v>
      </c>
    </row>
    <row r="98" spans="1:3" ht="21">
      <c r="A98" s="186">
        <v>95</v>
      </c>
      <c r="B98" s="187" t="s">
        <v>156</v>
      </c>
      <c r="C98" s="187" t="s">
        <v>157</v>
      </c>
    </row>
    <row r="99" spans="1:3" ht="21">
      <c r="A99" s="186">
        <v>96</v>
      </c>
      <c r="B99" s="187" t="s">
        <v>160</v>
      </c>
      <c r="C99" s="187" t="s">
        <v>157</v>
      </c>
    </row>
    <row r="100" spans="1:3" ht="21">
      <c r="A100" s="186">
        <v>97</v>
      </c>
      <c r="B100" s="187" t="s">
        <v>231</v>
      </c>
      <c r="C100" s="187" t="s">
        <v>232</v>
      </c>
    </row>
    <row r="101" spans="1:3" ht="21">
      <c r="A101" s="186">
        <v>98</v>
      </c>
      <c r="B101" s="187" t="s">
        <v>234</v>
      </c>
      <c r="C101" s="187" t="s">
        <v>232</v>
      </c>
    </row>
    <row r="102" spans="1:3" ht="21">
      <c r="A102" s="186">
        <v>99</v>
      </c>
      <c r="B102" s="187" t="s">
        <v>70</v>
      </c>
      <c r="C102" s="187" t="s">
        <v>71</v>
      </c>
    </row>
    <row r="103" spans="1:3" ht="21">
      <c r="A103" s="186">
        <v>100</v>
      </c>
      <c r="B103" s="187" t="s">
        <v>74</v>
      </c>
      <c r="C103" s="187" t="s">
        <v>71</v>
      </c>
    </row>
    <row r="104" spans="1:3" ht="21">
      <c r="A104" s="188">
        <v>101</v>
      </c>
      <c r="B104" s="189" t="s">
        <v>249</v>
      </c>
      <c r="C104" s="189" t="s">
        <v>106</v>
      </c>
    </row>
    <row r="105" spans="1:3" ht="21">
      <c r="A105" s="188">
        <v>102</v>
      </c>
      <c r="B105" s="189" t="s">
        <v>250</v>
      </c>
      <c r="C105" s="189" t="s">
        <v>110</v>
      </c>
    </row>
    <row r="106" spans="1:3" ht="21">
      <c r="A106" s="188">
        <v>103</v>
      </c>
      <c r="B106" s="189" t="s">
        <v>251</v>
      </c>
      <c r="C106" s="189" t="s">
        <v>138</v>
      </c>
    </row>
    <row r="107" spans="1:3" ht="21">
      <c r="A107" s="188">
        <v>104</v>
      </c>
      <c r="B107" s="189" t="s">
        <v>252</v>
      </c>
      <c r="C107" s="189" t="s">
        <v>91</v>
      </c>
    </row>
    <row r="108" spans="1:3" ht="21">
      <c r="A108" s="188">
        <v>105</v>
      </c>
      <c r="B108" s="189" t="s">
        <v>253</v>
      </c>
      <c r="C108" s="189" t="s">
        <v>159</v>
      </c>
    </row>
    <row r="109" spans="1:3" ht="21">
      <c r="A109" s="188">
        <v>106</v>
      </c>
      <c r="B109" s="189" t="s">
        <v>254</v>
      </c>
      <c r="C109" s="189" t="s">
        <v>171</v>
      </c>
    </row>
    <row r="110" spans="1:3" ht="21">
      <c r="A110" s="188">
        <v>107</v>
      </c>
      <c r="B110" s="189" t="s">
        <v>255</v>
      </c>
      <c r="C110" s="189" t="s">
        <v>212</v>
      </c>
    </row>
    <row r="111" spans="1:3" ht="21">
      <c r="A111" s="188">
        <v>108</v>
      </c>
      <c r="B111" s="189" t="s">
        <v>256</v>
      </c>
      <c r="C111" s="189" t="s">
        <v>215</v>
      </c>
    </row>
    <row r="112" spans="1:3" ht="21">
      <c r="A112" s="188">
        <v>109</v>
      </c>
      <c r="B112" s="189" t="s">
        <v>257</v>
      </c>
      <c r="C112" s="189" t="s">
        <v>162</v>
      </c>
    </row>
    <row r="113" spans="1:3" ht="21">
      <c r="A113" s="188">
        <v>110</v>
      </c>
      <c r="B113" s="189" t="s">
        <v>258</v>
      </c>
      <c r="C113" s="189" t="s">
        <v>183</v>
      </c>
    </row>
    <row r="114" spans="1:3" ht="21">
      <c r="A114" s="188">
        <v>111</v>
      </c>
      <c r="B114" s="189" t="s">
        <v>259</v>
      </c>
      <c r="C114" s="189" t="s">
        <v>166</v>
      </c>
    </row>
    <row r="115" spans="1:3" ht="21">
      <c r="A115" s="188">
        <v>112</v>
      </c>
      <c r="B115" s="189" t="s">
        <v>260</v>
      </c>
      <c r="C115" s="189" t="s">
        <v>169</v>
      </c>
    </row>
    <row r="116" spans="1:3" ht="21">
      <c r="A116" s="188">
        <v>113</v>
      </c>
      <c r="B116" s="189" t="s">
        <v>261</v>
      </c>
      <c r="C116" s="189" t="s">
        <v>221</v>
      </c>
    </row>
    <row r="117" spans="1:3" ht="21">
      <c r="A117" s="188">
        <v>114</v>
      </c>
      <c r="B117" s="189" t="s">
        <v>262</v>
      </c>
      <c r="C117" s="189" t="s">
        <v>217</v>
      </c>
    </row>
    <row r="118" spans="1:3" ht="21">
      <c r="A118" s="188">
        <v>115</v>
      </c>
      <c r="B118" s="189" t="s">
        <v>263</v>
      </c>
      <c r="C118" s="189" t="s">
        <v>124</v>
      </c>
    </row>
    <row r="119" spans="1:3" ht="21">
      <c r="A119" s="188">
        <v>116</v>
      </c>
      <c r="B119" s="189" t="s">
        <v>264</v>
      </c>
      <c r="C119" s="189" t="s">
        <v>175</v>
      </c>
    </row>
    <row r="120" spans="1:3" ht="21">
      <c r="A120" s="188">
        <v>117</v>
      </c>
      <c r="B120" s="189" t="s">
        <v>456</v>
      </c>
      <c r="C120" s="189" t="s">
        <v>196</v>
      </c>
    </row>
    <row r="121" spans="1:3" ht="21">
      <c r="A121" s="188">
        <v>118</v>
      </c>
      <c r="B121" s="189" t="s">
        <v>266</v>
      </c>
      <c r="C121" s="189" t="s">
        <v>219</v>
      </c>
    </row>
    <row r="122" spans="1:3" ht="21">
      <c r="A122" s="188">
        <v>119</v>
      </c>
      <c r="B122" s="189" t="s">
        <v>267</v>
      </c>
      <c r="C122" s="189" t="s">
        <v>194</v>
      </c>
    </row>
    <row r="123" spans="1:3" ht="21">
      <c r="A123" s="188">
        <v>120</v>
      </c>
      <c r="B123" s="189" t="s">
        <v>268</v>
      </c>
      <c r="C123" s="189" t="s">
        <v>87</v>
      </c>
    </row>
    <row r="124" spans="1:3" ht="21">
      <c r="A124" s="188">
        <v>121</v>
      </c>
      <c r="B124" s="189" t="s">
        <v>269</v>
      </c>
      <c r="C124" s="189" t="s">
        <v>114</v>
      </c>
    </row>
    <row r="125" spans="1:3" ht="21">
      <c r="A125" s="188">
        <v>122</v>
      </c>
      <c r="B125" s="189" t="s">
        <v>270</v>
      </c>
      <c r="C125" s="189" t="s">
        <v>78</v>
      </c>
    </row>
    <row r="126" spans="1:3" ht="21">
      <c r="A126" s="188">
        <v>123</v>
      </c>
      <c r="B126" s="189" t="s">
        <v>271</v>
      </c>
      <c r="C126" s="189" t="s">
        <v>140</v>
      </c>
    </row>
    <row r="127" spans="1:3" ht="21">
      <c r="A127" s="188">
        <v>124</v>
      </c>
      <c r="B127" s="189" t="s">
        <v>272</v>
      </c>
      <c r="C127" s="189" t="s">
        <v>142</v>
      </c>
    </row>
    <row r="128" spans="1:3" ht="21">
      <c r="A128" s="188">
        <v>125</v>
      </c>
      <c r="B128" s="189" t="s">
        <v>273</v>
      </c>
      <c r="C128" s="189" t="s">
        <v>81</v>
      </c>
    </row>
    <row r="129" spans="1:3" ht="21">
      <c r="A129" s="188">
        <v>126</v>
      </c>
      <c r="B129" s="189" t="s">
        <v>244</v>
      </c>
      <c r="C129" s="189" t="s">
        <v>179</v>
      </c>
    </row>
    <row r="130" spans="1:3" ht="21">
      <c r="A130" s="188">
        <v>127</v>
      </c>
      <c r="B130" s="189" t="s">
        <v>245</v>
      </c>
      <c r="C130" s="189" t="s">
        <v>155</v>
      </c>
    </row>
    <row r="131" spans="1:3" ht="21">
      <c r="A131" s="188">
        <v>128</v>
      </c>
      <c r="B131" s="189" t="s">
        <v>246</v>
      </c>
      <c r="C131" s="189" t="s">
        <v>99</v>
      </c>
    </row>
    <row r="132" spans="1:3" ht="21">
      <c r="A132" s="188">
        <v>129</v>
      </c>
      <c r="B132" s="189" t="s">
        <v>247</v>
      </c>
      <c r="C132" s="189" t="s">
        <v>102</v>
      </c>
    </row>
    <row r="133" spans="1:3" ht="21">
      <c r="A133" s="188">
        <v>130</v>
      </c>
      <c r="B133" s="189" t="s">
        <v>248</v>
      </c>
      <c r="C133" s="189" t="s">
        <v>450</v>
      </c>
    </row>
    <row r="134" spans="1:3" ht="21">
      <c r="A134" s="188">
        <v>131</v>
      </c>
      <c r="B134" s="189" t="s">
        <v>237</v>
      </c>
      <c r="C134" s="189" t="s">
        <v>62</v>
      </c>
    </row>
    <row r="135" spans="1:3" ht="21">
      <c r="A135" s="188">
        <v>132</v>
      </c>
      <c r="B135" s="189" t="s">
        <v>238</v>
      </c>
      <c r="C135" s="189" t="s">
        <v>206</v>
      </c>
    </row>
    <row r="136" spans="1:3" ht="21">
      <c r="A136" s="188">
        <v>133</v>
      </c>
      <c r="B136" s="189" t="s">
        <v>239</v>
      </c>
      <c r="C136" s="189" t="s">
        <v>208</v>
      </c>
    </row>
    <row r="137" spans="1:3" ht="21">
      <c r="A137" s="188">
        <v>134</v>
      </c>
      <c r="B137" s="189" t="s">
        <v>240</v>
      </c>
      <c r="C137" s="189" t="s">
        <v>73</v>
      </c>
    </row>
    <row r="138" spans="1:3" ht="21">
      <c r="A138" s="188">
        <v>135</v>
      </c>
      <c r="B138" s="189" t="s">
        <v>241</v>
      </c>
      <c r="C138" s="189" t="s">
        <v>144</v>
      </c>
    </row>
    <row r="139" spans="1:3" ht="21">
      <c r="A139" s="188">
        <v>136</v>
      </c>
      <c r="B139" s="189" t="s">
        <v>485</v>
      </c>
      <c r="C139" s="189" t="s">
        <v>83</v>
      </c>
    </row>
    <row r="140" spans="1:3" ht="21">
      <c r="A140" s="188">
        <v>137</v>
      </c>
      <c r="B140" s="189" t="s">
        <v>519</v>
      </c>
      <c r="C140" s="189" t="s">
        <v>148</v>
      </c>
    </row>
    <row r="141" spans="1:3" ht="21">
      <c r="A141" s="188">
        <v>138</v>
      </c>
      <c r="B141" s="189" t="s">
        <v>535</v>
      </c>
      <c r="C141" s="189" t="s">
        <v>152</v>
      </c>
    </row>
    <row r="142" spans="1:3" ht="21">
      <c r="A142" s="188">
        <v>139</v>
      </c>
      <c r="B142" s="189" t="s">
        <v>418</v>
      </c>
      <c r="C142" s="189" t="s">
        <v>135</v>
      </c>
    </row>
    <row r="143" spans="1:3" ht="21">
      <c r="A143" s="188">
        <v>140</v>
      </c>
      <c r="B143" s="189" t="s">
        <v>575</v>
      </c>
      <c r="C143" s="189" t="s">
        <v>104</v>
      </c>
    </row>
    <row r="144" spans="1:3" ht="21">
      <c r="A144" s="188">
        <v>141</v>
      </c>
      <c r="B144" s="189" t="s">
        <v>373</v>
      </c>
      <c r="C144" s="189" t="s">
        <v>85</v>
      </c>
    </row>
    <row r="145" spans="1:3" ht="21">
      <c r="A145" s="188">
        <v>142</v>
      </c>
      <c r="B145" s="189" t="s">
        <v>405</v>
      </c>
      <c r="C145" s="189" t="s">
        <v>131</v>
      </c>
    </row>
    <row r="146" spans="1:3" ht="21">
      <c r="A146" s="188">
        <v>143</v>
      </c>
      <c r="B146" s="189" t="s">
        <v>407</v>
      </c>
      <c r="C146" s="189" t="s">
        <v>128</v>
      </c>
    </row>
    <row r="147" spans="1:3" ht="21">
      <c r="A147" s="188">
        <v>144</v>
      </c>
      <c r="B147" s="189" t="s">
        <v>420</v>
      </c>
      <c r="C147" s="189" t="s">
        <v>146</v>
      </c>
    </row>
    <row r="148" spans="1:3" ht="21">
      <c r="A148" s="188">
        <v>145</v>
      </c>
      <c r="B148" s="189" t="s">
        <v>490</v>
      </c>
      <c r="C148" s="189" t="s">
        <v>94</v>
      </c>
    </row>
    <row r="149" spans="1:3" ht="21">
      <c r="A149" s="188">
        <v>146</v>
      </c>
      <c r="B149" s="189" t="s">
        <v>494</v>
      </c>
      <c r="C149" s="189" t="s">
        <v>112</v>
      </c>
    </row>
    <row r="150" spans="1:3" ht="21">
      <c r="A150" s="188">
        <v>147</v>
      </c>
      <c r="B150" s="189" t="s">
        <v>500</v>
      </c>
      <c r="C150" s="189" t="s">
        <v>108</v>
      </c>
    </row>
    <row r="151" spans="1:3" ht="21">
      <c r="A151" s="188">
        <v>148</v>
      </c>
      <c r="B151" s="189" t="s">
        <v>513</v>
      </c>
      <c r="C151" s="189" t="s">
        <v>116</v>
      </c>
    </row>
    <row r="152" spans="1:3" ht="21">
      <c r="A152" s="188">
        <v>149</v>
      </c>
      <c r="B152" s="189" t="s">
        <v>538</v>
      </c>
      <c r="C152" s="189" t="s">
        <v>177</v>
      </c>
    </row>
    <row r="153" spans="1:3" ht="21">
      <c r="A153" s="188">
        <v>150</v>
      </c>
      <c r="B153" s="189" t="s">
        <v>540</v>
      </c>
      <c r="C153" s="189" t="s">
        <v>173</v>
      </c>
    </row>
    <row r="154" spans="1:3" ht="21">
      <c r="A154" s="190">
        <v>151</v>
      </c>
      <c r="B154" s="185" t="s">
        <v>548</v>
      </c>
      <c r="C154" s="185" t="s">
        <v>198</v>
      </c>
    </row>
    <row r="155" spans="1:3" ht="21">
      <c r="A155" s="190">
        <v>152</v>
      </c>
      <c r="B155" s="185" t="s">
        <v>560</v>
      </c>
      <c r="C155" s="185" t="s">
        <v>223</v>
      </c>
    </row>
    <row r="156" spans="1:3" ht="21">
      <c r="A156" s="190">
        <v>153</v>
      </c>
      <c r="B156" s="185" t="s">
        <v>388</v>
      </c>
      <c r="C156" s="185" t="s">
        <v>118</v>
      </c>
    </row>
    <row r="157" spans="1:3" ht="21">
      <c r="A157" s="190">
        <v>154</v>
      </c>
      <c r="B157" s="185" t="s">
        <v>282</v>
      </c>
      <c r="C157" s="185" t="s">
        <v>118</v>
      </c>
    </row>
    <row r="158" spans="1:3" ht="21">
      <c r="A158" s="190">
        <v>155</v>
      </c>
      <c r="B158" s="185" t="s">
        <v>458</v>
      </c>
      <c r="C158" s="185" t="s">
        <v>200</v>
      </c>
    </row>
    <row r="159" spans="1:3" ht="21">
      <c r="A159" s="190">
        <v>156</v>
      </c>
      <c r="B159" s="185" t="s">
        <v>284</v>
      </c>
      <c r="C159" s="185" t="s">
        <v>200</v>
      </c>
    </row>
    <row r="160" spans="1:3" ht="21">
      <c r="A160" s="190">
        <v>157</v>
      </c>
      <c r="B160" s="185" t="s">
        <v>285</v>
      </c>
      <c r="C160" s="185" t="s">
        <v>227</v>
      </c>
    </row>
    <row r="161" spans="1:3" ht="21">
      <c r="A161" s="190">
        <v>158</v>
      </c>
      <c r="B161" s="185" t="s">
        <v>286</v>
      </c>
      <c r="C161" s="185" t="s">
        <v>227</v>
      </c>
    </row>
    <row r="162" spans="1:3" ht="21">
      <c r="A162" s="190">
        <v>159</v>
      </c>
      <c r="B162" s="185" t="s">
        <v>287</v>
      </c>
      <c r="C162" s="185" t="s">
        <v>230</v>
      </c>
    </row>
    <row r="163" spans="1:3" ht="21">
      <c r="A163" s="190">
        <v>160</v>
      </c>
      <c r="B163" s="185" t="s">
        <v>477</v>
      </c>
      <c r="C163" s="185" t="s">
        <v>230</v>
      </c>
    </row>
    <row r="164" spans="1:3" ht="21">
      <c r="A164" s="190">
        <v>161</v>
      </c>
      <c r="B164" s="185" t="s">
        <v>289</v>
      </c>
      <c r="C164" s="185" t="s">
        <v>120</v>
      </c>
    </row>
    <row r="165" spans="1:3" ht="21">
      <c r="A165" s="190">
        <v>162</v>
      </c>
      <c r="B165" s="185" t="s">
        <v>508</v>
      </c>
      <c r="C165" s="185" t="s">
        <v>120</v>
      </c>
    </row>
    <row r="166" spans="1:3" ht="21">
      <c r="A166" s="190">
        <v>163</v>
      </c>
      <c r="B166" s="185" t="s">
        <v>291</v>
      </c>
      <c r="C166" s="185" t="s">
        <v>126</v>
      </c>
    </row>
    <row r="167" spans="1:3" ht="21">
      <c r="A167" s="190">
        <v>164</v>
      </c>
      <c r="B167" s="185" t="s">
        <v>292</v>
      </c>
      <c r="C167" s="185" t="s">
        <v>126</v>
      </c>
    </row>
    <row r="168" spans="1:3" ht="21">
      <c r="A168" s="190">
        <v>165</v>
      </c>
      <c r="B168" s="185" t="s">
        <v>552</v>
      </c>
      <c r="C168" s="185" t="s">
        <v>202</v>
      </c>
    </row>
    <row r="169" spans="1:3" ht="21">
      <c r="A169" s="190">
        <v>166</v>
      </c>
      <c r="B169" s="185" t="s">
        <v>293</v>
      </c>
      <c r="C169" s="185" t="s">
        <v>202</v>
      </c>
    </row>
    <row r="170" spans="1:3" ht="21">
      <c r="A170" s="190">
        <v>167</v>
      </c>
      <c r="B170" s="185" t="s">
        <v>294</v>
      </c>
      <c r="C170" s="185" t="s">
        <v>133</v>
      </c>
    </row>
    <row r="171" spans="1:3" ht="21">
      <c r="A171" s="190">
        <v>168</v>
      </c>
      <c r="B171" s="185" t="s">
        <v>295</v>
      </c>
      <c r="C171" s="185" t="s">
        <v>133</v>
      </c>
    </row>
    <row r="172" spans="1:3" ht="21">
      <c r="A172" s="190">
        <v>169</v>
      </c>
      <c r="B172" s="185" t="s">
        <v>462</v>
      </c>
      <c r="C172" s="185" t="s">
        <v>64</v>
      </c>
    </row>
    <row r="173" spans="1:3" ht="21">
      <c r="A173" s="190">
        <v>170</v>
      </c>
      <c r="B173" s="185" t="s">
        <v>576</v>
      </c>
      <c r="C173" s="185" t="s">
        <v>64</v>
      </c>
    </row>
    <row r="174" spans="1:3" ht="21">
      <c r="A174" s="190">
        <v>171</v>
      </c>
      <c r="B174" s="185" t="s">
        <v>298</v>
      </c>
      <c r="C174" s="185" t="s">
        <v>279</v>
      </c>
    </row>
    <row r="175" spans="1:3" ht="21">
      <c r="A175" s="190">
        <v>172</v>
      </c>
      <c r="B175" s="185" t="s">
        <v>299</v>
      </c>
      <c r="C175" s="185" t="s">
        <v>164</v>
      </c>
    </row>
    <row r="176" spans="1:3" ht="21">
      <c r="A176" s="190">
        <v>173</v>
      </c>
      <c r="B176" s="185" t="s">
        <v>429</v>
      </c>
      <c r="C176" s="185" t="s">
        <v>164</v>
      </c>
    </row>
    <row r="177" spans="1:3" ht="21">
      <c r="A177" s="190">
        <v>174</v>
      </c>
      <c r="B177" s="185" t="s">
        <v>301</v>
      </c>
      <c r="C177" s="185" t="s">
        <v>76</v>
      </c>
    </row>
    <row r="178" spans="1:3" ht="21">
      <c r="A178" s="190">
        <v>175</v>
      </c>
      <c r="B178" s="185" t="s">
        <v>302</v>
      </c>
      <c r="C178" s="185" t="s">
        <v>76</v>
      </c>
    </row>
    <row r="179" spans="1:3" ht="21">
      <c r="A179" s="190">
        <v>176</v>
      </c>
      <c r="B179" s="185" t="s">
        <v>303</v>
      </c>
      <c r="C179" s="185" t="s">
        <v>181</v>
      </c>
    </row>
    <row r="180" spans="1:3" ht="21">
      <c r="A180" s="190">
        <v>177</v>
      </c>
      <c r="B180" s="185" t="s">
        <v>304</v>
      </c>
      <c r="C180" s="185" t="s">
        <v>181</v>
      </c>
    </row>
    <row r="181" spans="1:3" ht="21">
      <c r="A181" s="190">
        <v>178</v>
      </c>
      <c r="B181" s="185" t="s">
        <v>305</v>
      </c>
      <c r="C181" s="185" t="s">
        <v>150</v>
      </c>
    </row>
    <row r="182" spans="1:3" ht="21">
      <c r="A182" s="190">
        <v>179</v>
      </c>
      <c r="B182" s="185" t="s">
        <v>306</v>
      </c>
      <c r="C182" s="185" t="s">
        <v>150</v>
      </c>
    </row>
    <row r="183" spans="1:3" ht="21">
      <c r="A183" s="190">
        <v>180</v>
      </c>
      <c r="B183" s="185" t="s">
        <v>307</v>
      </c>
      <c r="C183" s="185" t="s">
        <v>190</v>
      </c>
    </row>
    <row r="184" spans="1:3" ht="21">
      <c r="A184" s="190">
        <v>181</v>
      </c>
      <c r="B184" s="185" t="s">
        <v>308</v>
      </c>
      <c r="C184" s="185" t="s">
        <v>190</v>
      </c>
    </row>
    <row r="185" spans="1:3" ht="21">
      <c r="A185" s="190">
        <v>182</v>
      </c>
      <c r="B185" s="185" t="s">
        <v>577</v>
      </c>
      <c r="C185" s="185" t="s">
        <v>66</v>
      </c>
    </row>
    <row r="186" spans="1:3" ht="21">
      <c r="A186" s="190">
        <v>183</v>
      </c>
      <c r="B186" s="185" t="s">
        <v>310</v>
      </c>
      <c r="C186" s="185" t="s">
        <v>66</v>
      </c>
    </row>
    <row r="187" spans="1:3" ht="21">
      <c r="A187" s="190">
        <v>184</v>
      </c>
      <c r="B187" s="185" t="s">
        <v>311</v>
      </c>
      <c r="C187" s="185" t="s">
        <v>97</v>
      </c>
    </row>
    <row r="188" spans="1:3" ht="21">
      <c r="A188" s="190">
        <v>185</v>
      </c>
      <c r="B188" s="185" t="s">
        <v>312</v>
      </c>
      <c r="C188" s="185" t="s">
        <v>97</v>
      </c>
    </row>
    <row r="189" spans="1:3" ht="21">
      <c r="A189" s="190">
        <v>186</v>
      </c>
      <c r="B189" s="185" t="s">
        <v>313</v>
      </c>
      <c r="C189" s="185" t="s">
        <v>188</v>
      </c>
    </row>
    <row r="190" spans="1:3" ht="21">
      <c r="A190" s="190">
        <v>187</v>
      </c>
      <c r="B190" s="185" t="s">
        <v>314</v>
      </c>
      <c r="C190" s="185" t="s">
        <v>188</v>
      </c>
    </row>
    <row r="191" spans="1:3" ht="21">
      <c r="A191" s="190">
        <v>188</v>
      </c>
      <c r="B191" s="185" t="s">
        <v>315</v>
      </c>
      <c r="C191" s="185" t="s">
        <v>225</v>
      </c>
    </row>
    <row r="192" spans="1:3" ht="21">
      <c r="A192" s="190">
        <v>189</v>
      </c>
      <c r="B192" s="185" t="s">
        <v>316</v>
      </c>
      <c r="C192" s="185" t="s">
        <v>225</v>
      </c>
    </row>
    <row r="193" spans="1:3" ht="21">
      <c r="A193" s="190">
        <v>190</v>
      </c>
      <c r="B193" s="185" t="s">
        <v>317</v>
      </c>
      <c r="C193" s="185" t="s">
        <v>89</v>
      </c>
    </row>
    <row r="194" spans="1:3" ht="21">
      <c r="A194" s="190">
        <v>191</v>
      </c>
      <c r="B194" s="185" t="s">
        <v>318</v>
      </c>
      <c r="C194" s="185" t="s">
        <v>89</v>
      </c>
    </row>
    <row r="195" spans="1:3" ht="21">
      <c r="A195" s="190">
        <v>192</v>
      </c>
      <c r="B195" s="185" t="s">
        <v>319</v>
      </c>
      <c r="C195" s="185" t="s">
        <v>89</v>
      </c>
    </row>
    <row r="196" spans="1:3" ht="21">
      <c r="A196" s="190">
        <v>193</v>
      </c>
      <c r="B196" s="185" t="s">
        <v>320</v>
      </c>
      <c r="C196" s="185" t="s">
        <v>210</v>
      </c>
    </row>
    <row r="197" spans="1:3" ht="21">
      <c r="A197" s="190">
        <v>194</v>
      </c>
      <c r="B197" s="185" t="s">
        <v>321</v>
      </c>
      <c r="C197" s="185" t="s">
        <v>210</v>
      </c>
    </row>
    <row r="198" spans="1:3" ht="21">
      <c r="A198" s="190">
        <v>195</v>
      </c>
      <c r="B198" s="185" t="s">
        <v>322</v>
      </c>
      <c r="C198" s="185" t="s">
        <v>157</v>
      </c>
    </row>
    <row r="199" spans="1:3" ht="21">
      <c r="A199" s="190">
        <v>196</v>
      </c>
      <c r="B199" s="185" t="s">
        <v>84</v>
      </c>
      <c r="C199" s="185" t="s">
        <v>157</v>
      </c>
    </row>
    <row r="200" spans="1:3" ht="21">
      <c r="A200" s="190">
        <v>197</v>
      </c>
      <c r="B200" s="185" t="s">
        <v>323</v>
      </c>
      <c r="C200" s="185" t="s">
        <v>232</v>
      </c>
    </row>
    <row r="201" spans="1:3" ht="21">
      <c r="A201" s="190">
        <v>198</v>
      </c>
      <c r="B201" s="185" t="s">
        <v>324</v>
      </c>
      <c r="C201" s="185" t="s">
        <v>232</v>
      </c>
    </row>
    <row r="202" spans="1:3" ht="21">
      <c r="A202" s="190">
        <v>199</v>
      </c>
      <c r="B202" s="185" t="s">
        <v>325</v>
      </c>
      <c r="C202" s="185" t="s">
        <v>71</v>
      </c>
    </row>
    <row r="203" spans="1:3" ht="21">
      <c r="A203" s="190">
        <v>200</v>
      </c>
      <c r="B203" s="185" t="s">
        <v>326</v>
      </c>
      <c r="C203" s="185" t="s">
        <v>71</v>
      </c>
    </row>
    <row r="204" spans="1:3" ht="21">
      <c r="A204" s="191">
        <v>201</v>
      </c>
      <c r="B204" s="192" t="s">
        <v>400</v>
      </c>
      <c r="C204" s="192" t="s">
        <v>399</v>
      </c>
    </row>
    <row r="205" spans="1:3" ht="21">
      <c r="A205" s="191">
        <v>202</v>
      </c>
      <c r="B205" s="192" t="s">
        <v>290</v>
      </c>
      <c r="C205" s="192" t="s">
        <v>399</v>
      </c>
    </row>
    <row r="206" spans="1:3" ht="21">
      <c r="A206" s="191">
        <v>203</v>
      </c>
      <c r="B206" s="192" t="s">
        <v>401</v>
      </c>
      <c r="C206" s="192" t="s">
        <v>399</v>
      </c>
    </row>
    <row r="207" spans="1:3" ht="21">
      <c r="A207" s="191">
        <v>204</v>
      </c>
      <c r="B207" s="192" t="s">
        <v>395</v>
      </c>
      <c r="C207" s="192" t="s">
        <v>394</v>
      </c>
    </row>
    <row r="208" spans="1:3" ht="21">
      <c r="A208" s="191">
        <v>205</v>
      </c>
      <c r="B208" s="192" t="s">
        <v>396</v>
      </c>
      <c r="C208" s="192" t="s">
        <v>394</v>
      </c>
    </row>
    <row r="209" spans="1:3" ht="21">
      <c r="A209" s="191">
        <v>206</v>
      </c>
      <c r="B209" s="192" t="s">
        <v>397</v>
      </c>
      <c r="C209" s="192" t="s">
        <v>394</v>
      </c>
    </row>
    <row r="210" spans="1:3" ht="21">
      <c r="A210" s="191">
        <v>207</v>
      </c>
      <c r="B210" s="192" t="s">
        <v>398</v>
      </c>
      <c r="C210" s="192" t="s">
        <v>394</v>
      </c>
    </row>
    <row r="211" spans="1:3" ht="21">
      <c r="A211" s="191">
        <v>208</v>
      </c>
      <c r="B211" s="192" t="s">
        <v>430</v>
      </c>
      <c r="C211" s="192" t="s">
        <v>431</v>
      </c>
    </row>
    <row r="212" spans="1:3" ht="21">
      <c r="A212" s="191">
        <v>209</v>
      </c>
      <c r="B212" s="192" t="s">
        <v>488</v>
      </c>
      <c r="C212" s="192" t="s">
        <v>487</v>
      </c>
    </row>
    <row r="213" spans="1:3" ht="21">
      <c r="A213" s="191">
        <v>210</v>
      </c>
      <c r="B213" s="192" t="s">
        <v>434</v>
      </c>
      <c r="C213" s="192" t="s">
        <v>435</v>
      </c>
    </row>
    <row r="214" spans="1:3" ht="21">
      <c r="A214" s="191">
        <v>211</v>
      </c>
      <c r="B214" s="192" t="s">
        <v>466</v>
      </c>
      <c r="C214" s="192" t="s">
        <v>465</v>
      </c>
    </row>
    <row r="215" spans="1:3" ht="21">
      <c r="A215" s="191">
        <v>212</v>
      </c>
      <c r="B215" s="192" t="s">
        <v>403</v>
      </c>
      <c r="C215" s="192" t="s">
        <v>402</v>
      </c>
    </row>
    <row r="216" spans="1:3" ht="21">
      <c r="A216" s="191">
        <v>213</v>
      </c>
      <c r="B216" s="192" t="s">
        <v>411</v>
      </c>
      <c r="C216" s="192" t="s">
        <v>410</v>
      </c>
    </row>
    <row r="217" spans="1:3" ht="21">
      <c r="A217" s="191">
        <v>214</v>
      </c>
      <c r="B217" s="192" t="s">
        <v>554</v>
      </c>
      <c r="C217" s="192" t="s">
        <v>553</v>
      </c>
    </row>
    <row r="218" spans="1:3" ht="21">
      <c r="A218" s="191">
        <v>215</v>
      </c>
      <c r="B218" s="192" t="s">
        <v>530</v>
      </c>
      <c r="C218" s="192" t="s">
        <v>529</v>
      </c>
    </row>
    <row r="219" spans="1:3" ht="21">
      <c r="A219" s="191">
        <v>216</v>
      </c>
      <c r="B219" s="192" t="s">
        <v>386</v>
      </c>
      <c r="C219" s="192" t="s">
        <v>385</v>
      </c>
    </row>
    <row r="220" spans="1:3" ht="21">
      <c r="A220" s="191">
        <v>217</v>
      </c>
      <c r="B220" s="192" t="s">
        <v>360</v>
      </c>
      <c r="C220" s="192" t="s">
        <v>359</v>
      </c>
    </row>
    <row r="221" spans="1:3" ht="21">
      <c r="A221" s="191">
        <v>218</v>
      </c>
      <c r="B221" s="192" t="s">
        <v>517</v>
      </c>
      <c r="C221" s="192" t="s">
        <v>516</v>
      </c>
    </row>
    <row r="222" spans="1:3" ht="21">
      <c r="A222" s="191">
        <v>219</v>
      </c>
      <c r="B222" s="192" t="s">
        <v>413</v>
      </c>
      <c r="C222" s="192" t="s">
        <v>412</v>
      </c>
    </row>
    <row r="223" spans="1:3" ht="21">
      <c r="A223" s="191">
        <v>220</v>
      </c>
      <c r="B223" s="192" t="s">
        <v>370</v>
      </c>
      <c r="C223" s="192" t="s">
        <v>369</v>
      </c>
    </row>
    <row r="224" spans="1:3" ht="21">
      <c r="A224" s="191">
        <v>221</v>
      </c>
      <c r="B224" s="192" t="s">
        <v>371</v>
      </c>
      <c r="C224" s="192" t="s">
        <v>369</v>
      </c>
    </row>
    <row r="225" spans="1:3" ht="21">
      <c r="A225" s="191">
        <v>222</v>
      </c>
      <c r="B225" s="192" t="s">
        <v>437</v>
      </c>
      <c r="C225" s="192" t="s">
        <v>436</v>
      </c>
    </row>
    <row r="226" spans="1:3" ht="21">
      <c r="A226" s="191">
        <v>223</v>
      </c>
      <c r="B226" s="192" t="s">
        <v>438</v>
      </c>
      <c r="C226" s="192" t="s">
        <v>436</v>
      </c>
    </row>
    <row r="227" spans="1:3" ht="21">
      <c r="A227" s="191">
        <v>224</v>
      </c>
      <c r="B227" s="192" t="s">
        <v>439</v>
      </c>
      <c r="C227" s="192" t="s">
        <v>436</v>
      </c>
    </row>
    <row r="228" spans="1:3" ht="21">
      <c r="A228" s="191">
        <v>225</v>
      </c>
      <c r="B228" s="192" t="s">
        <v>440</v>
      </c>
      <c r="C228" s="192" t="s">
        <v>436</v>
      </c>
    </row>
    <row r="229" spans="1:3" ht="21">
      <c r="A229" s="191">
        <v>226</v>
      </c>
      <c r="B229" s="192" t="s">
        <v>441</v>
      </c>
      <c r="C229" s="192" t="s">
        <v>436</v>
      </c>
    </row>
    <row r="230" spans="1:3" ht="21">
      <c r="A230" s="191">
        <v>227</v>
      </c>
      <c r="B230" s="192" t="s">
        <v>442</v>
      </c>
      <c r="C230" s="192" t="s">
        <v>436</v>
      </c>
    </row>
    <row r="231" spans="1:3" ht="21">
      <c r="A231" s="191">
        <v>228</v>
      </c>
      <c r="B231" s="192" t="s">
        <v>443</v>
      </c>
      <c r="C231" s="192" t="s">
        <v>436</v>
      </c>
    </row>
    <row r="232" spans="1:3" ht="21">
      <c r="A232" s="191">
        <v>229</v>
      </c>
      <c r="B232" s="192" t="s">
        <v>444</v>
      </c>
      <c r="C232" s="192" t="s">
        <v>436</v>
      </c>
    </row>
    <row r="233" spans="1:3" ht="21">
      <c r="A233" s="191">
        <v>230</v>
      </c>
      <c r="B233" s="192" t="s">
        <v>445</v>
      </c>
      <c r="C233" s="192" t="s">
        <v>436</v>
      </c>
    </row>
    <row r="234" spans="1:3" ht="21">
      <c r="A234" s="191">
        <v>231</v>
      </c>
      <c r="B234" s="192" t="s">
        <v>446</v>
      </c>
      <c r="C234" s="192" t="s">
        <v>436</v>
      </c>
    </row>
    <row r="235" spans="1:3" ht="21">
      <c r="A235" s="191">
        <v>232</v>
      </c>
      <c r="B235" s="192" t="s">
        <v>532</v>
      </c>
      <c r="C235" s="192" t="s">
        <v>531</v>
      </c>
    </row>
    <row r="236" spans="1:3" ht="21">
      <c r="A236" s="191">
        <v>233</v>
      </c>
      <c r="B236" s="192" t="s">
        <v>533</v>
      </c>
      <c r="C236" s="192" t="s">
        <v>531</v>
      </c>
    </row>
    <row r="237" spans="1:3" ht="21">
      <c r="A237" s="191">
        <v>234</v>
      </c>
      <c r="B237" s="192" t="s">
        <v>381</v>
      </c>
      <c r="C237" s="192" t="s">
        <v>379</v>
      </c>
    </row>
    <row r="238" spans="1:3" ht="21">
      <c r="A238" s="191">
        <v>235</v>
      </c>
      <c r="B238" s="192" t="s">
        <v>382</v>
      </c>
      <c r="C238" s="192" t="s">
        <v>379</v>
      </c>
    </row>
    <row r="239" spans="1:3" ht="21">
      <c r="A239" s="191">
        <v>236</v>
      </c>
      <c r="B239" s="192" t="s">
        <v>383</v>
      </c>
      <c r="C239" s="192" t="s">
        <v>379</v>
      </c>
    </row>
    <row r="240" spans="1:3" ht="21">
      <c r="A240" s="191">
        <v>237</v>
      </c>
      <c r="B240" s="192" t="s">
        <v>384</v>
      </c>
      <c r="C240" s="192" t="s">
        <v>379</v>
      </c>
    </row>
    <row r="241" spans="1:3" ht="21">
      <c r="A241" s="191">
        <v>238</v>
      </c>
      <c r="B241" s="192" t="s">
        <v>391</v>
      </c>
      <c r="C241" s="192" t="s">
        <v>390</v>
      </c>
    </row>
    <row r="242" spans="1:3" ht="21">
      <c r="A242" s="191">
        <v>239</v>
      </c>
      <c r="B242" s="192" t="s">
        <v>392</v>
      </c>
      <c r="C242" s="192" t="s">
        <v>390</v>
      </c>
    </row>
    <row r="243" spans="1:3" ht="21">
      <c r="A243" s="191">
        <v>240</v>
      </c>
      <c r="B243" s="192" t="s">
        <v>393</v>
      </c>
      <c r="C243" s="192" t="s">
        <v>390</v>
      </c>
    </row>
    <row r="244" spans="1:3" ht="21">
      <c r="A244" s="191">
        <v>241</v>
      </c>
      <c r="B244" s="192" t="s">
        <v>451</v>
      </c>
      <c r="C244" s="192" t="s">
        <v>450</v>
      </c>
    </row>
    <row r="245" spans="1:3" ht="21">
      <c r="A245" s="191">
        <v>242</v>
      </c>
      <c r="B245" s="192" t="s">
        <v>452</v>
      </c>
      <c r="C245" s="192" t="s">
        <v>450</v>
      </c>
    </row>
    <row r="246" spans="1:3" ht="21">
      <c r="A246" s="191">
        <v>243</v>
      </c>
      <c r="B246" s="192" t="s">
        <v>453</v>
      </c>
      <c r="C246" s="192" t="s">
        <v>450</v>
      </c>
    </row>
    <row r="247" spans="1:3" ht="21">
      <c r="A247" s="191">
        <v>244</v>
      </c>
      <c r="B247" s="192" t="s">
        <v>454</v>
      </c>
      <c r="C247" s="192" t="s">
        <v>450</v>
      </c>
    </row>
    <row r="248" spans="1:3" ht="21">
      <c r="A248" s="191">
        <v>245</v>
      </c>
      <c r="B248" s="192" t="s">
        <v>362</v>
      </c>
      <c r="C248" s="192" t="s">
        <v>361</v>
      </c>
    </row>
    <row r="249" spans="1:3" ht="21">
      <c r="A249" s="191">
        <v>246</v>
      </c>
      <c r="B249" s="192" t="s">
        <v>471</v>
      </c>
      <c r="C249" s="192" t="s">
        <v>470</v>
      </c>
    </row>
    <row r="250" spans="1:3" ht="21">
      <c r="A250" s="191">
        <v>247</v>
      </c>
      <c r="B250" s="192" t="s">
        <v>557</v>
      </c>
      <c r="C250" s="192" t="s">
        <v>556</v>
      </c>
    </row>
    <row r="251" spans="1:3" ht="21">
      <c r="A251" s="191">
        <v>248</v>
      </c>
      <c r="B251" s="192" t="s">
        <v>473</v>
      </c>
      <c r="C251" s="192" t="s">
        <v>472</v>
      </c>
    </row>
    <row r="252" spans="1:3" ht="21">
      <c r="A252" s="191">
        <v>249</v>
      </c>
      <c r="B252" s="192" t="s">
        <v>545</v>
      </c>
      <c r="C252" s="192" t="s">
        <v>544</v>
      </c>
    </row>
    <row r="253" spans="1:3" ht="21">
      <c r="A253" s="191">
        <v>250</v>
      </c>
      <c r="B253" s="192" t="s">
        <v>520</v>
      </c>
      <c r="C253" s="192" t="s">
        <v>518</v>
      </c>
    </row>
    <row r="254" spans="1:3" ht="21">
      <c r="A254" s="190">
        <v>251</v>
      </c>
      <c r="B254" s="185" t="s">
        <v>521</v>
      </c>
      <c r="C254" s="185" t="s">
        <v>518</v>
      </c>
    </row>
    <row r="255" spans="1:3" ht="21">
      <c r="A255" s="190">
        <v>252</v>
      </c>
      <c r="B255" s="185" t="s">
        <v>536</v>
      </c>
      <c r="C255" s="185" t="s">
        <v>534</v>
      </c>
    </row>
    <row r="256" spans="1:3" ht="21">
      <c r="A256" s="190">
        <v>253</v>
      </c>
      <c r="B256" s="185" t="s">
        <v>415</v>
      </c>
      <c r="C256" s="185" t="s">
        <v>414</v>
      </c>
    </row>
    <row r="257" spans="1:3" ht="21">
      <c r="A257" s="190">
        <v>254</v>
      </c>
      <c r="B257" s="185" t="s">
        <v>578</v>
      </c>
      <c r="C257" s="185" t="s">
        <v>414</v>
      </c>
    </row>
    <row r="258" spans="1:3" ht="21">
      <c r="A258" s="190">
        <v>255</v>
      </c>
      <c r="B258" s="185" t="s">
        <v>417</v>
      </c>
      <c r="C258" s="185" t="s">
        <v>414</v>
      </c>
    </row>
    <row r="259" spans="1:3" ht="21">
      <c r="A259" s="190">
        <v>256</v>
      </c>
      <c r="B259" s="185" t="s">
        <v>506</v>
      </c>
      <c r="C259" s="185" t="s">
        <v>504</v>
      </c>
    </row>
    <row r="260" spans="1:3" ht="21">
      <c r="A260" s="190">
        <v>257</v>
      </c>
      <c r="B260" s="185" t="s">
        <v>541</v>
      </c>
      <c r="C260" s="185" t="s">
        <v>539</v>
      </c>
    </row>
    <row r="261" spans="1:3" ht="21">
      <c r="A261" s="190">
        <v>258</v>
      </c>
      <c r="B261" s="185" t="s">
        <v>542</v>
      </c>
      <c r="C261" s="185" t="s">
        <v>539</v>
      </c>
    </row>
    <row r="262" spans="1:3" ht="21">
      <c r="A262" s="190">
        <v>259</v>
      </c>
      <c r="B262" s="185" t="s">
        <v>543</v>
      </c>
      <c r="C262" s="185" t="s">
        <v>539</v>
      </c>
    </row>
    <row r="263" spans="1:3" ht="21">
      <c r="A263" s="190">
        <v>260</v>
      </c>
      <c r="B263" s="185" t="s">
        <v>501</v>
      </c>
      <c r="C263" s="185" t="s">
        <v>499</v>
      </c>
    </row>
    <row r="264" spans="1:3" ht="21">
      <c r="A264" s="190">
        <v>261</v>
      </c>
      <c r="B264" s="185" t="s">
        <v>502</v>
      </c>
      <c r="C264" s="185" t="s">
        <v>499</v>
      </c>
    </row>
    <row r="265" spans="1:3" ht="21">
      <c r="A265" s="190">
        <v>262</v>
      </c>
      <c r="B265" s="185" t="s">
        <v>503</v>
      </c>
      <c r="C265" s="185" t="s">
        <v>499</v>
      </c>
    </row>
    <row r="266" spans="1:3" ht="21">
      <c r="A266" s="190">
        <v>263</v>
      </c>
      <c r="B266" s="185" t="s">
        <v>374</v>
      </c>
      <c r="C266" s="185" t="s">
        <v>372</v>
      </c>
    </row>
    <row r="267" spans="1:3" ht="21">
      <c r="A267" s="190">
        <v>264</v>
      </c>
      <c r="B267" s="185" t="s">
        <v>375</v>
      </c>
      <c r="C267" s="185" t="s">
        <v>372</v>
      </c>
    </row>
    <row r="268" spans="1:3" ht="21">
      <c r="A268" s="190">
        <v>265</v>
      </c>
      <c r="B268" s="185" t="s">
        <v>376</v>
      </c>
      <c r="C268" s="185" t="s">
        <v>372</v>
      </c>
    </row>
    <row r="269" spans="1:3" ht="21">
      <c r="A269" s="190">
        <v>266</v>
      </c>
      <c r="B269" s="185" t="s">
        <v>408</v>
      </c>
      <c r="C269" s="185" t="s">
        <v>537</v>
      </c>
    </row>
    <row r="270" spans="1:3" ht="21">
      <c r="A270" s="190">
        <v>267</v>
      </c>
      <c r="B270" s="185" t="s">
        <v>408</v>
      </c>
      <c r="C270" s="185" t="s">
        <v>406</v>
      </c>
    </row>
    <row r="271" spans="1:3" ht="21">
      <c r="A271" s="190">
        <v>268</v>
      </c>
      <c r="B271" s="185" t="s">
        <v>561</v>
      </c>
      <c r="C271" s="185" t="s">
        <v>559</v>
      </c>
    </row>
    <row r="272" spans="1:3" ht="21">
      <c r="A272" s="190">
        <v>269</v>
      </c>
      <c r="B272" s="185" t="s">
        <v>562</v>
      </c>
      <c r="C272" s="185" t="s">
        <v>559</v>
      </c>
    </row>
    <row r="273" spans="1:3" ht="21">
      <c r="A273" s="190">
        <v>270</v>
      </c>
      <c r="B273" s="185" t="s">
        <v>514</v>
      </c>
      <c r="C273" s="185" t="s">
        <v>512</v>
      </c>
    </row>
    <row r="274" spans="1:3" ht="21">
      <c r="A274" s="190">
        <v>271</v>
      </c>
      <c r="B274" s="185" t="s">
        <v>515</v>
      </c>
      <c r="C274" s="185" t="s">
        <v>512</v>
      </c>
    </row>
    <row r="275" spans="1:3" ht="21">
      <c r="A275" s="190">
        <v>272</v>
      </c>
      <c r="B275" s="185" t="s">
        <v>549</v>
      </c>
      <c r="C275" s="185" t="s">
        <v>547</v>
      </c>
    </row>
    <row r="276" spans="1:3" ht="21">
      <c r="A276" s="190">
        <v>273</v>
      </c>
      <c r="B276" s="185" t="s">
        <v>550</v>
      </c>
      <c r="C276" s="185" t="s">
        <v>547</v>
      </c>
    </row>
    <row r="277" spans="1:3" ht="21">
      <c r="A277" s="190">
        <v>274</v>
      </c>
      <c r="B277" s="185" t="s">
        <v>495</v>
      </c>
      <c r="C277" s="185" t="s">
        <v>493</v>
      </c>
    </row>
    <row r="278" spans="1:3" ht="21">
      <c r="A278" s="190">
        <v>275</v>
      </c>
      <c r="B278" s="185" t="s">
        <v>496</v>
      </c>
      <c r="C278" s="185" t="s">
        <v>493</v>
      </c>
    </row>
    <row r="279" spans="1:3" ht="21">
      <c r="A279" s="190">
        <v>276</v>
      </c>
      <c r="B279" s="185" t="s">
        <v>497</v>
      </c>
      <c r="C279" s="185" t="s">
        <v>493</v>
      </c>
    </row>
    <row r="280" spans="1:3" ht="21">
      <c r="A280" s="190">
        <v>277</v>
      </c>
      <c r="B280" s="185" t="s">
        <v>421</v>
      </c>
      <c r="C280" s="185" t="s">
        <v>419</v>
      </c>
    </row>
    <row r="281" spans="1:3" ht="21">
      <c r="A281" s="190">
        <v>278</v>
      </c>
      <c r="B281" s="185" t="s">
        <v>422</v>
      </c>
      <c r="C281" s="185" t="s">
        <v>419</v>
      </c>
    </row>
    <row r="282" spans="1:3" ht="21">
      <c r="A282" s="190">
        <v>279</v>
      </c>
      <c r="B282" s="185" t="s">
        <v>423</v>
      </c>
      <c r="C282" s="185" t="s">
        <v>419</v>
      </c>
    </row>
    <row r="283" spans="1:3" ht="21">
      <c r="A283" s="190">
        <v>280</v>
      </c>
      <c r="B283" s="185" t="s">
        <v>320</v>
      </c>
      <c r="C283" s="185" t="s">
        <v>387</v>
      </c>
    </row>
    <row r="284" spans="1:3" ht="21">
      <c r="A284" s="190">
        <v>281</v>
      </c>
      <c r="B284" s="185" t="s">
        <v>389</v>
      </c>
      <c r="C284" s="185" t="s">
        <v>387</v>
      </c>
    </row>
    <row r="285" spans="1:3" ht="21">
      <c r="A285" s="190">
        <v>282</v>
      </c>
      <c r="B285" s="185" t="s">
        <v>478</v>
      </c>
      <c r="C285" s="185" t="s">
        <v>476</v>
      </c>
    </row>
    <row r="286" spans="1:3" ht="21">
      <c r="A286" s="190">
        <v>283</v>
      </c>
      <c r="B286" s="185" t="s">
        <v>479</v>
      </c>
      <c r="C286" s="185" t="s">
        <v>476</v>
      </c>
    </row>
    <row r="287" spans="1:3" ht="21">
      <c r="A287" s="190">
        <v>284</v>
      </c>
      <c r="B287" s="185" t="s">
        <v>480</v>
      </c>
      <c r="C287" s="185" t="s">
        <v>476</v>
      </c>
    </row>
    <row r="288" spans="1:3" ht="21">
      <c r="A288" s="190">
        <v>285</v>
      </c>
      <c r="B288" s="185" t="s">
        <v>510</v>
      </c>
      <c r="C288" s="185" t="s">
        <v>509</v>
      </c>
    </row>
    <row r="289" spans="1:3" ht="21">
      <c r="A289" s="190">
        <v>286</v>
      </c>
      <c r="B289" s="185" t="s">
        <v>463</v>
      </c>
      <c r="C289" s="185" t="s">
        <v>461</v>
      </c>
    </row>
    <row r="290" spans="1:3" ht="21">
      <c r="A290" s="190">
        <v>287</v>
      </c>
      <c r="B290" s="185" t="s">
        <v>464</v>
      </c>
      <c r="C290" s="185" t="s">
        <v>461</v>
      </c>
    </row>
    <row r="291" spans="1:3" ht="21">
      <c r="A291" s="190">
        <v>288</v>
      </c>
      <c r="B291" s="185" t="s">
        <v>482</v>
      </c>
      <c r="C291" s="185" t="s">
        <v>481</v>
      </c>
    </row>
    <row r="292" spans="1:3" ht="21">
      <c r="A292" s="190">
        <v>289</v>
      </c>
      <c r="B292" s="185" t="s">
        <v>523</v>
      </c>
      <c r="C292" s="185" t="s">
        <v>522</v>
      </c>
    </row>
    <row r="293" spans="1:3" ht="21">
      <c r="A293" s="190">
        <v>290</v>
      </c>
      <c r="B293" s="185" t="s">
        <v>449</v>
      </c>
      <c r="C293" s="185" t="s">
        <v>448</v>
      </c>
    </row>
    <row r="294" spans="1:3" ht="21">
      <c r="A294" s="190">
        <v>291</v>
      </c>
      <c r="B294" s="185" t="s">
        <v>368</v>
      </c>
      <c r="C294" s="185" t="s">
        <v>367</v>
      </c>
    </row>
    <row r="295" spans="1:3" ht="21">
      <c r="A295" s="190">
        <v>292</v>
      </c>
      <c r="B295" s="185" t="s">
        <v>468</v>
      </c>
      <c r="C295" s="185" t="s">
        <v>467</v>
      </c>
    </row>
    <row r="296" spans="1:3" ht="21">
      <c r="A296" s="190">
        <v>293</v>
      </c>
      <c r="B296" s="185" t="s">
        <v>469</v>
      </c>
      <c r="C296" s="185" t="s">
        <v>467</v>
      </c>
    </row>
    <row r="297" spans="1:3" ht="21">
      <c r="A297" s="190">
        <v>294</v>
      </c>
      <c r="B297" s="185" t="s">
        <v>378</v>
      </c>
      <c r="C297" s="185" t="s">
        <v>377</v>
      </c>
    </row>
    <row r="298" spans="1:3" ht="21">
      <c r="A298" s="190">
        <v>295</v>
      </c>
      <c r="B298" s="185" t="s">
        <v>425</v>
      </c>
      <c r="C298" s="185" t="s">
        <v>424</v>
      </c>
    </row>
    <row r="299" spans="1:3" ht="21">
      <c r="A299" s="190">
        <v>296</v>
      </c>
      <c r="B299" s="185" t="s">
        <v>565</v>
      </c>
      <c r="C299" s="185" t="s">
        <v>564</v>
      </c>
    </row>
    <row r="300" spans="1:3" ht="21">
      <c r="A300" s="190">
        <v>297</v>
      </c>
      <c r="B300" s="185" t="s">
        <v>566</v>
      </c>
      <c r="C300" s="185" t="s">
        <v>564</v>
      </c>
    </row>
    <row r="301" spans="1:3" ht="21">
      <c r="A301" s="190">
        <v>298</v>
      </c>
      <c r="B301" s="185" t="s">
        <v>364</v>
      </c>
      <c r="C301" s="185" t="s">
        <v>363</v>
      </c>
    </row>
    <row r="302" spans="1:3" ht="21">
      <c r="A302" s="190">
        <v>299</v>
      </c>
      <c r="B302" s="185" t="s">
        <v>365</v>
      </c>
      <c r="C302" s="185" t="s">
        <v>363</v>
      </c>
    </row>
    <row r="303" spans="1:3" ht="21">
      <c r="A303" s="190">
        <v>300</v>
      </c>
      <c r="B303" s="185" t="s">
        <v>366</v>
      </c>
      <c r="C303" s="185" t="s">
        <v>363</v>
      </c>
    </row>
    <row r="304" spans="1:3" ht="21">
      <c r="A304" s="191">
        <v>301</v>
      </c>
      <c r="B304" s="192" t="s">
        <v>579</v>
      </c>
      <c r="C304" s="192" t="s">
        <v>372</v>
      </c>
    </row>
    <row r="305" spans="1:3" ht="21">
      <c r="A305" s="191">
        <v>302</v>
      </c>
      <c r="B305" s="192" t="s">
        <v>580</v>
      </c>
      <c r="C305" s="192" t="s">
        <v>372</v>
      </c>
    </row>
    <row r="306" spans="1:3" ht="21">
      <c r="A306" s="191">
        <v>303</v>
      </c>
      <c r="B306" s="192" t="s">
        <v>581</v>
      </c>
      <c r="C306" s="192" t="s">
        <v>372</v>
      </c>
    </row>
    <row r="307" spans="1:3" ht="21">
      <c r="A307" s="191">
        <v>304</v>
      </c>
      <c r="B307" s="192" t="s">
        <v>582</v>
      </c>
      <c r="C307" s="192" t="s">
        <v>379</v>
      </c>
    </row>
    <row r="308" spans="1:3" ht="21">
      <c r="A308" s="191">
        <v>305</v>
      </c>
      <c r="B308" s="192" t="s">
        <v>583</v>
      </c>
      <c r="C308" s="192" t="s">
        <v>379</v>
      </c>
    </row>
    <row r="309" spans="1:3" ht="21">
      <c r="A309" s="191">
        <v>306</v>
      </c>
      <c r="B309" s="192" t="s">
        <v>584</v>
      </c>
      <c r="C309" s="192" t="s">
        <v>390</v>
      </c>
    </row>
    <row r="310" spans="1:3" ht="21">
      <c r="A310" s="191">
        <v>307</v>
      </c>
      <c r="B310" s="192" t="s">
        <v>585</v>
      </c>
      <c r="C310" s="192" t="s">
        <v>390</v>
      </c>
    </row>
    <row r="311" spans="1:3" ht="21">
      <c r="A311" s="191">
        <v>308</v>
      </c>
      <c r="B311" s="192" t="s">
        <v>586</v>
      </c>
      <c r="C311" s="192" t="s">
        <v>390</v>
      </c>
    </row>
    <row r="312" spans="1:3" ht="21">
      <c r="A312" s="191">
        <v>309</v>
      </c>
      <c r="B312" s="192" t="s">
        <v>587</v>
      </c>
      <c r="C312" s="192" t="s">
        <v>394</v>
      </c>
    </row>
    <row r="313" spans="1:3" ht="21">
      <c r="A313" s="191">
        <v>310</v>
      </c>
      <c r="B313" s="192" t="s">
        <v>588</v>
      </c>
      <c r="C313" s="192" t="s">
        <v>394</v>
      </c>
    </row>
    <row r="314" spans="1:3" ht="21">
      <c r="A314" s="191">
        <v>311</v>
      </c>
      <c r="B314" s="192" t="s">
        <v>589</v>
      </c>
      <c r="C314" s="192" t="s">
        <v>394</v>
      </c>
    </row>
    <row r="315" spans="1:3" ht="21">
      <c r="A315" s="191">
        <v>312</v>
      </c>
      <c r="B315" s="192" t="s">
        <v>590</v>
      </c>
      <c r="C315" s="192" t="s">
        <v>394</v>
      </c>
    </row>
    <row r="316" spans="1:3" ht="21">
      <c r="A316" s="191">
        <v>313</v>
      </c>
      <c r="B316" s="192" t="s">
        <v>591</v>
      </c>
      <c r="C316" s="192" t="s">
        <v>394</v>
      </c>
    </row>
    <row r="317" spans="1:3" ht="21">
      <c r="A317" s="191">
        <v>314</v>
      </c>
      <c r="B317" s="192" t="s">
        <v>592</v>
      </c>
      <c r="C317" s="192" t="s">
        <v>394</v>
      </c>
    </row>
    <row r="318" spans="1:3" ht="21">
      <c r="A318" s="191">
        <v>315</v>
      </c>
      <c r="B318" s="192" t="s">
        <v>593</v>
      </c>
      <c r="C318" s="192" t="s">
        <v>394</v>
      </c>
    </row>
    <row r="319" spans="1:3" ht="21">
      <c r="A319" s="191">
        <v>316</v>
      </c>
      <c r="B319" s="192" t="s">
        <v>594</v>
      </c>
      <c r="C319" s="192" t="s">
        <v>394</v>
      </c>
    </row>
    <row r="320" spans="1:3" ht="21">
      <c r="A320" s="191">
        <v>317</v>
      </c>
      <c r="B320" s="192" t="s">
        <v>595</v>
      </c>
      <c r="C320" s="192" t="s">
        <v>394</v>
      </c>
    </row>
    <row r="321" spans="1:3" ht="21">
      <c r="A321" s="191">
        <v>318</v>
      </c>
      <c r="B321" s="192" t="s">
        <v>596</v>
      </c>
      <c r="C321" s="192" t="s">
        <v>394</v>
      </c>
    </row>
    <row r="322" spans="1:3" ht="21">
      <c r="A322" s="191">
        <v>319</v>
      </c>
      <c r="B322" s="192" t="s">
        <v>597</v>
      </c>
      <c r="C322" s="192" t="s">
        <v>394</v>
      </c>
    </row>
    <row r="323" spans="1:3" ht="21">
      <c r="A323" s="191">
        <v>320</v>
      </c>
      <c r="B323" s="192" t="s">
        <v>598</v>
      </c>
      <c r="C323" s="192" t="s">
        <v>394</v>
      </c>
    </row>
    <row r="324" spans="1:3" ht="21">
      <c r="A324" s="191">
        <v>321</v>
      </c>
      <c r="B324" s="192" t="s">
        <v>599</v>
      </c>
      <c r="C324" s="192" t="s">
        <v>394</v>
      </c>
    </row>
    <row r="325" spans="1:3" ht="21">
      <c r="A325" s="191">
        <v>322</v>
      </c>
      <c r="B325" s="192" t="s">
        <v>600</v>
      </c>
      <c r="C325" s="192" t="s">
        <v>394</v>
      </c>
    </row>
    <row r="326" spans="1:3" ht="21">
      <c r="A326" s="191">
        <v>323</v>
      </c>
      <c r="B326" s="192" t="s">
        <v>601</v>
      </c>
      <c r="C326" s="192" t="s">
        <v>394</v>
      </c>
    </row>
    <row r="327" spans="1:3" ht="21">
      <c r="A327" s="191">
        <v>324</v>
      </c>
      <c r="B327" s="192" t="s">
        <v>602</v>
      </c>
      <c r="C327" s="192" t="s">
        <v>394</v>
      </c>
    </row>
    <row r="328" spans="1:3" ht="21">
      <c r="A328" s="191">
        <v>325</v>
      </c>
      <c r="B328" s="192" t="s">
        <v>603</v>
      </c>
      <c r="C328" s="192" t="s">
        <v>394</v>
      </c>
    </row>
    <row r="329" spans="1:3" ht="21">
      <c r="A329" s="191">
        <v>326</v>
      </c>
      <c r="B329" s="192" t="s">
        <v>604</v>
      </c>
      <c r="C329" s="192" t="s">
        <v>394</v>
      </c>
    </row>
    <row r="330" spans="1:3" ht="21">
      <c r="A330" s="191">
        <v>327</v>
      </c>
      <c r="B330" s="192" t="s">
        <v>605</v>
      </c>
      <c r="C330" s="192" t="s">
        <v>394</v>
      </c>
    </row>
    <row r="331" spans="1:3" ht="21">
      <c r="A331" s="191">
        <v>328</v>
      </c>
      <c r="B331" s="192" t="s">
        <v>606</v>
      </c>
      <c r="C331" s="192" t="s">
        <v>394</v>
      </c>
    </row>
    <row r="332" spans="1:3" ht="21">
      <c r="A332" s="191">
        <v>329</v>
      </c>
      <c r="B332" s="192" t="s">
        <v>607</v>
      </c>
      <c r="C332" s="192" t="s">
        <v>394</v>
      </c>
    </row>
    <row r="333" spans="1:3" ht="21">
      <c r="A333" s="191">
        <v>330</v>
      </c>
      <c r="B333" s="192" t="s">
        <v>608</v>
      </c>
      <c r="C333" s="192" t="s">
        <v>394</v>
      </c>
    </row>
    <row r="334" spans="1:3" ht="21">
      <c r="A334" s="191">
        <v>331</v>
      </c>
      <c r="B334" s="192" t="s">
        <v>204</v>
      </c>
      <c r="C334" s="192" t="s">
        <v>399</v>
      </c>
    </row>
    <row r="335" spans="1:3" ht="21">
      <c r="A335" s="191">
        <v>332</v>
      </c>
      <c r="B335" s="192" t="s">
        <v>609</v>
      </c>
      <c r="C335" s="192" t="s">
        <v>399</v>
      </c>
    </row>
    <row r="336" spans="1:3" ht="21">
      <c r="A336" s="191">
        <v>333</v>
      </c>
      <c r="B336" s="192" t="s">
        <v>610</v>
      </c>
      <c r="C336" s="192" t="s">
        <v>399</v>
      </c>
    </row>
    <row r="337" spans="1:3" ht="21">
      <c r="A337" s="191">
        <v>334</v>
      </c>
      <c r="B337" s="192" t="s">
        <v>611</v>
      </c>
      <c r="C337" s="192" t="s">
        <v>399</v>
      </c>
    </row>
    <row r="338" spans="1:3" ht="21">
      <c r="A338" s="191">
        <v>335</v>
      </c>
      <c r="B338" s="192" t="s">
        <v>612</v>
      </c>
      <c r="C338" s="192" t="s">
        <v>399</v>
      </c>
    </row>
    <row r="339" spans="1:3" ht="21">
      <c r="A339" s="191">
        <v>336</v>
      </c>
      <c r="B339" s="192" t="s">
        <v>613</v>
      </c>
      <c r="C339" s="192" t="s">
        <v>399</v>
      </c>
    </row>
    <row r="340" spans="1:3" ht="21">
      <c r="A340" s="191">
        <v>337</v>
      </c>
      <c r="B340" s="192" t="s">
        <v>614</v>
      </c>
      <c r="C340" s="192" t="s">
        <v>399</v>
      </c>
    </row>
    <row r="341" spans="1:3" ht="21">
      <c r="A341" s="191">
        <v>338</v>
      </c>
      <c r="B341" s="192" t="s">
        <v>615</v>
      </c>
      <c r="C341" s="192" t="s">
        <v>399</v>
      </c>
    </row>
    <row r="342" spans="1:3" ht="21">
      <c r="A342" s="191">
        <v>339</v>
      </c>
      <c r="B342" s="192" t="s">
        <v>616</v>
      </c>
      <c r="C342" s="192" t="s">
        <v>399</v>
      </c>
    </row>
    <row r="343" spans="1:3" ht="21">
      <c r="A343" s="191">
        <v>340</v>
      </c>
      <c r="B343" s="192" t="s">
        <v>617</v>
      </c>
      <c r="C343" s="192" t="s">
        <v>399</v>
      </c>
    </row>
    <row r="344" spans="1:3" ht="21">
      <c r="A344" s="191">
        <v>341</v>
      </c>
      <c r="B344" s="192" t="s">
        <v>618</v>
      </c>
      <c r="C344" s="192" t="s">
        <v>399</v>
      </c>
    </row>
    <row r="345" spans="1:3" ht="21">
      <c r="A345" s="191">
        <v>342</v>
      </c>
      <c r="B345" s="192" t="s">
        <v>619</v>
      </c>
      <c r="C345" s="192" t="s">
        <v>399</v>
      </c>
    </row>
    <row r="346" spans="1:3" ht="21">
      <c r="A346" s="191">
        <v>343</v>
      </c>
      <c r="B346" s="192" t="s">
        <v>620</v>
      </c>
      <c r="C346" s="192" t="s">
        <v>399</v>
      </c>
    </row>
    <row r="347" spans="1:3" ht="21">
      <c r="A347" s="191">
        <v>344</v>
      </c>
      <c r="B347" s="192" t="s">
        <v>84</v>
      </c>
      <c r="C347" s="192" t="s">
        <v>399</v>
      </c>
    </row>
    <row r="348" spans="1:3" ht="21">
      <c r="A348" s="191">
        <v>345</v>
      </c>
      <c r="B348" s="192" t="s">
        <v>621</v>
      </c>
      <c r="C348" s="192" t="s">
        <v>399</v>
      </c>
    </row>
    <row r="349" spans="1:3" ht="21">
      <c r="A349" s="191">
        <v>346</v>
      </c>
      <c r="B349" s="192" t="s">
        <v>622</v>
      </c>
      <c r="C349" s="192" t="s">
        <v>399</v>
      </c>
    </row>
    <row r="350" spans="1:3" ht="21">
      <c r="A350" s="191">
        <v>347</v>
      </c>
      <c r="B350" s="192" t="s">
        <v>623</v>
      </c>
      <c r="C350" s="192" t="s">
        <v>399</v>
      </c>
    </row>
    <row r="351" spans="1:3" ht="21">
      <c r="A351" s="191">
        <v>348</v>
      </c>
      <c r="B351" s="192" t="s">
        <v>624</v>
      </c>
      <c r="C351" s="192" t="s">
        <v>406</v>
      </c>
    </row>
    <row r="352" spans="1:3" ht="21">
      <c r="A352" s="191">
        <v>349</v>
      </c>
      <c r="B352" s="192" t="s">
        <v>625</v>
      </c>
      <c r="C352" s="192" t="s">
        <v>626</v>
      </c>
    </row>
    <row r="353" spans="1:3" ht="21">
      <c r="A353" s="191">
        <v>350</v>
      </c>
      <c r="B353" s="192" t="s">
        <v>627</v>
      </c>
      <c r="C353" s="192" t="s">
        <v>626</v>
      </c>
    </row>
    <row r="354" spans="1:3" ht="21">
      <c r="A354" s="190">
        <v>351</v>
      </c>
      <c r="B354" s="185" t="s">
        <v>628</v>
      </c>
      <c r="C354" s="185" t="s">
        <v>426</v>
      </c>
    </row>
    <row r="355" spans="1:3" ht="21">
      <c r="A355" s="190">
        <v>352</v>
      </c>
      <c r="B355" s="185" t="s">
        <v>629</v>
      </c>
      <c r="C355" s="185" t="s">
        <v>426</v>
      </c>
    </row>
    <row r="356" spans="1:3" ht="21">
      <c r="A356" s="190">
        <v>353</v>
      </c>
      <c r="B356" s="185" t="s">
        <v>630</v>
      </c>
      <c r="C356" s="185" t="s">
        <v>426</v>
      </c>
    </row>
    <row r="357" spans="1:3" ht="21">
      <c r="A357" s="190">
        <v>354</v>
      </c>
      <c r="B357" s="185" t="s">
        <v>631</v>
      </c>
      <c r="C357" s="185" t="s">
        <v>426</v>
      </c>
    </row>
    <row r="358" spans="1:3" ht="21">
      <c r="A358" s="190">
        <v>355</v>
      </c>
      <c r="B358" s="185" t="s">
        <v>632</v>
      </c>
      <c r="C358" s="185" t="s">
        <v>431</v>
      </c>
    </row>
    <row r="359" spans="1:3" ht="21">
      <c r="A359" s="190">
        <v>356</v>
      </c>
      <c r="B359" s="185" t="s">
        <v>633</v>
      </c>
      <c r="C359" s="185" t="s">
        <v>431</v>
      </c>
    </row>
    <row r="360" spans="1:3" ht="21">
      <c r="A360" s="190">
        <v>357</v>
      </c>
      <c r="B360" s="185" t="s">
        <v>634</v>
      </c>
      <c r="C360" s="185" t="s">
        <v>436</v>
      </c>
    </row>
    <row r="361" spans="1:3" ht="21">
      <c r="A361" s="190">
        <v>358</v>
      </c>
      <c r="B361" s="185" t="s">
        <v>635</v>
      </c>
      <c r="C361" s="185" t="s">
        <v>436</v>
      </c>
    </row>
    <row r="362" spans="1:3" ht="21">
      <c r="A362" s="190">
        <v>359</v>
      </c>
      <c r="B362" s="185" t="s">
        <v>636</v>
      </c>
      <c r="C362" s="185" t="s">
        <v>436</v>
      </c>
    </row>
    <row r="363" spans="1:3" ht="21">
      <c r="A363" s="190">
        <v>360</v>
      </c>
      <c r="B363" s="185" t="s">
        <v>637</v>
      </c>
      <c r="C363" s="185" t="s">
        <v>436</v>
      </c>
    </row>
    <row r="364" spans="1:3" ht="21">
      <c r="A364" s="190">
        <v>361</v>
      </c>
      <c r="B364" s="185" t="s">
        <v>638</v>
      </c>
      <c r="C364" s="185" t="s">
        <v>436</v>
      </c>
    </row>
    <row r="365" spans="1:3" ht="21">
      <c r="A365" s="190">
        <v>362</v>
      </c>
      <c r="B365" s="185" t="s">
        <v>639</v>
      </c>
      <c r="C365" s="185" t="s">
        <v>436</v>
      </c>
    </row>
    <row r="366" spans="1:3" ht="21">
      <c r="A366" s="190">
        <v>363</v>
      </c>
      <c r="B366" s="185" t="s">
        <v>640</v>
      </c>
      <c r="C366" s="185" t="s">
        <v>450</v>
      </c>
    </row>
    <row r="367" spans="1:3" ht="21">
      <c r="A367" s="190">
        <v>364</v>
      </c>
      <c r="B367" s="185" t="s">
        <v>641</v>
      </c>
      <c r="C367" s="185" t="s">
        <v>459</v>
      </c>
    </row>
    <row r="368" spans="1:3" ht="21">
      <c r="A368" s="190">
        <v>365</v>
      </c>
      <c r="B368" s="185" t="s">
        <v>642</v>
      </c>
      <c r="C368" s="185" t="s">
        <v>459</v>
      </c>
    </row>
    <row r="369" spans="1:3" ht="21">
      <c r="A369" s="190">
        <v>366</v>
      </c>
      <c r="B369" s="185" t="s">
        <v>643</v>
      </c>
      <c r="C369" s="185" t="s">
        <v>474</v>
      </c>
    </row>
    <row r="370" spans="1:3" ht="21">
      <c r="A370" s="190">
        <v>367</v>
      </c>
      <c r="B370" s="185" t="s">
        <v>644</v>
      </c>
      <c r="C370" s="185" t="s">
        <v>476</v>
      </c>
    </row>
    <row r="371" spans="1:3" ht="21">
      <c r="A371" s="190">
        <v>368</v>
      </c>
      <c r="B371" s="185" t="s">
        <v>645</v>
      </c>
      <c r="C371" s="185" t="s">
        <v>476</v>
      </c>
    </row>
    <row r="372" spans="1:3" ht="21">
      <c r="A372" s="190">
        <v>369</v>
      </c>
      <c r="B372" s="185" t="s">
        <v>646</v>
      </c>
      <c r="C372" s="185" t="s">
        <v>487</v>
      </c>
    </row>
    <row r="373" spans="1:3" ht="21">
      <c r="A373" s="190">
        <v>370</v>
      </c>
      <c r="B373" s="185" t="s">
        <v>647</v>
      </c>
      <c r="C373" s="185" t="s">
        <v>493</v>
      </c>
    </row>
    <row r="374" spans="1:3" ht="21">
      <c r="A374" s="190">
        <v>371</v>
      </c>
      <c r="B374" s="185" t="s">
        <v>648</v>
      </c>
      <c r="C374" s="185" t="s">
        <v>493</v>
      </c>
    </row>
    <row r="375" spans="1:3" ht="21">
      <c r="A375" s="190">
        <v>372</v>
      </c>
      <c r="B375" s="185" t="s">
        <v>649</v>
      </c>
      <c r="C375" s="185" t="s">
        <v>499</v>
      </c>
    </row>
    <row r="376" spans="1:3" ht="21">
      <c r="A376" s="190">
        <v>373</v>
      </c>
      <c r="B376" s="185" t="s">
        <v>650</v>
      </c>
      <c r="C376" s="185" t="s">
        <v>499</v>
      </c>
    </row>
    <row r="377" spans="1:3" ht="21">
      <c r="A377" s="190">
        <v>374</v>
      </c>
      <c r="B377" s="185" t="s">
        <v>651</v>
      </c>
      <c r="C377" s="185" t="s">
        <v>499</v>
      </c>
    </row>
    <row r="378" spans="1:3" ht="21">
      <c r="A378" s="190">
        <v>375</v>
      </c>
      <c r="B378" s="185" t="s">
        <v>652</v>
      </c>
      <c r="C378" s="185" t="s">
        <v>499</v>
      </c>
    </row>
    <row r="379" spans="1:3" ht="21">
      <c r="A379" s="190">
        <v>376</v>
      </c>
      <c r="B379" s="185" t="s">
        <v>653</v>
      </c>
      <c r="C379" s="185" t="s">
        <v>499</v>
      </c>
    </row>
    <row r="380" spans="1:3" ht="21">
      <c r="A380" s="190">
        <v>377</v>
      </c>
      <c r="B380" s="185" t="s">
        <v>654</v>
      </c>
      <c r="C380" s="185" t="s">
        <v>507</v>
      </c>
    </row>
    <row r="381" spans="1:3" ht="21">
      <c r="A381" s="190">
        <v>378</v>
      </c>
      <c r="B381" s="185" t="s">
        <v>655</v>
      </c>
      <c r="C381" s="185" t="s">
        <v>507</v>
      </c>
    </row>
    <row r="382" spans="1:3" ht="21">
      <c r="A382" s="190">
        <v>379</v>
      </c>
      <c r="B382" s="185" t="s">
        <v>656</v>
      </c>
      <c r="C382" s="185" t="s">
        <v>511</v>
      </c>
    </row>
    <row r="383" spans="1:3" ht="21">
      <c r="A383" s="190">
        <v>380</v>
      </c>
      <c r="B383" s="185" t="s">
        <v>657</v>
      </c>
      <c r="C383" s="185" t="s">
        <v>511</v>
      </c>
    </row>
    <row r="384" spans="1:3" ht="21">
      <c r="A384" s="190">
        <v>381</v>
      </c>
      <c r="B384" s="185" t="s">
        <v>658</v>
      </c>
      <c r="C384" s="185" t="s">
        <v>511</v>
      </c>
    </row>
    <row r="385" spans="1:3" ht="21">
      <c r="A385" s="190">
        <v>382</v>
      </c>
      <c r="B385" s="185" t="s">
        <v>659</v>
      </c>
      <c r="C385" s="185" t="s">
        <v>511</v>
      </c>
    </row>
    <row r="386" spans="1:3" ht="21">
      <c r="A386" s="190">
        <v>383</v>
      </c>
      <c r="B386" s="185" t="s">
        <v>660</v>
      </c>
      <c r="C386" s="185" t="s">
        <v>522</v>
      </c>
    </row>
    <row r="387" spans="1:3" ht="21">
      <c r="A387" s="190">
        <v>384</v>
      </c>
      <c r="B387" s="185" t="s">
        <v>661</v>
      </c>
      <c r="C387" s="185" t="s">
        <v>522</v>
      </c>
    </row>
    <row r="388" spans="1:3" ht="21">
      <c r="A388" s="190">
        <v>385</v>
      </c>
      <c r="B388" s="185" t="s">
        <v>662</v>
      </c>
      <c r="C388" s="185" t="s">
        <v>663</v>
      </c>
    </row>
    <row r="389" spans="1:3" ht="21">
      <c r="A389" s="190">
        <v>386</v>
      </c>
      <c r="B389" s="185" t="s">
        <v>664</v>
      </c>
      <c r="C389" s="185" t="s">
        <v>663</v>
      </c>
    </row>
    <row r="390" spans="1:3" ht="21">
      <c r="A390" s="190">
        <v>387</v>
      </c>
      <c r="B390" s="185" t="s">
        <v>665</v>
      </c>
      <c r="C390" s="185" t="s">
        <v>531</v>
      </c>
    </row>
    <row r="391" spans="1:3" ht="21">
      <c r="A391" s="190">
        <v>388</v>
      </c>
      <c r="B391" s="185" t="s">
        <v>666</v>
      </c>
      <c r="C391" s="185" t="s">
        <v>531</v>
      </c>
    </row>
    <row r="392" spans="1:3" ht="21">
      <c r="A392" s="190">
        <v>389</v>
      </c>
      <c r="B392" s="185" t="s">
        <v>667</v>
      </c>
      <c r="C392" s="185" t="s">
        <v>531</v>
      </c>
    </row>
    <row r="393" spans="1:3" ht="21">
      <c r="A393" s="190">
        <v>390</v>
      </c>
      <c r="B393" s="185" t="s">
        <v>668</v>
      </c>
      <c r="C393" s="185" t="s">
        <v>531</v>
      </c>
    </row>
    <row r="394" spans="1:3" ht="21">
      <c r="A394" s="190">
        <v>391</v>
      </c>
      <c r="B394" s="185" t="s">
        <v>669</v>
      </c>
      <c r="C394" s="185" t="s">
        <v>531</v>
      </c>
    </row>
    <row r="395" spans="1:3" ht="21">
      <c r="A395" s="190">
        <v>392</v>
      </c>
      <c r="B395" s="185" t="s">
        <v>670</v>
      </c>
      <c r="C395" s="185" t="s">
        <v>539</v>
      </c>
    </row>
    <row r="396" spans="1:3" ht="21">
      <c r="A396" s="190">
        <v>393</v>
      </c>
      <c r="B396" s="185" t="s">
        <v>671</v>
      </c>
      <c r="C396" s="185" t="s">
        <v>539</v>
      </c>
    </row>
    <row r="397" spans="1:3" ht="21">
      <c r="A397" s="190">
        <v>394</v>
      </c>
      <c r="B397" s="185" t="s">
        <v>672</v>
      </c>
      <c r="C397" s="185" t="s">
        <v>537</v>
      </c>
    </row>
    <row r="398" spans="1:3" ht="21">
      <c r="A398" s="190">
        <v>395</v>
      </c>
      <c r="B398" s="185" t="s">
        <v>673</v>
      </c>
      <c r="C398" s="185" t="s">
        <v>537</v>
      </c>
    </row>
    <row r="399" spans="1:3" ht="21">
      <c r="A399" s="190">
        <v>396</v>
      </c>
      <c r="B399" s="185" t="s">
        <v>674</v>
      </c>
      <c r="C399" s="185" t="s">
        <v>551</v>
      </c>
    </row>
    <row r="400" spans="1:3" ht="21">
      <c r="A400" s="190">
        <v>397</v>
      </c>
      <c r="B400" s="185" t="s">
        <v>675</v>
      </c>
      <c r="C400" s="185" t="s">
        <v>559</v>
      </c>
    </row>
    <row r="401" spans="1:3" ht="21">
      <c r="A401" s="190">
        <v>398</v>
      </c>
      <c r="B401" s="185" t="s">
        <v>676</v>
      </c>
      <c r="C401" s="185" t="s">
        <v>559</v>
      </c>
    </row>
    <row r="402" spans="1:3" ht="21">
      <c r="A402" s="190">
        <v>399</v>
      </c>
      <c r="B402" s="185" t="s">
        <v>677</v>
      </c>
      <c r="C402" s="185" t="s">
        <v>678</v>
      </c>
    </row>
    <row r="403" spans="1:3" ht="21">
      <c r="A403" s="190">
        <v>400</v>
      </c>
      <c r="B403" s="185" t="s">
        <v>679</v>
      </c>
      <c r="C403" s="185" t="s">
        <v>678</v>
      </c>
    </row>
  </sheetData>
  <sheetProtection/>
  <mergeCells count="3">
    <mergeCell ref="A1:A3"/>
    <mergeCell ref="B1:B3"/>
    <mergeCell ref="C1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phattheeyac</cp:lastModifiedBy>
  <cp:lastPrinted>2014-08-05T04:57:12Z</cp:lastPrinted>
  <dcterms:created xsi:type="dcterms:W3CDTF">2012-03-12T02:55:18Z</dcterms:created>
  <dcterms:modified xsi:type="dcterms:W3CDTF">2019-12-18T06:36:51Z</dcterms:modified>
  <cp:category/>
  <cp:version/>
  <cp:contentType/>
  <cp:contentStatus/>
</cp:coreProperties>
</file>