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704" firstSheet="10" activeTab="14"/>
  </bookViews>
  <sheets>
    <sheet name="(240)ทางจักรยาน" sheetId="1" r:id="rId1"/>
    <sheet name="(241-243)สะพานข้ามทางแยก" sheetId="2" r:id="rId2"/>
    <sheet name="(244)อุโมงค์+ทางต่างระดับ" sheetId="3" r:id="rId3"/>
    <sheet name="(245)สายไฟฟ้าลงดิน" sheetId="4" r:id="rId4"/>
    <sheet name="(246) จับกุม-ดำเนินคดี" sheetId="5" r:id="rId5"/>
    <sheet name="(247) จับกุม-ดำเนินคดี (2)" sheetId="6" r:id="rId6"/>
    <sheet name="(248) น้ำมัน" sheetId="7" r:id="rId7"/>
    <sheet name="(249)ท่องเที่ยว1" sheetId="8" r:id="rId8"/>
    <sheet name="(250)ท่องเที่ยว2" sheetId="9" r:id="rId9"/>
    <sheet name="(251)จุดบริการนักท่องเที่ยว" sheetId="10" r:id="rId10"/>
    <sheet name="(252)สถานประกอบการ" sheetId="11" r:id="rId11"/>
    <sheet name="(253)สถานประกอบการ(1)" sheetId="12" r:id="rId12"/>
    <sheet name="(254)ท่าเรือ" sheetId="13" r:id="rId13"/>
    <sheet name="(255-258) อาคารตามประเภท" sheetId="14" r:id="rId14"/>
    <sheet name="(260)อาคารตามความสูง (2)" sheetId="15" r:id="rId15"/>
  </sheets>
  <externalReferences>
    <externalReference r:id="rId18"/>
    <externalReference r:id="rId19"/>
  </externalReferences>
  <definedNames>
    <definedName name="aaa" localSheetId="5" hidden="1">{"'ความหนาแน่นกทม.-ประเทศ'!$A$1:$L$20"}</definedName>
    <definedName name="aaa" hidden="1">{"'ความหนาแน่นกทม.-ประเทศ'!$A$1:$L$20"}</definedName>
    <definedName name="Color">'[1]Color'!$A:$A</definedName>
    <definedName name="HTML_CodePage" hidden="1">874</definedName>
    <definedName name="HTML_Control" localSheetId="0" hidden="1">{"'ความหนาแน่นกทม.-ประเทศ'!$A$1:$L$20"}</definedName>
    <definedName name="HTML_Control" localSheetId="3" hidden="1">{"'ผู้ป่วยนอก-ในตามกลุ่มงาน'!$A$35:$S$59","'เอดส์'!$A$19:$N$33"}</definedName>
    <definedName name="HTML_Control" localSheetId="4" hidden="1">{"'ความหนาแน่นกทม.-ประเทศ'!$A$1:$L$20"}</definedName>
    <definedName name="HTML_Control" localSheetId="5" hidden="1">{"'ความหนาแน่นกทม.-ประเทศ'!$A$1:$L$20"}</definedName>
    <definedName name="HTML_Control" localSheetId="6" hidden="1">{"'ผู้ป่วยนอก-ในตามกลุ่มงาน'!$A$35:$S$59","'เอดส์'!$A$19:$N$33"}</definedName>
    <definedName name="HTML_Control" localSheetId="7" hidden="1">{"'ความหนาแน่นกทม.-ประเทศ'!$A$1:$L$20"}</definedName>
    <definedName name="HTML_Control" localSheetId="8" hidden="1">{"'ความหนาแน่นกทม.-ประเทศ'!$A$1:$L$20"}</definedName>
    <definedName name="HTML_Control" localSheetId="9" hidden="1">{"'ความหนาแน่นกทม.-ประเทศ'!$A$1:$L$20"}</definedName>
    <definedName name="HTML_Control" localSheetId="12" hidden="1">{"'ความหนาแน่นกทม.-ประเทศ'!$A$1:$L$20"}</definedName>
    <definedName name="HTML_Control" localSheetId="14" hidden="1">{"'ความหนาแน่นกทม.-ประเทศ'!$A$1:$L$20"}</definedName>
    <definedName name="HTML_Control" hidden="1">{"'ผู้ป่วยนอก-ในตามกลุ่มงาน'!$A$35:$S$59","'เอดส์'!$A$19:$N$33"}</definedName>
    <definedName name="HTML_Description" hidden="1">""</definedName>
    <definedName name="HTML_Email" hidden="1">""</definedName>
    <definedName name="HTML_Header" localSheetId="0" hidden="1">"ความหนาแน่นกทม.-ประเทศ"</definedName>
    <definedName name="HTML_Header" localSheetId="3" hidden="1">""</definedName>
    <definedName name="HTML_Header" localSheetId="6" hidden="1">""</definedName>
    <definedName name="HTML_Header" hidden="1">""</definedName>
    <definedName name="HTML_LastUpdate" localSheetId="0" hidden="1">"1/9/2003"</definedName>
    <definedName name="HTML_LastUpdate" localSheetId="3" hidden="1">"30/7/03"</definedName>
    <definedName name="HTML_LastUpdate" localSheetId="6" hidden="1">"30/7/03"</definedName>
    <definedName name="HTML_LastUpdate" hidden="1">"30/7/03"</definedName>
    <definedName name="HTML_LineAfter" hidden="1">FALSE</definedName>
    <definedName name="HTML_LineBefore" hidden="1">FALSE</definedName>
    <definedName name="HTML_Name" localSheetId="0" hidden="1">"BMA"</definedName>
    <definedName name="HTML_Name" localSheetId="3" hidden="1">"Tak"</definedName>
    <definedName name="HTML_Name" localSheetId="6" hidden="1">"Tak"</definedName>
    <definedName name="HTML_Name" hidden="1">"Tak"</definedName>
    <definedName name="HTML_OBDlg2" hidden="1">TRUE</definedName>
    <definedName name="HTML_OBDlg4" hidden="1">TRUE</definedName>
    <definedName name="HTML_OS" hidden="1">0</definedName>
    <definedName name="HTML_PathFile" localSheetId="0" hidden="1">"D:\STAT\WEB46\ADMIN\คนน.ไทย-กทม..htm"</definedName>
    <definedName name="HTML_PathFile" localSheetId="3" hidden="1">"D:\WEB46-2\ทรัพยากรมนุษย์\เอดส์2.htm"</definedName>
    <definedName name="HTML_PathFile" localSheetId="6" hidden="1">"D:\WEB46-2\ทรัพยากรมนุษย์\เอดส์2.htm"</definedName>
    <definedName name="HTML_PathFile" hidden="1">"D:\WEB46-2\ทรัพยากรมนุษย์\เอดส์2.htm"</definedName>
    <definedName name="HTML_Title" localSheetId="0" hidden="1">""</definedName>
    <definedName name="HTML_Title" localSheetId="3" hidden="1">"3 Human"</definedName>
    <definedName name="HTML_Title" localSheetId="6" hidden="1">"3 Human"</definedName>
    <definedName name="HTML_Title" hidden="1">"3 Human"</definedName>
    <definedName name="normal" localSheetId="3">#REF!</definedName>
    <definedName name="normal">#REF!</definedName>
    <definedName name="_xlnm.Print_Area" localSheetId="8">'(250)ท่องเที่ยว2'!$A$1:$G$18</definedName>
    <definedName name="_xlnm.Print_Area" localSheetId="13">'(255-258) อาคารตามประเภท'!$A$1:$Y$55</definedName>
    <definedName name="_xlnm.Print_Area" localSheetId="14">'(260)อาคารตามความสูง (2)'!$A$1:$J$55</definedName>
  </definedNames>
  <calcPr fullCalcOnLoad="1"/>
</workbook>
</file>

<file path=xl/sharedStrings.xml><?xml version="1.0" encoding="utf-8"?>
<sst xmlns="http://schemas.openxmlformats.org/spreadsheetml/2006/main" count="2472" uniqueCount="618">
  <si>
    <t>รวม</t>
  </si>
  <si>
    <t>ลำดับที่</t>
  </si>
  <si>
    <t>เดือน</t>
  </si>
  <si>
    <t>ม.ค.</t>
  </si>
  <si>
    <t>ก.พ.</t>
  </si>
  <si>
    <t>มี.ค.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</si>
  <si>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</si>
  <si>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</si>
  <si>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</si>
  <si>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</si>
  <si>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</si>
  <si>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</si>
  <si>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</si>
  <si>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</si>
  <si>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ทั่วประเทศ</t>
  </si>
  <si>
    <t>กรุงเทพมหานคร</t>
  </si>
  <si>
    <t>ชื่อถนน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</si>
  <si>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</si>
  <si>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</si>
  <si>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</si>
  <si>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</si>
  <si>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</si>
  <si>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</si>
  <si>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</si>
  <si>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</si>
  <si>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</si>
  <si>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</si>
  <si>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เม.ย.</t>
  </si>
  <si>
    <t>เขต</t>
  </si>
  <si>
    <t>ชื่อถนน/เส้นทาง</t>
  </si>
  <si>
    <t>ต้นทาง</t>
  </si>
  <si>
    <t>ปลายทาง</t>
  </si>
  <si>
    <t>หมายเหตุ</t>
  </si>
  <si>
    <t>สำนักงานเขต</t>
  </si>
  <si>
    <t>ชื่อสะพาน</t>
  </si>
  <si>
    <t>ชื่อทางแยก</t>
  </si>
  <si>
    <t>ชนิดสะพาน</t>
  </si>
  <si>
    <t>ความยาว</t>
  </si>
  <si>
    <t>ช่องจราจร</t>
  </si>
  <si>
    <t>ความกว้าง</t>
  </si>
  <si>
    <t>ปีที่สร้าง</t>
  </si>
  <si>
    <t>จำนวนดวงไฟ</t>
  </si>
  <si>
    <t>ซ้าย</t>
  </si>
  <si>
    <t>ขวา</t>
  </si>
  <si>
    <t>กิ่งเดี่ยว</t>
  </si>
  <si>
    <t>กิ่งคู่</t>
  </si>
  <si>
    <t>ชื่ออุโมงค์</t>
  </si>
  <si>
    <t>ชนิดอุโมงค์</t>
  </si>
  <si>
    <t>ชื่อทางต่างระดับ</t>
  </si>
  <si>
    <t>ชนิดทางต่างระดับ</t>
  </si>
  <si>
    <t>ดำเนินการแล้วเสร็จในปี</t>
  </si>
  <si>
    <t xml:space="preserve">  รวม</t>
  </si>
  <si>
    <t>-</t>
  </si>
  <si>
    <t>บางซื่อ</t>
  </si>
  <si>
    <t>กำแพงเพชร</t>
  </si>
  <si>
    <t>พหลโยธิน</t>
  </si>
  <si>
    <t>ลาดพร้าว</t>
  </si>
  <si>
    <t>รัชดาภิเษก</t>
  </si>
  <si>
    <t>สุทธิสาร</t>
  </si>
  <si>
    <t>ห้วยขวาง</t>
  </si>
  <si>
    <t>พระราม 9</t>
  </si>
  <si>
    <t>เพชรบุรี</t>
  </si>
  <si>
    <t>คลองเตย</t>
  </si>
  <si>
    <t>สามย่าน</t>
  </si>
  <si>
    <t>ทางเท้า (เมตร)</t>
  </si>
  <si>
    <t>เสาไฟฟ้า (ต้น)</t>
  </si>
  <si>
    <t>(เมตร)</t>
  </si>
  <si>
    <t>ใต้สะพาน (ดวง)</t>
  </si>
  <si>
    <t>เพชรเกษม - รัชดาภิเษก</t>
  </si>
  <si>
    <t>บางกอกใหญ่</t>
  </si>
  <si>
    <t>เพชรเกษม</t>
  </si>
  <si>
    <t>ท่าพระ</t>
  </si>
  <si>
    <t>เหล็ก</t>
  </si>
  <si>
    <t>2(2)</t>
  </si>
  <si>
    <t>ราชวิถี - จรัญสนิทวงศ์</t>
  </si>
  <si>
    <t>บางพลัด</t>
  </si>
  <si>
    <t>ราชวิถี - สิรินธร</t>
  </si>
  <si>
    <t>พหลโยธิน - กำแพงเพชร</t>
  </si>
  <si>
    <t>จตุจักร</t>
  </si>
  <si>
    <t>2(1)</t>
  </si>
  <si>
    <t xml:space="preserve">ถนนลาดพร้าว - ถนนรัชดาภิเษก  </t>
  </si>
  <si>
    <t>ถนนรัชดาภิเษก</t>
  </si>
  <si>
    <t>คอนกรีตเสริมเหล็ก</t>
  </si>
  <si>
    <t>รัชดาภิเษก - พหลโยธิน</t>
  </si>
  <si>
    <t>รัชโยธิน</t>
  </si>
  <si>
    <t>รัชดาภิเษก - วิภาวดีรังสิต</t>
  </si>
  <si>
    <t>รัชวิภา</t>
  </si>
  <si>
    <t>4(2)</t>
  </si>
  <si>
    <t>รัชดาภิเษก - ประชาชื่น</t>
  </si>
  <si>
    <t>หลักสี่</t>
  </si>
  <si>
    <t>ประชานุกูล</t>
  </si>
  <si>
    <t>รัชดาภิเษก - กรุงเทพนนทบุรี (ยาว)</t>
  </si>
  <si>
    <t>วงศ์สว่าง</t>
  </si>
  <si>
    <t>รัชดาภิเษก - กรุงเทพนนทบุรี (สั้น)</t>
  </si>
  <si>
    <t>งามวงศ์วาน - ประชาชื่น</t>
  </si>
  <si>
    <t>งามวงศ์วาน</t>
  </si>
  <si>
    <t>พงษ์เพชร</t>
  </si>
  <si>
    <t>พหลโยธิน - งามวงศ์วาน</t>
  </si>
  <si>
    <t>เกษตร</t>
  </si>
  <si>
    <t xml:space="preserve">     3(2)*</t>
  </si>
  <si>
    <t>รามคำแหง - ศรีนครินทร์ (ยาว)</t>
  </si>
  <si>
    <t>บางกะปิ</t>
  </si>
  <si>
    <t>รามคำแหง</t>
  </si>
  <si>
    <t>ลำสาลี</t>
  </si>
  <si>
    <t>รามคำแหง - ศรีนครินทร์ (สั้น)</t>
  </si>
  <si>
    <t>ลาดพร้าว - สุขาภิบาล 2 (ยาว)</t>
  </si>
  <si>
    <t>ลาดพร้าว - สุขาภิบาล 2</t>
  </si>
  <si>
    <t>ลาดพร้าว - สุขาภิบาล 2 (สั้น)</t>
  </si>
  <si>
    <t xml:space="preserve">เพชรบุรี - รัชดาภิเษก  </t>
  </si>
  <si>
    <t xml:space="preserve">เพชรบุรี </t>
  </si>
  <si>
    <t>อโศก</t>
  </si>
  <si>
    <t>เพชรบุรี - พิษณุโลก</t>
  </si>
  <si>
    <t>ราชเทวี</t>
  </si>
  <si>
    <t>ยมราช</t>
  </si>
  <si>
    <t>เพชรบุรี - พญาไท</t>
  </si>
  <si>
    <t>ประตูน้ำ</t>
  </si>
  <si>
    <t>เอกมัย - เพชรบุรี</t>
  </si>
  <si>
    <t>เอกมัย</t>
  </si>
  <si>
    <t>3(2)</t>
  </si>
  <si>
    <t>เพชรบุรีตัดใหม่ - สุขุมวิท 71 (ยาว)</t>
  </si>
  <si>
    <t>สวนหลวง</t>
  </si>
  <si>
    <t>เพชรบุรี - พัฒนาการ</t>
  </si>
  <si>
    <t>คลองตัน</t>
  </si>
  <si>
    <t>เพชรบุรีตัดใหม่ - สุขุมวิท 71 (สั้น)</t>
  </si>
  <si>
    <t>พระราม 4 - สุนทรโกษา</t>
  </si>
  <si>
    <t>สุนทรโกษา</t>
  </si>
  <si>
    <t>ไทย - เบลเยี่ยม</t>
  </si>
  <si>
    <t>สาทร</t>
  </si>
  <si>
    <t>พระรามที่ 4 - สาทร</t>
  </si>
  <si>
    <t>วิทยุ</t>
  </si>
  <si>
    <t>เหล็ก + คอนกรีตเสริมเหล็ก</t>
  </si>
  <si>
    <t>ไทย - ญี่ปุ่น (ยาว)</t>
  </si>
  <si>
    <t>ปทุมวัน</t>
  </si>
  <si>
    <t>ถนนพระรามที่ 4</t>
  </si>
  <si>
    <t>สีลม - สุรวงศ์</t>
  </si>
  <si>
    <t>ไทย - ญี่ปุ่น (สั้น)</t>
  </si>
  <si>
    <t>ดินแดง - ราชวิถี</t>
  </si>
  <si>
    <t>อโศก - ดินแดง</t>
  </si>
  <si>
    <t>สามเหลี่ยมดินแดง</t>
  </si>
  <si>
    <t>ถนนดินแดง - ถนนประชาสงเคราะห์</t>
  </si>
  <si>
    <t>ดินแดง</t>
  </si>
  <si>
    <t>ประชาสงเคราะห์</t>
  </si>
  <si>
    <t>ข้ามทางแยกถนนรัชดาภิเษก (ยาว)</t>
  </si>
  <si>
    <t>ดินแดง - พระราม 9</t>
  </si>
  <si>
    <t>อ.ส.ม.ท.</t>
  </si>
  <si>
    <t>พระราม 9 - อโศกดินแดง (สั้น)</t>
  </si>
  <si>
    <t>พระราม 9 - ดินแดง</t>
  </si>
  <si>
    <t>ข้ามทางแยกรามคำแหง - พระราม 9</t>
  </si>
  <si>
    <t>ถนนศรีนครินทร์ - ถนนพัฒนาการ</t>
  </si>
  <si>
    <t>ศรีนครินทร์</t>
  </si>
  <si>
    <t>ถนนศรีนครินทร์ - ถนนสุขุมวิท 77</t>
  </si>
  <si>
    <t>ถนนศรีนครินทร์ - ถนนสุขุมวิท 103</t>
  </si>
  <si>
    <t>ประเวศ</t>
  </si>
  <si>
    <t>ถนนประดิษฐ์มนูธรรม - ถนนลาดพร้าว</t>
  </si>
  <si>
    <t>วังทองหลาง</t>
  </si>
  <si>
    <t>ประดิษฐ์มนูธรรม</t>
  </si>
  <si>
    <t>ถนนประดิษฐ์มนูธรรม - ถนนเกษตรตัดใหม่</t>
  </si>
  <si>
    <t>ถนนราชวิถี - ถนนพระรามที่ 6</t>
  </si>
  <si>
    <t xml:space="preserve">ราชวิถี  </t>
  </si>
  <si>
    <t>ตึกชัย</t>
  </si>
  <si>
    <t>1(2)</t>
  </si>
  <si>
    <t>ถนนศรีอยุธยา - ถนนพญาไท</t>
  </si>
  <si>
    <t xml:space="preserve">ศรีอยุธยา  </t>
  </si>
  <si>
    <t>พญาไท</t>
  </si>
  <si>
    <t>พระราม 3 - นางลิ้นจี่</t>
  </si>
  <si>
    <t>ยานนาวา</t>
  </si>
  <si>
    <t>พระรามที่ 3</t>
  </si>
  <si>
    <t>นางลิ้นจี่</t>
  </si>
  <si>
    <t>สาธุประดิษฐ์ตัดใหม่</t>
  </si>
  <si>
    <t>ถนนพระรามที่ 3 - ถนนนราธิวาสฯ</t>
  </si>
  <si>
    <t>นราธิวาส</t>
  </si>
  <si>
    <t>ถนนพระรามที่ 3 - ถนนรัชดาภิเษก</t>
  </si>
  <si>
    <t>ทางด่วน - พระรามที่ 3</t>
  </si>
  <si>
    <t>ถนนพระรามที่ 3 - ถนนสาธุประดิษฐ์</t>
  </si>
  <si>
    <t>สาธุประดิษฐ์</t>
  </si>
  <si>
    <t>ถนนพระรามที่ 3 - ถนนเจริญราษฎร์</t>
  </si>
  <si>
    <t>บางคอแหลม</t>
  </si>
  <si>
    <t>พระรามที่ 3 - เหนือใต้</t>
  </si>
  <si>
    <t>ถนนบางขุนเทียน - ถนนพระรามที่ 2</t>
  </si>
  <si>
    <t>บางขุนเทียน</t>
  </si>
  <si>
    <t>ถนนสุขสวัสดิ์ - ถนนพระรามที่ 2</t>
  </si>
  <si>
    <t>จอมทอง</t>
  </si>
  <si>
    <t>สุขสวัสดิ์</t>
  </si>
  <si>
    <t>พระรามที่ 2</t>
  </si>
  <si>
    <t>ถนนพุทธมณฑลสาย 1 - บรมราชชนนี</t>
  </si>
  <si>
    <t>ตลิ่งชัน</t>
  </si>
  <si>
    <t>ถนนพุทธมณฑลสาย 2 - บรมราชชนนี</t>
  </si>
  <si>
    <t>ทวีวัฒนา</t>
  </si>
  <si>
    <t xml:space="preserve">พุทธมณฑลสาย 2 </t>
  </si>
  <si>
    <t>3(1)</t>
  </si>
  <si>
    <t>ถนนพุทธมณฑลสาย 3 - บรมราชชนนี</t>
  </si>
  <si>
    <t>ถนนฉลองกรุง - ถนนสุวินทวงศ์</t>
  </si>
  <si>
    <t>หนองจอก</t>
  </si>
  <si>
    <t xml:space="preserve">ฉลองกรุง  </t>
  </si>
  <si>
    <t>1(1), 2(1)</t>
  </si>
  <si>
    <t>ลาดกระบัง</t>
  </si>
  <si>
    <t xml:space="preserve">เจ้าคุณทหาร </t>
  </si>
  <si>
    <t>ถนนรามคำแหง - ถนนมีนพัฒนา</t>
  </si>
  <si>
    <t>มีนบุรี</t>
  </si>
  <si>
    <t>ถนนรามคำแหง - ถนนร่มเกล้า</t>
  </si>
  <si>
    <t>ทางลงสิรินธร</t>
  </si>
  <si>
    <t>สิรินธร</t>
  </si>
  <si>
    <t>แหล่งข้อมูล : สำนักงานก่อสร้างและบูรณะ สำนักการโยธา กรุงเทพมหานคร</t>
  </si>
  <si>
    <r>
      <t xml:space="preserve">หมายเหตุ   : </t>
    </r>
    <r>
      <rPr>
        <b/>
        <sz val="12"/>
        <rFont val="TH SarabunPSK"/>
        <family val="2"/>
      </rPr>
      <t>(2) เดินรถ 2 ทาง     ช่องจราจร 2(2) หมายถึง เดินรถ 2 ทาง ฝั่งละ 2 ช่องทาง</t>
    </r>
  </si>
  <si>
    <r>
      <t xml:space="preserve">หมายเหตุ   : </t>
    </r>
    <r>
      <rPr>
        <b/>
        <sz val="12"/>
        <rFont val="TH SarabunPSK"/>
        <family val="2"/>
      </rPr>
      <t>(2) เดินรถ 2 ทาง     ช่องจราจร 4(2) หมายถึง เดินรถ 2 ทาง ฝั่งละ 4 ช่องทาง</t>
    </r>
  </si>
  <si>
    <r>
      <t xml:space="preserve">หมายเหตุ   : </t>
    </r>
    <r>
      <rPr>
        <b/>
        <sz val="12"/>
        <rFont val="TH SarabunPSK"/>
        <family val="2"/>
      </rPr>
      <t>(2) เดินรถ 2 ทาง     ช่องจราจร 3(2) หมายถึง เดินรถ 2 ทาง ฝั่งแรก 1 ช่องทาง ฝั่งที่สอง 2 ช่องทาง</t>
    </r>
  </si>
  <si>
    <r>
      <t xml:space="preserve">หมายเหตุ   : </t>
    </r>
    <r>
      <rPr>
        <b/>
        <sz val="12"/>
        <rFont val="TH SarabunPSK"/>
        <family val="2"/>
      </rPr>
      <t>* ทิศทางการเดินรถเปลี่ยนแปลงตามตำรวจจราจรกำหนดเป็นเวลา</t>
    </r>
  </si>
  <si>
    <t>บางเขน</t>
  </si>
  <si>
    <t>วัฒนา</t>
  </si>
  <si>
    <t>บางนา</t>
  </si>
  <si>
    <t>หนองแขม</t>
  </si>
  <si>
    <t>สายไหม</t>
  </si>
  <si>
    <t>บางแค</t>
  </si>
  <si>
    <t>ดอนเมือง</t>
  </si>
  <si>
    <t>บางบอน</t>
  </si>
  <si>
    <t>ภาษีเจริญ</t>
  </si>
  <si>
    <t>บึงกุ่ม</t>
  </si>
  <si>
    <t>ราษฎร์บูรณะ</t>
  </si>
  <si>
    <t>ดุสิต</t>
  </si>
  <si>
    <t>คันนายาว</t>
  </si>
  <si>
    <t>พระโขนง</t>
  </si>
  <si>
    <t>บางกอกน้อย</t>
  </si>
  <si>
    <t>ธนบุรี</t>
  </si>
  <si>
    <t>คลองสาน</t>
  </si>
  <si>
    <t>ทุ่งครุ</t>
  </si>
  <si>
    <t>บางรัก</t>
  </si>
  <si>
    <t>คลองสามวา</t>
  </si>
  <si>
    <t>พระนคร</t>
  </si>
  <si>
    <t>สะพานสูง</t>
  </si>
  <si>
    <t>ป้อมปราบศัตรูพ่าย</t>
  </si>
  <si>
    <t>สัมพันธวงศ์</t>
  </si>
  <si>
    <t>เส้นทางจักรยานถนนประดิษฐ์มนูธรรม</t>
  </si>
  <si>
    <t>ถนนพระรามที่ 9</t>
  </si>
  <si>
    <t>ถนนรามอินทรา</t>
  </si>
  <si>
    <t>ทางจักรยานเฉพาะ</t>
  </si>
  <si>
    <t>เส้นทางจักรยานถนนลาดพร้าว</t>
  </si>
  <si>
    <t>ห้าแยกลาดพร้าว</t>
  </si>
  <si>
    <t>ถนนแฮปปี้แลนด์สาย 1</t>
  </si>
  <si>
    <t>ร่วมบนทางเท้า</t>
  </si>
  <si>
    <t>เส้นทางจักรยานถนนพหลโยธิน</t>
  </si>
  <si>
    <t>สะพานข้ามคลองบางซื่อ</t>
  </si>
  <si>
    <t>อนุสาวรีย์พิทักษ์รัฐธรรมนูญ</t>
  </si>
  <si>
    <t>เส้นทางจักรยานถนนเพชรเกษม</t>
  </si>
  <si>
    <t>แยกถนนกาญจนาภิเษก</t>
  </si>
  <si>
    <t>สุดเขตกรุงเทพมหานคร</t>
  </si>
  <si>
    <t>เส้นทางจักรยานถนนรามคำแหง</t>
  </si>
  <si>
    <t>คลองบางยี่ขัน</t>
  </si>
  <si>
    <t>แยกร่มเกล้า</t>
  </si>
  <si>
    <t>เส้นทางจักรยานถนนจรัญสนิทวงศ์</t>
  </si>
  <si>
    <t>ซอยจรัญสนิทวงศ์ 5</t>
  </si>
  <si>
    <t>ซอยจรัญสนิทวงศ์ 65</t>
  </si>
  <si>
    <t>เส้นทางจักรยานถนนสุขาภิบาล 5 (สายไหม)</t>
  </si>
  <si>
    <t>ถนนออเงิน</t>
  </si>
  <si>
    <t>ซอยพหลโยธิน 54</t>
  </si>
  <si>
    <t>เส้นทางจักรยานถนนราษฎร์บูรณะ</t>
  </si>
  <si>
    <t>ถนนเจริญนคร</t>
  </si>
  <si>
    <t>เส้นทางจักรยานชมกรุงรอบเกาะรัตนโกสินทร์ ระยะ 2 พระนคร - ธนบุรี</t>
  </si>
  <si>
    <t>รอบเกาะรัตนโกสินทร์ + อรุณอัมรินทร์</t>
  </si>
  <si>
    <t>บนทางเท้า ร่วมกับ ผิวจราจร</t>
  </si>
  <si>
    <t>เส้นทางจักรยานถนนนราธิวาสราชนครินทร์</t>
  </si>
  <si>
    <t>แยกถนนสุรวงศ์</t>
  </si>
  <si>
    <t>แยกถนนพระรามที่ 3</t>
  </si>
  <si>
    <t>เส้นทางจักรยานถนนเจริญนคร</t>
  </si>
  <si>
    <t>ถนนลาดหญ้า</t>
  </si>
  <si>
    <t>ถนนราษฎร์บูรณะ</t>
  </si>
  <si>
    <t>เส้นทางจักรยานถนนสมเด็จพระเจ้าตากสิน</t>
  </si>
  <si>
    <t>วงเวียนใหญ่</t>
  </si>
  <si>
    <t>ซอยสมเด็จพระเจ้าตากสิน 46</t>
  </si>
  <si>
    <t>เส้นทางจักรยานถนนพุทธมณฑล สาย 2</t>
  </si>
  <si>
    <t>ถนนบรมราชชนนี</t>
  </si>
  <si>
    <t>ถนนเพชรเกษม</t>
  </si>
  <si>
    <t>เส้นทางจักรยานโครงการปรับปรุงภูมิทัศน์พระบรมราชานุสาวรีย์สมเด็จพระเจ้าตากสินมหาราช</t>
  </si>
  <si>
    <t>ถนนลาดหญ้า - ถนนประชาธิปก - ถนนอินทรพิทักษ์ - ถนนสมเด็จพระเจ้าตากสิน</t>
  </si>
  <si>
    <t>บนผิวจราจร</t>
  </si>
  <si>
    <t>เส้นทางจักรยานโครงการปรับปรุงบางขุนเทียนชายทะเล ระยะ 2</t>
  </si>
  <si>
    <t>คลองสนามชัย</t>
  </si>
  <si>
    <t>คลองตาแพ</t>
  </si>
  <si>
    <t>บนไหล่ทาง</t>
  </si>
  <si>
    <t>เส้นทางจักรยานถนนกรุงธนบุรี</t>
  </si>
  <si>
    <t>ถนนสมเด็จพระเจ้าตากสิน</t>
  </si>
  <si>
    <t>เส้นทางจักรยานซอยวัดอินทราวาส</t>
  </si>
  <si>
    <t>ถนนราชพฤกษ์</t>
  </si>
  <si>
    <t>ถนนกาญจนาภิเษก</t>
  </si>
  <si>
    <t>เส้นทางจักรยานถนนสรงประภา</t>
  </si>
  <si>
    <t>ซอยโรงเรียนผ่องเพ็ญวิทยา</t>
  </si>
  <si>
    <t>วัดสีกัน</t>
  </si>
  <si>
    <t>เส้นทางจักรยานถนนอุทยาน</t>
  </si>
  <si>
    <t>ถนนพุทธมณฑลสาย 3</t>
  </si>
  <si>
    <t>ถนนพุทธมณฑลสาย 4</t>
  </si>
  <si>
    <t>เส้นทางจักรยานโครงการปรับปรุงบางขุนเทียนชายทะเล ระยะ 1</t>
  </si>
  <si>
    <t>ถนนพระรามที่ 2</t>
  </si>
  <si>
    <t xml:space="preserve">เส้นทางจักรยานชมกรุงรอบเกาะรัตนโกสินทร์ ระยะ 1 </t>
  </si>
  <si>
    <t>รอบเกาะรัตนโกสินทร์</t>
  </si>
  <si>
    <t>เส้นทางจักรยานถนนราชดำริ</t>
  </si>
  <si>
    <t>ถนนพระรามที่ 1</t>
  </si>
  <si>
    <t>แยกถนนพระราม 4</t>
  </si>
  <si>
    <t>เส้นทางจักรยานถนนสุขุมวิท</t>
  </si>
  <si>
    <t>ทางรถไฟสายท่าเรือ</t>
  </si>
  <si>
    <t>ถนนสุขุมวิท 81</t>
  </si>
  <si>
    <t>เส้นทางจักรยานถนนสะแกงาม</t>
  </si>
  <si>
    <t>ถนนบางขุนเทียนชายทะเล</t>
  </si>
  <si>
    <t>ถนนพระราม 2</t>
  </si>
  <si>
    <t>เส้นทางจักรยานถนนสาทร (เหนือ - ใต้)</t>
  </si>
  <si>
    <t>แยกวิทยุ</t>
  </si>
  <si>
    <t>แยกนราธิวาสราชนครินทร์</t>
  </si>
  <si>
    <t xml:space="preserve">เส้นทางจักรยานถนนอรุณอัมรินทร์ตัดใหม่ </t>
  </si>
  <si>
    <t>บริเวณใต้สะพานพระราม 8</t>
  </si>
  <si>
    <t>เส้นทางจักรยานทางเดินเลียบคลองไผ่สิงห์โต</t>
  </si>
  <si>
    <t>สวนลุมพินี</t>
  </si>
  <si>
    <t>ซอยสุขุมวิท 10</t>
  </si>
  <si>
    <t>เส้นทางจักรยานถนนประชาชื่น</t>
  </si>
  <si>
    <t>ซอยประชาชื่น 34</t>
  </si>
  <si>
    <t>คลองบางเขน</t>
  </si>
  <si>
    <t xml:space="preserve">เส้นทางจักรยานถนนพุทธมณฑล สาย 3 </t>
  </si>
  <si>
    <t>หมู่บ้านเทพนคร</t>
  </si>
  <si>
    <t>เส้นทางจักรยานถนนดวงพิทักษ์</t>
  </si>
  <si>
    <t>ถนนสุขุมวิท</t>
  </si>
  <si>
    <t>คลองไผ่สิงห์โต</t>
  </si>
  <si>
    <t>โครงการปรับปรุงสะพานเลียบคลอง ค.ส.ล. จากถนนพระยามนธาตุราชศรีพิจิตร์</t>
  </si>
  <si>
    <t>ถนนพระยามนธาตุราชศรีพิจิตร์</t>
  </si>
  <si>
    <t>จุดสิ้นสุดโครงการ</t>
  </si>
  <si>
    <t>แหล่งข้อมูล : กลุ่มงานวางแผนและออกแบบ สำนักงานวิศวกรรมจราจร สำนักการจราจรและขนส่ง กรุงเทพมหานคร</t>
  </si>
  <si>
    <t>หมายเหตุ    :  * ระยะทางรวมไป - กลับ</t>
  </si>
  <si>
    <t>หมายเหตุ   : (1) เดินรถทางเดียว  ช่องจราจร 1(1) หมายถึง เดินรถทางเดียวจำนวน 1 ช่องทาง</t>
  </si>
  <si>
    <r>
      <t>หมายเหตุ   :</t>
    </r>
    <r>
      <rPr>
        <b/>
        <sz val="12"/>
        <rFont val="TH SarabunPSK"/>
        <family val="2"/>
      </rPr>
      <t xml:space="preserve"> (1) เดินรถทางเดียว  ช่องจราจร 2(1) หมายถึง เดินรถทางเดียวจำนวน 2 ช่องทาง</t>
    </r>
  </si>
  <si>
    <r>
      <t xml:space="preserve">หมายเหตุ   : </t>
    </r>
    <r>
      <rPr>
        <b/>
        <sz val="12"/>
        <rFont val="TH SarabunPSK"/>
        <family val="2"/>
      </rPr>
      <t>(1) เดินรถทางเดียว  ช่องจราจร 3(1) หมายถึง เดินรถทางเดียวจำนวน 3 ช่องทาง</t>
    </r>
  </si>
  <si>
    <t>อุโมงค์ดินแดง (ทางเดียว)</t>
  </si>
  <si>
    <t>อุโมงค์เชื่อมถนนพหลโยธิน - ถนนวัดลาดปลาเค้า</t>
  </si>
  <si>
    <t>พหลโยธิน - ลาดปลาเค้า</t>
  </si>
  <si>
    <t>ลาดปลาเค้า</t>
  </si>
  <si>
    <t>อุโมงค์ลอดใต้ทางแยกบางพลัด</t>
  </si>
  <si>
    <t>จรัญสนิทวงศ์ - ราชวิถี</t>
  </si>
  <si>
    <t>อุโมงค์ลอดใต้ทางแยกท่าพระ</t>
  </si>
  <si>
    <t>จรัญสนิทวงศ์ - เพชรเกษม</t>
  </si>
  <si>
    <t xml:space="preserve">อุโมงค์เชื่อมถนนรามคำแหง - ถนนพัฒนาการ </t>
  </si>
  <si>
    <t>รามคำแหง - พัฒนาการ</t>
  </si>
  <si>
    <t>อุโมงค์ทางลอดกลับรถยนต์พัฒนาการ</t>
  </si>
  <si>
    <t>พัฒนาการ</t>
  </si>
  <si>
    <t>1(1)</t>
  </si>
  <si>
    <t>7.00 - 10.00</t>
  </si>
  <si>
    <t>อุโมงค์ทางลอดแยกห้วยขวาง</t>
  </si>
  <si>
    <t>อุโมงค์ทางลอดแยกสุทธิสาร</t>
  </si>
  <si>
    <t>อุโมงค์คนเดินหน้าจุฬาฯ</t>
  </si>
  <si>
    <t>อุโมงค์คนเดินหน้าโรงเรียนนนทรี</t>
  </si>
  <si>
    <t>หมายเหตุ   : (1) เดินรถทางเดียว  ช่องจราจร 1(1)   หมายถึง เดินรถทางเดียวจำนวน 1 ช่องทาง</t>
  </si>
  <si>
    <r>
      <t xml:space="preserve">หมายเหตุ   : </t>
    </r>
    <r>
      <rPr>
        <b/>
        <sz val="12"/>
        <rFont val="TH SarabunPSK"/>
        <family val="2"/>
      </rPr>
      <t>(1) เดินรถทางเดียว  ช่องจราจร 2(1)   หมายถึง เดินรถทางเดียวจำนวน 2 ช่องทาง</t>
    </r>
  </si>
  <si>
    <r>
      <t xml:space="preserve">หมายเหตุ   : </t>
    </r>
    <r>
      <rPr>
        <b/>
        <sz val="12"/>
        <rFont val="TH SarabunPSK"/>
        <family val="2"/>
      </rPr>
      <t>(2) เดินรถ 2 ทาง    ช่องจราจร 2(2)   หมายถึง เดินรถ 2 ทาง ฝั่งละ 2 ช่องทาง</t>
    </r>
  </si>
  <si>
    <r>
      <t xml:space="preserve">หมายเหตุ   : </t>
    </r>
    <r>
      <rPr>
        <b/>
        <sz val="12"/>
        <rFont val="TH SarabunPSK"/>
        <family val="2"/>
      </rPr>
      <t>(2) เดินรถ 2 ทาง    ช่องจราจร 3(2)   หมายถึง เดินรถ 2 ทาง ฝั่งแรก 1 ช่องทาง ฝั่งที่สอง 2 ช่องทาง</t>
    </r>
  </si>
  <si>
    <t>คู่ขนานลอยฟ้าบรมราชชนนี</t>
  </si>
  <si>
    <t>บรมราชชนนี</t>
  </si>
  <si>
    <t>ปิ่นเกล้า</t>
  </si>
  <si>
    <t>ยกระดับรามคำแหง</t>
  </si>
  <si>
    <t>ทางยกระดับเลียบบึงมักกะสัน</t>
  </si>
  <si>
    <t>หมายเหตุ   : (2) เดินรถ 2 ทาง  ช่องจราจร 2(2) หมายถึง เดินรถ 2 ทาง ฝั่งละ 2 ช่องทาง</t>
  </si>
  <si>
    <t>ถนนสีลม</t>
  </si>
  <si>
    <t>ถนนเจริญกรุง</t>
  </si>
  <si>
    <t>ถนนราชดำริ</t>
  </si>
  <si>
    <t>แยกศาลาแดง</t>
  </si>
  <si>
    <t>สะพานเฉลิมโลก</t>
  </si>
  <si>
    <t>ถนนเพลินจิต</t>
  </si>
  <si>
    <t>แยกราชประสงค์</t>
  </si>
  <si>
    <t>สี่แยกปทุมวัน</t>
  </si>
  <si>
    <t>ถนนพญาไท</t>
  </si>
  <si>
    <t>ศาลาแดง</t>
  </si>
  <si>
    <t>ถนนพิษณุโลก</t>
  </si>
  <si>
    <t>ถนนราชดำเนินนอก</t>
  </si>
  <si>
    <t>ถนนพระรามที่ 5</t>
  </si>
  <si>
    <t>ถนนอู่ทองใน</t>
  </si>
  <si>
    <t>ถนนราชวิถี</t>
  </si>
  <si>
    <t>ถนนพิชัย</t>
  </si>
  <si>
    <t>ถนนสุโขทัย</t>
  </si>
  <si>
    <t>ถนนสวรรคโลก</t>
  </si>
  <si>
    <t>แยกตึกชัย</t>
  </si>
  <si>
    <t xml:space="preserve">พุทธมณฑลสาย 1 </t>
  </si>
  <si>
    <t xml:space="preserve">พุทธมณฑลสาย 3 </t>
  </si>
  <si>
    <t>(ดวง)</t>
  </si>
  <si>
    <t>ถนนพระรามที่ 6</t>
  </si>
  <si>
    <t>แหล่งข้อมูล : กองแผนงานและประสานสาธารณูปโภค สำนักการโยธา กรุงเทพมหานคร</t>
  </si>
  <si>
    <t>มกราคม</t>
  </si>
  <si>
    <t xml:space="preserve"> -</t>
  </si>
  <si>
    <t>แหล่งข้อมูล : กลุ่มงานแผนงานและสารสนเทศ กองนโยบายและแผนงาน สำนักเทศกิจ กรุงเทพมหานคร</t>
  </si>
  <si>
    <t>หน่วย : จำนวนราย = ราย, จำนวนเงิน = บาท</t>
  </si>
  <si>
    <t xml:space="preserve">ธันวาคม </t>
  </si>
  <si>
    <t>ยอดรวม</t>
  </si>
  <si>
    <t>จำนวนราย</t>
  </si>
  <si>
    <t>จำนวนเงิน</t>
  </si>
  <si>
    <t>7. พ.ร.บ.ขุดดินและถมดิน</t>
  </si>
  <si>
    <t>9. พ.ร.บ.อาหาร พ.ศ. 2522</t>
  </si>
  <si>
    <r>
      <t xml:space="preserve">หมายเหตุ   : </t>
    </r>
    <r>
      <rPr>
        <b/>
        <sz val="14"/>
        <rFont val="TH SarabunPSK"/>
        <family val="2"/>
      </rPr>
      <t xml:space="preserve"> 2. ปริมาณการจำหน่ายรวมการจำหน่ายให้ผู้ค้าส่ง (ผู้ค้าตามมาตรา 10) ซึ่งไม่สามารถระบุจังหวัดปลายทางในการขนส่งได้</t>
    </r>
  </si>
  <si>
    <t>หมายเหตุ   :  1. อัตราส่วนการแปลงค่าก๊าซแอลพีจี  0.54  กก./ลิตร</t>
  </si>
  <si>
    <t>แหล่งข้อมูล :  สำนักบริการธุรกิจและการสำรองน้ำมันเชื้อเพลิง กรมธุรกิจพลังงาน</t>
  </si>
  <si>
    <t>น้ำมันแก๊สโซฮอล์ อี 85</t>
  </si>
  <si>
    <t>น้ำมันเบนซิน ออกเทน 95</t>
  </si>
  <si>
    <t>น้ำมันแก๊สโซฮอล์ อี 20</t>
  </si>
  <si>
    <t>น้ำมันดีเซลพื้นฐาน</t>
  </si>
  <si>
    <t>น้ำมันเตา</t>
  </si>
  <si>
    <t>น้ำมันแก๊สโซฮอล์ อี 10 ออกเทน 91</t>
  </si>
  <si>
    <t>น้ำมันแก๊สโซฮอล์ อี 10 ออกเทน 95</t>
  </si>
  <si>
    <t>น้ำมันเบนซิน ออกเทน 91</t>
  </si>
  <si>
    <t>ก๊าซแอลพีจี โปรเพน บิวเทน</t>
  </si>
  <si>
    <t>น้ำมันดีเซลหมุนเร็ว</t>
  </si>
  <si>
    <t>ชนิดของเชื้อเพลิง</t>
  </si>
  <si>
    <t xml:space="preserve">หน่วย : พันลิตร  </t>
  </si>
  <si>
    <t>เรียงตามปริมาณการจำหน่ายเชื้อเพลิงรวม</t>
  </si>
  <si>
    <t>ใต้</t>
  </si>
  <si>
    <t>ตะวันออกเฉียงเหนือ</t>
  </si>
  <si>
    <t>เหนือตอนล่าง</t>
  </si>
  <si>
    <t>เหนือตอนบน</t>
  </si>
  <si>
    <t>ตะวันออก</t>
  </si>
  <si>
    <t>อื่น ๆ</t>
  </si>
  <si>
    <t>แหล่งข้อมูล : กองการท่องเที่ยว สำนักวัฒนธรรม กีฬา และการท่องเที่ยว กรุงเทพมหานคร</t>
  </si>
  <si>
    <t>เขตจตุจักร</t>
  </si>
  <si>
    <t>ซุ้มบริการการท่องเที่ยวหน้าประตูทางเข้าที่ 1 ตลาดนัดจตุจักร</t>
  </si>
  <si>
    <t>เขตพระนคร</t>
  </si>
  <si>
    <t>ซุ้มบริการการท่องเที่ยวหน้าวัดสุทัศนเทพวราราม</t>
  </si>
  <si>
    <t>เขตคลองเตย</t>
  </si>
  <si>
    <t>ซุ้มบริการการท่องเที่ยวหน้าอุทยานเบญจสิริ</t>
  </si>
  <si>
    <t>เขตวัฒนา</t>
  </si>
  <si>
    <t>ซุ้มบริการการท่องเที่ยวหน้าโรงแรมแอมบาสเดอร์</t>
  </si>
  <si>
    <t>เขตปทุมวัน</t>
  </si>
  <si>
    <t>ซุ้มบริการการท่องเที่ยวหน้าสถานีรถไฟฟ้าใต้ดินหัวลำโพง</t>
  </si>
  <si>
    <t>ซุ้มบริการการท่องเที่ยวหน้าห้างสรรพสินค้ามาบุญครอง</t>
  </si>
  <si>
    <t>ซุ้มบริการการท่องเที่ยวหน้าสวนสราญรมย์</t>
  </si>
  <si>
    <t>ซุ้มบริการการท่องเที่ยวบริเวณเกาะกลางถนนวงเวียนสิบสามห้าง</t>
  </si>
  <si>
    <t>เขตบางรัก</t>
  </si>
  <si>
    <t>ซุ้มบริการการท่องเที่ยวหน้าโรงแรมคราวน์ พลาซ่า (แพนแปซิฟิก)</t>
  </si>
  <si>
    <t>ซุ้มบริการการท่องเที่ยวหน้าการบินไทย สีลม</t>
  </si>
  <si>
    <t>เขตสัมพันธวงศ์</t>
  </si>
  <si>
    <t>ซุ้มบริการการท่องเที่ยวบริเวณหัวถนนเยาวราช</t>
  </si>
  <si>
    <t>เขตป้อมปราบศัตรูพ่าย</t>
  </si>
  <si>
    <t>ซุ้มบริการการท่องเที่ยวเชิงสะพานผ่านฟ้าลีลาศ</t>
  </si>
  <si>
    <t>เขตราชเทวี</t>
  </si>
  <si>
    <t>ซุ้มบริการการท่องเที่ยวหน้าโรงภาพยนตร์เซ็นจูรี่</t>
  </si>
  <si>
    <t>ซุ้มบริการการท่องเที่ยวหน้าห้างสรรพสินค้าเซ็นทรัลเวิลด์</t>
  </si>
  <si>
    <t>ซุ้มบริการการท่องเที่ยวบริเวณอนุสาวรีย์ชัยสมรภูมิ</t>
  </si>
  <si>
    <t>ซุ้มบริการการท่องเที่ยวหน้าสถานีรถไฟลอยฟ้าอโศก</t>
  </si>
  <si>
    <t>ซุ้มบริการการท่องเที่ยวหน้าเดอะแพลทินั่ม แฟชั่นมอลล์</t>
  </si>
  <si>
    <t>ซุ้มบริการการท่องเที่ยวหน้าโรงพยาบาลจุฬาลงกรณ์ สภากาชาดไทย</t>
  </si>
  <si>
    <t>ซุ้มบริการการท่องเที่ยวหน้าพระบรมมหาราชวัง</t>
  </si>
  <si>
    <t>ซุ้มบริการการท่องเที่ยวหน้าสโมสรราชนาวี</t>
  </si>
  <si>
    <t>จุดบริการส่วนหน้ากองการท่องเที่ยว</t>
  </si>
  <si>
    <t>ซุ้มบริการการท่องเที่ยวหน้าวัดชนะสงคราม</t>
  </si>
  <si>
    <t>ซุ้มบริการการท่องเที่ยวหน้าห้างสรรพสินค้าสยามพารากอน</t>
  </si>
  <si>
    <t>ซุ้มบริการการท่องเที่ยวบริเวณทางเท้าตรงข้ามสยามเซ็นเตอร์</t>
  </si>
  <si>
    <t>จำนวนผู้ใช้บริการ (ราย)</t>
  </si>
  <si>
    <t>สถานที่ตั้ง</t>
  </si>
  <si>
    <t>จุดบริการนักท่องเที่ยวกรุงเทพมหานคร</t>
  </si>
  <si>
    <t>จำนวนผู้ใช้บริการจุดบริการนักท่องเที่ยวกรุงเทพมหานคร</t>
  </si>
  <si>
    <t>หมายเหตุ    : มัสยิด ศาลเจ้า และมูลนิธิ รวมทั้งขึ้นทะเบียน และไม่ขึ้นทะเบียน</t>
  </si>
  <si>
    <t>แหล่งข้อมูล : 50 สำนักงานเขต</t>
  </si>
  <si>
    <t>สถานีดับเพลิง</t>
  </si>
  <si>
    <t>มูลนิธิ</t>
  </si>
  <si>
    <t>โบสถ์คริสต์</t>
  </si>
  <si>
    <t>ศาลเจ้า</t>
  </si>
  <si>
    <t>มัสยิด</t>
  </si>
  <si>
    <t>วัด</t>
  </si>
  <si>
    <t>จำนวน วัด  มัสยิด ศาลเจ้า โบสถ์คริสต์ มูลนิธิ สถานีตำรวจนครบาล สถานีดับเพลิง และที่ทำการไปรษณีย์โทรเลข</t>
  </si>
  <si>
    <t>หมายเหตุ    : สถานอาบ อบ นวด รวมทั้งแผนปัจจุบัน และแผนโบราณ</t>
  </si>
  <si>
    <t>ศูนย์การค้า</t>
  </si>
  <si>
    <t>โรงแรม</t>
  </si>
  <si>
    <t>โรงภาพยนตร์</t>
  </si>
  <si>
    <t>ธนาคาร</t>
  </si>
  <si>
    <t>จำนวน ธนาคาร โรงภาพยนตร์ โรงแรม สถานอาบ อบ นวด ศูนย์การค้า ท่าเทียบเรือ  และตลาด</t>
  </si>
  <si>
    <t>แหล่งข้อมูล : กองรายได้ สำนักการคลัง กรุงเทพมหานคร</t>
  </si>
  <si>
    <t>นายทวี เกียรติเลิศพงศา</t>
  </si>
  <si>
    <t>เขตดุสิต</t>
  </si>
  <si>
    <t>ท่าสุโขทัย</t>
  </si>
  <si>
    <t>ชื่อผู้เช่า</t>
  </si>
  <si>
    <t>ชื่อท่าเทียบเรือ</t>
  </si>
  <si>
    <t>นายคมกฤษณ์ กรรฐโรจน์</t>
  </si>
  <si>
    <t>ท่าเทเวศร์</t>
  </si>
  <si>
    <t>5. นางสาวจิตรลดา หิริวัฒนวงศ์</t>
  </si>
  <si>
    <t>4. นายวัชรพล เงินโพธิ์</t>
  </si>
  <si>
    <t>3. นางสุวรรณี สุวรรณาภา</t>
  </si>
  <si>
    <t>2. นางแน่งน้อย เอมระดี</t>
  </si>
  <si>
    <t>1. นายสมศักดิ์ เดือนสว่าง</t>
  </si>
  <si>
    <t>เขตบางกอกน้อย</t>
  </si>
  <si>
    <t>ท่าปลายถนนพรานนก</t>
  </si>
  <si>
    <t>หจก.ไทยปราณี</t>
  </si>
  <si>
    <t>เขตคลองสาน</t>
  </si>
  <si>
    <t>ท่าปลายถนนดินแดง</t>
  </si>
  <si>
    <t>ท่าปลายถนนราชวงศ์</t>
  </si>
  <si>
    <t>นางเสงี่ยม พังบำรุง</t>
  </si>
  <si>
    <t>นายเอนก หุนสวัสดิ์ ทายาทโดยธรรมของ</t>
  </si>
  <si>
    <t>ท่าช้างวังหลวง</t>
  </si>
  <si>
    <t>แหล่งข้อมูล : กองนโยบายและแผนงาน สำนักผังเมือง กรุงเทพมหานคร</t>
  </si>
  <si>
    <t>หน่วย</t>
  </si>
  <si>
    <t>อื่นๆ</t>
  </si>
  <si>
    <t>อาคารที่จอดรถ</t>
  </si>
  <si>
    <t>โรงพยาบาล/สถานพยาบาล</t>
  </si>
  <si>
    <t>สถาบัน/องค์การอิสระ</t>
  </si>
  <si>
    <t>ศาสนสถาน</t>
  </si>
  <si>
    <t>สถาบันการศึกษา</t>
  </si>
  <si>
    <t>คลังสินค้า</t>
  </si>
  <si>
    <t>อุตสาหกรรม</t>
  </si>
  <si>
    <t>พาณิชย์ - พักอาศัย</t>
  </si>
  <si>
    <t>พาณิชย์</t>
  </si>
  <si>
    <t>พักอาศัย</t>
  </si>
  <si>
    <t>11 ชั้นขึ้นไป</t>
  </si>
  <si>
    <t>6 - 10 ชั้น</t>
  </si>
  <si>
    <t>1 - 5 ชั้น</t>
  </si>
  <si>
    <t xml:space="preserve">   เขต</t>
  </si>
  <si>
    <t>ทางจักรยานทั้งหมดในเขตกรุงเทพมหานครปี พ.ศ. 2555</t>
  </si>
  <si>
    <t>ถนนอุรุพงษ์</t>
  </si>
  <si>
    <t>ถนนศรีอยุธยา (ยกเว้นสายส่ง 115 kV)</t>
  </si>
  <si>
    <t>ทางรถไฟ</t>
  </si>
  <si>
    <t>ถนนในกรุงเทพมหานครที่มีสายไฟฟ้าลงดิน ณ เดือนธันวาคม 2555</t>
  </si>
  <si>
    <t>ถนนหน้าพระลาน</t>
  </si>
  <si>
    <t>ถนนสนามไชย</t>
  </si>
  <si>
    <t>ถนนมหาราช</t>
  </si>
  <si>
    <t>หน้าศาลหลักเมือง</t>
  </si>
  <si>
    <t>สน.พระราชวัง</t>
  </si>
  <si>
    <t>ถนนข้าวสาร</t>
  </si>
  <si>
    <t>ถนนตะนาว</t>
  </si>
  <si>
    <t>ถนนจักรพงษ์</t>
  </si>
  <si>
    <t>ถนนราชดำเนินกลาง</t>
  </si>
  <si>
    <t>สะพานผ่านฟ้า</t>
  </si>
  <si>
    <t>คลองคูเมืองเดิม</t>
  </si>
  <si>
    <t>ถนนราชดำเนินใน</t>
  </si>
  <si>
    <t>ศาลหลักเมือง</t>
  </si>
  <si>
    <t>ถนนท้ายวัง</t>
  </si>
  <si>
    <t>ถนนเชตุพน</t>
  </si>
  <si>
    <t>ถนนพระจันทร์</t>
  </si>
  <si>
    <t>31 มีนาคม 2556</t>
  </si>
  <si>
    <t>13 มิถุนายน 2556</t>
  </si>
  <si>
    <t>ท่าคลองถมวัดปทุมคงคา</t>
  </si>
  <si>
    <t xml:space="preserve">นายมนตรี บุญนิพัทธ์   </t>
  </si>
  <si>
    <t>ท่าซอยเจริญกรุง 32</t>
  </si>
  <si>
    <t>นายนรภัทร นวกิจวิบูลย์</t>
  </si>
  <si>
    <t>สถานที่ตั้งอาคารบนบกบริเวณท่าเทียบเรือ พ.ศ. 2555</t>
  </si>
  <si>
    <t>สถานที่ตั้งของท่าเทียบเรือขนถ่ายสินค้า พ.ศ. 2555</t>
  </si>
  <si>
    <t>ทางต่างระดับในกรุงเทพมหานคร พ.ศ. 2555</t>
  </si>
  <si>
    <t>อุโมงค์ทางลอดรถยนต์และอุโมงค์คนเดินในกรุงเทพมหานคร พ.ศ. 2555</t>
  </si>
  <si>
    <t>ศรีอุดม</t>
  </si>
  <si>
    <t>จรัญสนิทวงศ์</t>
  </si>
  <si>
    <t>บรมราชชนนนี</t>
  </si>
  <si>
    <t>อุโมงค์ทางลอดถนนศรีนครินทร์ - สุขุมวิท 103 (อุดมสุข)</t>
  </si>
  <si>
    <t>อุโมงค์ทางลอดถนนจรัญสนิทวงศ์ - ถนนบรมราชชนนี</t>
  </si>
  <si>
    <t>จำนวนและพื้นที่ของอาคารที่ได้รับอนุญาตให้ปลูกสร้างในเขตกรุงเทพมหานคร พ.ศ. 2555</t>
  </si>
  <si>
    <t>เพชรบุรีตัดใหม่ - ราชปรารภ</t>
  </si>
  <si>
    <t>8. พ.ร.บ.ควบคุมน้ำมันเชื้อเพลิง พ.ศ. 2542</t>
  </si>
  <si>
    <t>10. พ.ร.บ.ผังเมือง พ.ศ. 2518 แก้ไขเพิ่มเติม</t>
  </si>
  <si>
    <t xml:space="preserve">     โดย พ.ร.บ.ผังเมือง (ฉบับที่ 3) พ.ศ. 2535 </t>
  </si>
  <si>
    <t>สะพานรถยนต์ข้ามทางแยกในกรุงเทพมหานคร พ.ศ. 2555</t>
  </si>
  <si>
    <t>แหล่งข้อมูล :  การสำรวจพฤติกรรมการเดินทางท่องเที่ยวของชาวไทย พ.ศ. 2555 สำนักงานสถิติแห่งชาติ และการท่องเที่ยวแห่งประเทศไทย</t>
  </si>
  <si>
    <t>หมายเหตุ   :  การสำรวจพฤติกรรมการเดินทางท่องเที่ยวของชาวไทย ในรอบปี 2555 ดำเนินการเก็บรวบรวมข้อมูลในช่วงเดือนเมษายน - มิถุนายน พ.ศ. 2555</t>
  </si>
  <si>
    <t xml:space="preserve">                  จากประชาชนที่มีอายุ 15 ปีขึ้นไปที่ตกเป็นตัวอย่างทั่วประเทศ จำนวน 65,868 ราย</t>
  </si>
  <si>
    <t>ภาคที่เดินทางไปท่องเที่ยว*</t>
  </si>
  <si>
    <t>ร้อยละ</t>
  </si>
  <si>
    <t>ไม่มีเวลาว่าง</t>
  </si>
  <si>
    <t>ไม่มีทุนทรัพย์เพียงพอสำหรับเดินทาง</t>
  </si>
  <si>
    <t>ไม่ชอบเดินทาง</t>
  </si>
  <si>
    <t>สภาพเศรษฐกิจไม่ค่อยดี</t>
  </si>
  <si>
    <t>มีปัญหาเรื่องสุขภาพ</t>
  </si>
  <si>
    <t>ราคาน้ำมันสูง</t>
  </si>
  <si>
    <t>ไม่มั่นใจความปลอดภัยของการเดินทาง</t>
  </si>
  <si>
    <t>ขาดข้อมูลในการตัดสินใจ</t>
  </si>
  <si>
    <t>ปัญหาความไม่มั่นคงทางการเมือง</t>
  </si>
  <si>
    <t>เหตุผลที่ไม่เดินทางท่องเที่ยว*</t>
  </si>
  <si>
    <t>จำนวนนักท่องเที่ยวชาวต่างชาติที่เดินทางท่องเที่ยวในประเทศไทยรอบปี 2551-2555</t>
  </si>
  <si>
    <t>หมายเหตุ   :  ข้อมูล ณ เดือนธันวาคม 2555</t>
  </si>
  <si>
    <t>อัตราการเปลี่ยนแปลง*</t>
  </si>
  <si>
    <t>ธันวาคม</t>
  </si>
  <si>
    <t xml:space="preserve">                  *   อัตราการเปลี่ยนแปลงเมื่อเปรียบเทียบกับช่วงเวลาเดียวกันของปีที่ผ่านมา</t>
  </si>
  <si>
    <t>+10.31</t>
  </si>
  <si>
    <t>+2.84</t>
  </si>
  <si>
    <t>+11.36</t>
  </si>
  <si>
    <t>+8.63</t>
  </si>
  <si>
    <t>+9.91</t>
  </si>
  <si>
    <t>+10.78</t>
  </si>
  <si>
    <t>+5.59</t>
  </si>
  <si>
    <t>+11.61</t>
  </si>
  <si>
    <t>+8.44</t>
  </si>
  <si>
    <t>+26.64</t>
  </si>
  <si>
    <t>+65.97</t>
  </si>
  <si>
    <t>+33.15</t>
  </si>
  <si>
    <t>+16.24</t>
  </si>
  <si>
    <t>แหล่งข้อมูล :  สำนักงานตรวจคนเข้าเมือง และกรมการท่องเที่ยว กระทรวงการท่องเที่ยวและกีฬา</t>
  </si>
  <si>
    <r>
      <t xml:space="preserve">หมายเหตุ   :  </t>
    </r>
    <r>
      <rPr>
        <b/>
        <sz val="14"/>
        <rFont val="TH SarabunPSK"/>
        <family val="2"/>
      </rPr>
      <t>*</t>
    </r>
    <r>
      <rPr>
        <b/>
        <sz val="14"/>
        <color indexed="9"/>
        <rFont val="TH SarabunPSK"/>
        <family val="2"/>
      </rPr>
      <t>**</t>
    </r>
    <r>
      <rPr>
        <b/>
        <sz val="14"/>
        <rFont val="TH SarabunPSK"/>
        <family val="2"/>
      </rPr>
      <t xml:space="preserve"> ตอบได้มากกว่า 1 คำตอบ</t>
    </r>
  </si>
  <si>
    <t>ระยะทาง*(กิโลเมตร)</t>
  </si>
  <si>
    <t>ความยาว(เมตร)</t>
  </si>
  <si>
    <t>ถนนเจ้าคุณทหาร - สถานีบรรจุและแยกสินค้ากล่องลาดกระบัง (ICD)</t>
  </si>
  <si>
    <t>ถนนพระรามที่ 3 - ถนนสาธุประดิษฐ์ตัดใหม่- ถนนวงแหวนอุตสาหกรรม</t>
  </si>
  <si>
    <t>ความยาวของสายไฟฟ้าลงดิน(กิโลเมตร)</t>
  </si>
  <si>
    <t>จำนวนผู้กระทำผิด(ราย)</t>
  </si>
  <si>
    <t>จำนวนเงินค่าปรับ(บาท)</t>
  </si>
  <si>
    <t>รายได้ราชการส่วนท้องถิ่น(บาท)</t>
  </si>
  <si>
    <t>เงินรางวัลผู้แจ้งความนำจับ(บาท)</t>
  </si>
  <si>
    <t>การจับกุมและดำเนินคดี (ปรับ) ผู้กระทำผิดตามกฎหมายและข้อบัญญัติกรุงเทพมหานครและกฎหมายอื่นที่กำหนดให้เป็นอำนาจหน้าที่ของกรุงเทพมหานคร</t>
  </si>
  <si>
    <t>การจับกุมและดำเนินคดี (ปรับ) ผู้กระทำความผิดตามกฎหมายและข้อบัญญัติกรุงเทพมหานครและกฎหมายอื่นที่กำหนดให้เป็นอำนาจหน้าที่ของกรุงเทพมหานคร พ.ศ. 2555</t>
  </si>
  <si>
    <t>กฎหมายหรือข้อบัญญัติกทม./ข้อหา</t>
  </si>
  <si>
    <t>1. พ.ร.บ.รักษาความสะอาดและความเป็นระเบียบ</t>
  </si>
  <si>
    <t>เรียบร้อยของบ้านเมือง พ.ศ. 2535</t>
  </si>
  <si>
    <t>2. พ.ร.บ.การสาธารณสุข พ.ศ. 2535 แก้ไขเพิ่มเติม โดยพ.ร.บ.การสาธารณสุข</t>
  </si>
  <si>
    <t>(ฉบับที่ 2) พ.ศ. 2550 และข้อบัญญัติที่เกี่ยวข้อง</t>
  </si>
  <si>
    <t>3. พ.ร.บ.ควบคุมการโฆษณา โดยใช้เครื่องขยายเสียง</t>
  </si>
  <si>
    <t>พ.ศ. 2493</t>
  </si>
  <si>
    <t>4. พ.ร.บ.ภาษีป้าย พ.ศ. 2510 แก้ไขเพิ่มเติม โดย พ.ร.บ.ภาษีป้าย</t>
  </si>
  <si>
    <t>(ฉบับที่ 2) พ.ศ. 2534</t>
  </si>
  <si>
    <t xml:space="preserve">5. พ.ร.บ.ภาษีโรงเรือน  และที่ดิน พ.ศ. 2475 แก้ไขเพิ่มเติมโดย </t>
  </si>
  <si>
    <t>พ.ร.บ. ภาษีโรงเรือนและที่ดิน (ฉบับที่ 5) พ.ศ. 2543</t>
  </si>
  <si>
    <t xml:space="preserve">6. พ.ร.บ.ภาษีบำรุงท้องที่ พ.ศ. 2508 แก้ไขเพิ่มเติม </t>
  </si>
  <si>
    <t>โดย พ.ร.บ.ภาษีบำรุงท้องที่ (ฉบับที่ 3) พ.ศ. 2543</t>
  </si>
  <si>
    <t>พ.ศ. 2543</t>
  </si>
  <si>
    <t>แก้ไขเพิ่มเติม โดย พ.ร.บ.ควบคุมน้ำมันเชื้อเพลิง (ฉบับที่ 2) พ.ศ. 2550</t>
  </si>
  <si>
    <t>ร้อยละของประชาชนที่มีอายุ 15 ปีขึ้นไปที่ไม่เดินทางท่องเที่ยวในรอบปี 2555 จำแนกตามเหตุผลที่ไม่เดินทางท่องเที่ยว</t>
  </si>
  <si>
    <t>ร้อยละของประชาชนที่มีอายุ 15 ปีขึ้นไป ที่เดินทางในรอบปี 2555 จำแนกตามภาคที่เดินทางไปท่องเที่ยว</t>
  </si>
  <si>
    <t>กรุงเทพมหานคร และปริมณฑล (นนทบุรี ปทุมธานี และสมุทรปราการ)</t>
  </si>
  <si>
    <t>กลาง (ไม่รวม กรุงเทพมหานคร นนทบุรี ปทุมธานี และสมุทรปราการ)</t>
  </si>
  <si>
    <t>สถานีตำรวจนครบาล</t>
  </si>
  <si>
    <t>ที่ทำการไปรษณีย์โทรเลข</t>
  </si>
  <si>
    <t>สถานอาบ อบ นวด</t>
  </si>
  <si>
    <t>ท่าเทียบเรือ</t>
  </si>
  <si>
    <t>ตลาดรัฐ</t>
  </si>
  <si>
    <t>ตลาดเอกชน</t>
  </si>
  <si>
    <t>ตลาดกทม.</t>
  </si>
  <si>
    <t>พื้นที่อาคาร (ตร.ม.)</t>
  </si>
  <si>
    <t>พื้นที่อาคาร(ตร.ม.)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</si>
</sst>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_-;\-* #,##0_-;_-* &quot;-&quot;??_-;_-@_-"/>
    <numFmt numFmtId="201" formatCode="0;[Red]0"/>
    <numFmt numFmtId="202" formatCode="#,##0;[Red]#,##0"/>
    <numFmt numFmtId="203" formatCode="#,##0.00;[Red]#,##0.00"/>
    <numFmt numFmtId="204" formatCode="#,##0.0"/>
    <numFmt numFmtId="205" formatCode="#,##0_ ;\-#,##0\ "/>
    <numFmt numFmtId="206" formatCode="#,##0.000"/>
    <numFmt numFmtId="207" formatCode="0.000"/>
    <numFmt numFmtId="208" formatCode="_-* #,##0.000_-;\-* #,##0.000_-;_-* &quot;-&quot;??_-;_-@_-"/>
    <numFmt numFmtId="209" formatCode="_-* #,##0.0_-;\-* #,##0.0_-;_-* &quot;-&quot;??_-;_-@_-"/>
    <numFmt numFmtId="210" formatCode="00000"/>
    <numFmt numFmtId="211" formatCode="#,##0.00_ ;\-#,##0.00\ 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  <numFmt numFmtId="216" formatCode="#,##0.0000"/>
    <numFmt numFmtId="217" formatCode="_(* #,##0.0_);_(* \(#,##0.0\);_(* &quot;-&quot;??_);_(@_)"/>
    <numFmt numFmtId="218" formatCode="_-* #,##0.0000_-;\-* #,##0.0000_-;_-* &quot;-&quot;??_-;_-@_-"/>
    <numFmt numFmtId="219" formatCode="0.0"/>
    <numFmt numFmtId="220" formatCode="[$-F400]h:mm:ss\ AM/PM"/>
    <numFmt numFmtId="221" formatCode="[&lt;=9999999][$-D000000]###\-####;[$-D000000]\(0#\)\ ###\-####"/>
    <numFmt numFmtId="222" formatCode="[$-41E]d\ mmmm\ yyyy"/>
    <numFmt numFmtId="223" formatCode="0.000000"/>
    <numFmt numFmtId="224" formatCode="0.00000"/>
    <numFmt numFmtId="225" formatCode="0.0000"/>
    <numFmt numFmtId="226" formatCode="#,##0.0;[Red]#,##0.0"/>
    <numFmt numFmtId="227" formatCode="0.00_ ;\-0.00\ "/>
    <numFmt numFmtId="228" formatCode="_-* #,##0.000_-;\-* #,##0.000_-;_-* &quot;-&quot;???_-;_-@_-"/>
    <numFmt numFmtId="229" formatCode="#,##0.0\ \ \ "/>
    <numFmt numFmtId="230" formatCode="#,##0_ ;[Red]\-#,##0\ "/>
    <numFmt numFmtId="231" formatCode="#,##0."/>
    <numFmt numFmtId="232" formatCode="0."/>
    <numFmt numFmtId="233" formatCode="#,##0.0_);\(#,##0.0\)"/>
    <numFmt numFmtId="234" formatCode="0.0_)"/>
    <numFmt numFmtId="235" formatCode="_-* #,##0.00_-;\-* #,##0.00_-;_-* &quot;-&quot;_-;_-@_-"/>
    <numFmt numFmtId="236" formatCode="_-* #,##0.0000_-;\-* #,##0.0000_-;_-* &quot;-&quot;_-;_-@_-"/>
    <numFmt numFmtId="237" formatCode="_-* #,##0.00_-;\-* #,##0.00_-;_-* &quot;-&quot;???_-;_-@_-"/>
  </numFmts>
  <fonts count="77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DilleniaUPC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b/>
      <sz val="15"/>
      <name val="TH SarabunPSK"/>
      <family val="2"/>
    </font>
    <font>
      <sz val="14"/>
      <name val="EucrosiaUPC"/>
      <family val="1"/>
    </font>
    <font>
      <b/>
      <sz val="12"/>
      <color indexed="9"/>
      <name val="TH SarabunPSK"/>
      <family val="2"/>
    </font>
    <font>
      <sz val="12"/>
      <color indexed="8"/>
      <name val="TH SarabunPSK"/>
      <family val="2"/>
    </font>
    <font>
      <sz val="11.5"/>
      <name val="TH SarabunPSK"/>
      <family val="2"/>
    </font>
    <font>
      <b/>
      <sz val="11.5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ngsanaUPC"/>
      <family val="1"/>
    </font>
    <font>
      <sz val="16"/>
      <name val="Angsana New"/>
      <family val="1"/>
    </font>
    <font>
      <sz val="14"/>
      <color indexed="8"/>
      <name val="TH SarabunPSK"/>
      <family val="2"/>
    </font>
    <font>
      <sz val="14"/>
      <name val="CordiaUPC"/>
      <family val="2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1.5"/>
      <color indexed="8"/>
      <name val="TH SarabunPSK"/>
      <family val="2"/>
    </font>
    <font>
      <sz val="11.5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Cordia New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11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4" fillId="0" borderId="8" applyNumberFormat="0" applyFill="0" applyAlignment="0" applyProtection="0"/>
    <xf numFmtId="0" fontId="15" fillId="13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7" fillId="11" borderId="10" applyNumberFormat="0" applyAlignment="0" applyProtection="0"/>
    <xf numFmtId="0" fontId="17" fillId="24" borderId="10" applyNumberFormat="0" applyAlignment="0" applyProtection="0"/>
    <xf numFmtId="0" fontId="17" fillId="24" borderId="10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6" fillId="11" borderId="1" applyNumberFormat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6" fillId="11" borderId="1" applyNumberFormat="0" applyAlignment="0" applyProtection="0"/>
    <xf numFmtId="0" fontId="6" fillId="24" borderId="1" applyNumberFormat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41" fillId="11" borderId="1" applyNumberFormat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19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5" borderId="2" applyNumberFormat="0" applyAlignment="0" applyProtection="0"/>
    <xf numFmtId="0" fontId="44" fillId="25" borderId="2" applyNumberFormat="0" applyAlignment="0" applyProtection="0"/>
    <xf numFmtId="0" fontId="44" fillId="25" borderId="2" applyNumberFormat="0" applyAlignment="0" applyProtection="0"/>
    <xf numFmtId="0" fontId="7" fillId="25" borderId="2" applyNumberFormat="0" applyAlignment="0" applyProtection="0"/>
    <xf numFmtId="0" fontId="7" fillId="25" borderId="2" applyNumberFormat="0" applyAlignment="0" applyProtection="0"/>
    <xf numFmtId="0" fontId="44" fillId="25" borderId="2" applyNumberFormat="0" applyAlignment="0" applyProtection="0"/>
    <xf numFmtId="0" fontId="44" fillId="25" borderId="2" applyNumberFormat="0" applyAlignment="0" applyProtection="0"/>
    <xf numFmtId="0" fontId="44" fillId="25" borderId="2" applyNumberFormat="0" applyAlignment="0" applyProtection="0"/>
    <xf numFmtId="0" fontId="44" fillId="25" borderId="2" applyNumberFormat="0" applyAlignment="0" applyProtection="0"/>
    <xf numFmtId="0" fontId="44" fillId="25" borderId="2" applyNumberFormat="0" applyAlignment="0" applyProtection="0"/>
    <xf numFmtId="0" fontId="14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9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>
      <alignment/>
      <protection/>
    </xf>
    <xf numFmtId="0" fontId="29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60" fillId="0" borderId="0">
      <alignment/>
      <protection/>
    </xf>
    <xf numFmtId="0" fontId="1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13" fillId="3" borderId="1" applyNumberFormat="0" applyAlignment="0" applyProtection="0"/>
    <xf numFmtId="0" fontId="13" fillId="1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47" fillId="3" borderId="1" applyNumberFormat="0" applyAlignment="0" applyProtection="0"/>
    <xf numFmtId="0" fontId="15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2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7" fillId="11" borderId="10" applyNumberFormat="0" applyAlignment="0" applyProtection="0"/>
    <xf numFmtId="0" fontId="51" fillId="11" borderId="10" applyNumberFormat="0" applyAlignment="0" applyProtection="0"/>
    <xf numFmtId="0" fontId="51" fillId="11" borderId="10" applyNumberFormat="0" applyAlignment="0" applyProtection="0"/>
    <xf numFmtId="0" fontId="17" fillId="11" borderId="10" applyNumberFormat="0" applyAlignment="0" applyProtection="0"/>
    <xf numFmtId="0" fontId="17" fillId="24" borderId="10" applyNumberFormat="0" applyAlignment="0" applyProtection="0"/>
    <xf numFmtId="0" fontId="51" fillId="11" borderId="10" applyNumberFormat="0" applyAlignment="0" applyProtection="0"/>
    <xf numFmtId="0" fontId="51" fillId="11" borderId="10" applyNumberFormat="0" applyAlignment="0" applyProtection="0"/>
    <xf numFmtId="0" fontId="51" fillId="11" borderId="10" applyNumberFormat="0" applyAlignment="0" applyProtection="0"/>
    <xf numFmtId="0" fontId="51" fillId="11" borderId="10" applyNumberFormat="0" applyAlignment="0" applyProtection="0"/>
    <xf numFmtId="0" fontId="51" fillId="11" borderId="10" applyNumberFormat="0" applyAlignment="0" applyProtection="0"/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0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3" fillId="0" borderId="4" applyNumberFormat="0" applyFill="0" applyAlignment="0" applyProtection="0"/>
    <xf numFmtId="0" fontId="63" fillId="0" borderId="3" applyNumberFormat="0" applyFill="0" applyAlignment="0" applyProtection="0"/>
    <xf numFmtId="0" fontId="11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11" fillId="0" borderId="5" applyNumberFormat="0" applyFill="0" applyAlignment="0" applyProtection="0"/>
    <xf numFmtId="0" fontId="54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5" fillId="0" borderId="7" applyNumberFormat="0" applyFill="0" applyAlignment="0" applyProtection="0"/>
    <xf numFmtId="0" fontId="6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0" xfId="512" applyFont="1" applyAlignment="1">
      <alignment vertical="center"/>
      <protection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211" fontId="24" fillId="0" borderId="19" xfId="357" applyNumberFormat="1" applyFont="1" applyBorder="1" applyAlignment="1">
      <alignment horizontal="right" vertical="center"/>
    </xf>
    <xf numFmtId="227" fontId="24" fillId="0" borderId="19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211" fontId="24" fillId="0" borderId="16" xfId="357" applyNumberFormat="1" applyFont="1" applyBorder="1" applyAlignment="1">
      <alignment horizontal="right" vertical="center"/>
    </xf>
    <xf numFmtId="227" fontId="24" fillId="0" borderId="16" xfId="0" applyNumberFormat="1" applyFont="1" applyBorder="1" applyAlignment="1">
      <alignment horizontal="right" vertical="center"/>
    </xf>
    <xf numFmtId="0" fontId="24" fillId="0" borderId="23" xfId="0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4" fontId="24" fillId="0" borderId="16" xfId="0" applyNumberFormat="1" applyFont="1" applyBorder="1" applyAlignment="1">
      <alignment horizontal="right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5" xfId="0" applyFont="1" applyBorder="1" applyAlignment="1">
      <alignment horizontal="left" vertical="center"/>
    </xf>
    <xf numFmtId="211" fontId="24" fillId="0" borderId="25" xfId="357" applyNumberFormat="1" applyFont="1" applyBorder="1" applyAlignment="1">
      <alignment horizontal="right" vertical="center"/>
    </xf>
    <xf numFmtId="0" fontId="24" fillId="0" borderId="25" xfId="0" applyFont="1" applyFill="1" applyBorder="1" applyAlignment="1">
      <alignment horizontal="center" vertical="center"/>
    </xf>
    <xf numFmtId="227" fontId="24" fillId="0" borderId="25" xfId="0" applyNumberFormat="1" applyFont="1" applyBorder="1" applyAlignment="1">
      <alignment horizontal="right" vertical="center"/>
    </xf>
    <xf numFmtId="44" fontId="24" fillId="0" borderId="25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right" vertical="center"/>
    </xf>
    <xf numFmtId="0" fontId="24" fillId="0" borderId="24" xfId="0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211" fontId="24" fillId="0" borderId="29" xfId="357" applyNumberFormat="1" applyFont="1" applyBorder="1" applyAlignment="1">
      <alignment horizontal="right" vertical="center"/>
    </xf>
    <xf numFmtId="227" fontId="24" fillId="0" borderId="29" xfId="0" applyNumberFormat="1" applyFont="1" applyBorder="1" applyAlignment="1">
      <alignment horizontal="right" vertical="center"/>
    </xf>
    <xf numFmtId="227" fontId="24" fillId="0" borderId="16" xfId="0" applyNumberFormat="1" applyFont="1" applyBorder="1" applyAlignment="1" quotePrefix="1">
      <alignment horizontal="right" vertical="center"/>
    </xf>
    <xf numFmtId="44" fontId="24" fillId="0" borderId="16" xfId="357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211" fontId="24" fillId="0" borderId="30" xfId="357" applyNumberFormat="1" applyFont="1" applyBorder="1" applyAlignment="1">
      <alignment horizontal="right" vertical="center"/>
    </xf>
    <xf numFmtId="227" fontId="24" fillId="0" borderId="30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16" xfId="0" applyFont="1" applyFill="1" applyBorder="1" applyAlignment="1">
      <alignment vertical="center"/>
    </xf>
    <xf numFmtId="0" fontId="24" fillId="0" borderId="27" xfId="0" applyFont="1" applyBorder="1" applyAlignment="1">
      <alignment horizontal="right" vertical="center"/>
    </xf>
    <xf numFmtId="227" fontId="24" fillId="0" borderId="29" xfId="0" applyNumberFormat="1" applyFont="1" applyBorder="1" applyAlignment="1" quotePrefix="1">
      <alignment horizontal="right" vertical="center"/>
    </xf>
    <xf numFmtId="44" fontId="24" fillId="0" borderId="29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43" fontId="24" fillId="0" borderId="16" xfId="357" applyNumberFormat="1" applyFont="1" applyBorder="1" applyAlignment="1">
      <alignment horizontal="right" vertical="center"/>
    </xf>
    <xf numFmtId="43" fontId="24" fillId="0" borderId="16" xfId="0" applyNumberFormat="1" applyFont="1" applyBorder="1" applyAlignment="1">
      <alignment horizontal="center" vertical="center"/>
    </xf>
    <xf numFmtId="43" fontId="24" fillId="0" borderId="16" xfId="0" applyNumberFormat="1" applyFont="1" applyBorder="1" applyAlignment="1">
      <alignment horizontal="right" vertical="center"/>
    </xf>
    <xf numFmtId="2" fontId="24" fillId="0" borderId="25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2" fontId="24" fillId="0" borderId="14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2" fontId="24" fillId="0" borderId="35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35" fillId="0" borderId="33" xfId="0" applyFont="1" applyBorder="1" applyAlignment="1">
      <alignment vertical="center" wrapText="1"/>
    </xf>
    <xf numFmtId="2" fontId="24" fillId="0" borderId="36" xfId="0" applyNumberFormat="1" applyFont="1" applyBorder="1" applyAlignment="1">
      <alignment vertical="center" wrapText="1"/>
    </xf>
    <xf numFmtId="2" fontId="26" fillId="0" borderId="37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34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left"/>
    </xf>
    <xf numFmtId="227" fontId="24" fillId="0" borderId="19" xfId="0" applyNumberFormat="1" applyFont="1" applyBorder="1" applyAlignment="1">
      <alignment horizontal="right"/>
    </xf>
    <xf numFmtId="0" fontId="24" fillId="0" borderId="19" xfId="0" applyFont="1" applyBorder="1" applyAlignment="1">
      <alignment horizontal="center"/>
    </xf>
    <xf numFmtId="44" fontId="24" fillId="0" borderId="19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227" fontId="24" fillId="0" borderId="16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211" fontId="24" fillId="0" borderId="16" xfId="0" applyNumberFormat="1" applyFont="1" applyBorder="1" applyAlignment="1" quotePrefix="1">
      <alignment horizontal="right"/>
    </xf>
    <xf numFmtId="0" fontId="24" fillId="0" borderId="16" xfId="0" applyFont="1" applyFill="1" applyBorder="1" applyAlignment="1">
      <alignment horizontal="center"/>
    </xf>
    <xf numFmtId="227" fontId="24" fillId="0" borderId="16" xfId="0" applyNumberFormat="1" applyFont="1" applyBorder="1" applyAlignment="1" quotePrefix="1">
      <alignment horizontal="right"/>
    </xf>
    <xf numFmtId="44" fontId="24" fillId="0" borderId="16" xfId="0" applyNumberFormat="1" applyFont="1" applyBorder="1" applyAlignment="1">
      <alignment horizontal="right"/>
    </xf>
    <xf numFmtId="0" fontId="24" fillId="0" borderId="25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left"/>
    </xf>
    <xf numFmtId="44" fontId="24" fillId="0" borderId="25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211" fontId="24" fillId="0" borderId="19" xfId="0" applyNumberFormat="1" applyFont="1" applyBorder="1" applyAlignment="1">
      <alignment horizontal="right"/>
    </xf>
    <xf numFmtId="211" fontId="24" fillId="0" borderId="16" xfId="0" applyNumberFormat="1" applyFont="1" applyBorder="1" applyAlignment="1">
      <alignment horizontal="right"/>
    </xf>
    <xf numFmtId="0" fontId="21" fillId="0" borderId="0" xfId="505" applyFont="1" applyAlignment="1">
      <alignment vertical="center"/>
      <protection/>
    </xf>
    <xf numFmtId="0" fontId="25" fillId="0" borderId="0" xfId="505" applyFont="1" applyAlignment="1">
      <alignment horizontal="center" vertical="center"/>
      <protection/>
    </xf>
    <xf numFmtId="219" fontId="21" fillId="0" borderId="0" xfId="505" applyNumberFormat="1" applyFont="1" applyAlignment="1">
      <alignment vertical="center"/>
      <protection/>
    </xf>
    <xf numFmtId="0" fontId="25" fillId="0" borderId="13" xfId="0" applyFont="1" applyBorder="1" applyAlignment="1">
      <alignment horizontal="center" vertical="center"/>
    </xf>
    <xf numFmtId="200" fontId="24" fillId="0" borderId="0" xfId="391" applyNumberFormat="1" applyFont="1" applyBorder="1" applyAlignment="1">
      <alignment/>
    </xf>
    <xf numFmtId="0" fontId="32" fillId="0" borderId="0" xfId="509" applyFont="1" applyAlignment="1">
      <alignment vertical="center"/>
      <protection/>
    </xf>
    <xf numFmtId="0" fontId="21" fillId="0" borderId="0" xfId="509" applyFont="1" applyAlignment="1">
      <alignment/>
      <protection/>
    </xf>
    <xf numFmtId="3" fontId="21" fillId="0" borderId="0" xfId="509" applyNumberFormat="1" applyFont="1" applyAlignment="1">
      <alignment/>
      <protection/>
    </xf>
    <xf numFmtId="0" fontId="28" fillId="0" borderId="0" xfId="509" applyFont="1" applyAlignment="1">
      <alignment horizontal="center" vertical="center"/>
      <protection/>
    </xf>
    <xf numFmtId="0" fontId="24" fillId="0" borderId="0" xfId="509" applyFont="1" applyBorder="1" applyAlignment="1">
      <alignment vertical="center"/>
      <protection/>
    </xf>
    <xf numFmtId="200" fontId="36" fillId="0" borderId="0" xfId="391" applyNumberFormat="1" applyFont="1" applyBorder="1" applyAlignment="1">
      <alignment vertical="center"/>
    </xf>
    <xf numFmtId="41" fontId="36" fillId="0" borderId="0" xfId="391" applyNumberFormat="1" applyFont="1" applyBorder="1" applyAlignment="1">
      <alignment vertical="center"/>
    </xf>
    <xf numFmtId="200" fontId="36" fillId="0" borderId="0" xfId="391" applyNumberFormat="1" applyFont="1" applyBorder="1" applyAlignment="1">
      <alignment horizontal="right" vertical="center"/>
    </xf>
    <xf numFmtId="0" fontId="36" fillId="0" borderId="0" xfId="509" applyFont="1" applyAlignment="1">
      <alignment vertical="center"/>
      <protection/>
    </xf>
    <xf numFmtId="3" fontId="36" fillId="0" borderId="0" xfId="391" applyNumberFormat="1" applyFont="1" applyBorder="1" applyAlignment="1">
      <alignment vertical="center"/>
    </xf>
    <xf numFmtId="200" fontId="36" fillId="0" borderId="0" xfId="391" applyNumberFormat="1" applyFont="1" applyFill="1" applyBorder="1" applyAlignment="1">
      <alignment vertical="center"/>
    </xf>
    <xf numFmtId="3" fontId="36" fillId="0" borderId="0" xfId="391" applyNumberFormat="1" applyFont="1" applyFill="1" applyBorder="1" applyAlignment="1">
      <alignment vertical="center"/>
    </xf>
    <xf numFmtId="200" fontId="36" fillId="0" borderId="0" xfId="391" applyNumberFormat="1" applyFont="1" applyFill="1" applyBorder="1" applyAlignment="1">
      <alignment horizontal="right" vertical="center"/>
    </xf>
    <xf numFmtId="0" fontId="36" fillId="0" borderId="0" xfId="509" applyFont="1" applyFill="1" applyAlignment="1">
      <alignment vertical="center"/>
      <protection/>
    </xf>
    <xf numFmtId="200" fontId="36" fillId="0" borderId="38" xfId="391" applyNumberFormat="1" applyFont="1" applyBorder="1" applyAlignment="1">
      <alignment vertical="center"/>
    </xf>
    <xf numFmtId="3" fontId="36" fillId="0" borderId="38" xfId="391" applyNumberFormat="1" applyFont="1" applyBorder="1" applyAlignment="1">
      <alignment vertical="center"/>
    </xf>
    <xf numFmtId="200" fontId="36" fillId="0" borderId="38" xfId="391" applyNumberFormat="1" applyFont="1" applyBorder="1" applyAlignment="1">
      <alignment horizontal="right" vertical="center"/>
    </xf>
    <xf numFmtId="0" fontId="37" fillId="0" borderId="39" xfId="509" applyFont="1" applyBorder="1" applyAlignment="1">
      <alignment horizontal="left" vertical="center"/>
      <protection/>
    </xf>
    <xf numFmtId="200" fontId="37" fillId="0" borderId="39" xfId="509" applyNumberFormat="1" applyFont="1" applyBorder="1" applyAlignment="1">
      <alignment vertical="center"/>
      <protection/>
    </xf>
    <xf numFmtId="41" fontId="37" fillId="0" borderId="39" xfId="391" applyNumberFormat="1" applyFont="1" applyBorder="1" applyAlignment="1">
      <alignment vertical="center"/>
    </xf>
    <xf numFmtId="3" fontId="37" fillId="0" borderId="39" xfId="391" applyNumberFormat="1" applyFont="1" applyFill="1" applyBorder="1" applyAlignment="1">
      <alignment vertical="center"/>
    </xf>
    <xf numFmtId="200" fontId="37" fillId="0" borderId="39" xfId="391" applyNumberFormat="1" applyFont="1" applyBorder="1" applyAlignment="1">
      <alignment horizontal="right" vertical="center"/>
    </xf>
    <xf numFmtId="0" fontId="37" fillId="0" borderId="0" xfId="509" applyFont="1" applyAlignment="1">
      <alignment vertical="center"/>
      <protection/>
    </xf>
    <xf numFmtId="43" fontId="36" fillId="0" borderId="0" xfId="391" applyFont="1" applyAlignment="1">
      <alignment vertical="center"/>
    </xf>
    <xf numFmtId="3" fontId="36" fillId="0" borderId="0" xfId="391" applyNumberFormat="1" applyFont="1" applyAlignment="1">
      <alignment vertical="center"/>
    </xf>
    <xf numFmtId="0" fontId="21" fillId="0" borderId="0" xfId="509" applyFont="1" applyBorder="1" applyAlignment="1">
      <alignment/>
      <protection/>
    </xf>
    <xf numFmtId="0" fontId="22" fillId="0" borderId="0" xfId="509" applyFont="1" applyAlignment="1">
      <alignment/>
      <protection/>
    </xf>
    <xf numFmtId="0" fontId="21" fillId="0" borderId="0" xfId="509" applyFont="1" applyAlignment="1">
      <alignment vertical="center"/>
      <protection/>
    </xf>
    <xf numFmtId="49" fontId="21" fillId="0" borderId="0" xfId="509" applyNumberFormat="1" applyFont="1" applyAlignment="1">
      <alignment horizontal="center" vertical="center"/>
      <protection/>
    </xf>
    <xf numFmtId="0" fontId="28" fillId="0" borderId="0" xfId="509" applyFont="1" applyAlignment="1">
      <alignment/>
      <protection/>
    </xf>
    <xf numFmtId="0" fontId="25" fillId="0" borderId="0" xfId="509" applyFont="1" applyAlignment="1">
      <alignment/>
      <protection/>
    </xf>
    <xf numFmtId="0" fontId="24" fillId="0" borderId="35" xfId="509" applyFont="1" applyBorder="1" applyAlignment="1">
      <alignment/>
      <protection/>
    </xf>
    <xf numFmtId="49" fontId="24" fillId="0" borderId="34" xfId="509" applyNumberFormat="1" applyFont="1" applyBorder="1" applyAlignment="1">
      <alignment horizontal="center" vertical="center"/>
      <protection/>
    </xf>
    <xf numFmtId="200" fontId="24" fillId="0" borderId="34" xfId="391" applyNumberFormat="1" applyFont="1" applyBorder="1" applyAlignment="1">
      <alignment/>
    </xf>
    <xf numFmtId="200" fontId="24" fillId="0" borderId="34" xfId="391" applyNumberFormat="1" applyFont="1" applyBorder="1" applyAlignment="1">
      <alignment horizontal="right"/>
    </xf>
    <xf numFmtId="200" fontId="26" fillId="0" borderId="34" xfId="391" applyNumberFormat="1" applyFont="1" applyBorder="1" applyAlignment="1">
      <alignment horizontal="right"/>
    </xf>
    <xf numFmtId="200" fontId="26" fillId="0" borderId="35" xfId="391" applyNumberFormat="1" applyFont="1" applyBorder="1" applyAlignment="1">
      <alignment/>
    </xf>
    <xf numFmtId="0" fontId="25" fillId="0" borderId="0" xfId="509" applyFont="1" applyBorder="1" applyAlignment="1">
      <alignment/>
      <protection/>
    </xf>
    <xf numFmtId="0" fontId="24" fillId="0" borderId="0" xfId="509" applyFont="1" applyAlignment="1">
      <alignment/>
      <protection/>
    </xf>
    <xf numFmtId="0" fontId="24" fillId="0" borderId="0" xfId="509" applyFont="1" applyBorder="1" applyAlignment="1">
      <alignment/>
      <protection/>
    </xf>
    <xf numFmtId="0" fontId="24" fillId="0" borderId="36" xfId="509" applyFont="1" applyBorder="1" applyAlignment="1">
      <alignment/>
      <protection/>
    </xf>
    <xf numFmtId="49" fontId="24" fillId="0" borderId="17" xfId="509" applyNumberFormat="1" applyFont="1" applyBorder="1" applyAlignment="1">
      <alignment horizontal="center" vertical="center"/>
      <protection/>
    </xf>
    <xf numFmtId="200" fontId="26" fillId="0" borderId="17" xfId="391" applyNumberFormat="1" applyFont="1" applyBorder="1" applyAlignment="1">
      <alignment horizontal="right"/>
    </xf>
    <xf numFmtId="0" fontId="24" fillId="0" borderId="14" xfId="509" applyFont="1" applyBorder="1" applyAlignment="1">
      <alignment/>
      <protection/>
    </xf>
    <xf numFmtId="49" fontId="24" fillId="0" borderId="15" xfId="509" applyNumberFormat="1" applyFont="1" applyBorder="1" applyAlignment="1">
      <alignment horizontal="center" vertical="center"/>
      <protection/>
    </xf>
    <xf numFmtId="200" fontId="24" fillId="0" borderId="15" xfId="391" applyNumberFormat="1" applyFont="1" applyBorder="1" applyAlignment="1">
      <alignment/>
    </xf>
    <xf numFmtId="200" fontId="24" fillId="0" borderId="15" xfId="391" applyNumberFormat="1" applyFont="1" applyBorder="1" applyAlignment="1">
      <alignment horizontal="right"/>
    </xf>
    <xf numFmtId="200" fontId="24" fillId="0" borderId="0" xfId="509" applyNumberFormat="1" applyFont="1" applyBorder="1" applyAlignment="1">
      <alignment/>
      <protection/>
    </xf>
    <xf numFmtId="0" fontId="27" fillId="0" borderId="0" xfId="509" applyFont="1" applyBorder="1" applyAlignment="1">
      <alignment/>
      <protection/>
    </xf>
    <xf numFmtId="0" fontId="27" fillId="0" borderId="0" xfId="509" applyFont="1" applyAlignment="1">
      <alignment/>
      <protection/>
    </xf>
    <xf numFmtId="200" fontId="26" fillId="0" borderId="15" xfId="391" applyNumberFormat="1" applyFont="1" applyBorder="1" applyAlignment="1">
      <alignment horizontal="right"/>
    </xf>
    <xf numFmtId="49" fontId="26" fillId="0" borderId="15" xfId="509" applyNumberFormat="1" applyFont="1" applyBorder="1" applyAlignment="1">
      <alignment horizontal="center" vertical="center"/>
      <protection/>
    </xf>
    <xf numFmtId="200" fontId="26" fillId="0" borderId="15" xfId="509" applyNumberFormat="1" applyFont="1" applyBorder="1" applyAlignment="1">
      <alignment/>
      <protection/>
    </xf>
    <xf numFmtId="200" fontId="26" fillId="0" borderId="15" xfId="509" applyNumberFormat="1" applyFont="1" applyBorder="1" applyAlignment="1">
      <alignment horizontal="right"/>
      <protection/>
    </xf>
    <xf numFmtId="200" fontId="38" fillId="0" borderId="0" xfId="509" applyNumberFormat="1" applyFont="1" applyAlignment="1">
      <alignment/>
      <protection/>
    </xf>
    <xf numFmtId="0" fontId="38" fillId="0" borderId="0" xfId="509" applyFont="1" applyAlignment="1">
      <alignment/>
      <protection/>
    </xf>
    <xf numFmtId="49" fontId="26" fillId="0" borderId="17" xfId="509" applyNumberFormat="1" applyFont="1" applyBorder="1" applyAlignment="1">
      <alignment horizontal="center" vertical="center"/>
      <protection/>
    </xf>
    <xf numFmtId="200" fontId="26" fillId="0" borderId="17" xfId="509" applyNumberFormat="1" applyFont="1" applyBorder="1" applyAlignment="1">
      <alignment/>
      <protection/>
    </xf>
    <xf numFmtId="0" fontId="26" fillId="0" borderId="0" xfId="509" applyFont="1" applyAlignment="1">
      <alignment/>
      <protection/>
    </xf>
    <xf numFmtId="200" fontId="27" fillId="0" borderId="0" xfId="509" applyNumberFormat="1" applyFont="1" applyAlignment="1">
      <alignment/>
      <protection/>
    </xf>
    <xf numFmtId="49" fontId="24" fillId="0" borderId="0" xfId="509" applyNumberFormat="1" applyFont="1" applyAlignment="1">
      <alignment horizontal="center" vertical="center"/>
      <protection/>
    </xf>
    <xf numFmtId="0" fontId="34" fillId="0" borderId="0" xfId="509" applyFont="1" applyAlignment="1">
      <alignment/>
      <protection/>
    </xf>
    <xf numFmtId="0" fontId="25" fillId="0" borderId="0" xfId="0" applyFont="1" applyAlignment="1">
      <alignment horizontal="center" vertical="center"/>
    </xf>
    <xf numFmtId="3" fontId="24" fillId="0" borderId="0" xfId="369" applyNumberFormat="1" applyFont="1" applyAlignment="1">
      <alignment vertical="center"/>
    </xf>
    <xf numFmtId="199" fontId="24" fillId="0" borderId="0" xfId="369" applyNumberFormat="1" applyFont="1" applyAlignment="1">
      <alignment vertical="center"/>
    </xf>
    <xf numFmtId="0" fontId="21" fillId="0" borderId="0" xfId="506" applyFont="1" applyAlignment="1">
      <alignment vertical="center"/>
      <protection/>
    </xf>
    <xf numFmtId="0" fontId="24" fillId="0" borderId="0" xfId="511" applyFont="1" applyAlignment="1">
      <alignment vertical="center"/>
      <protection/>
    </xf>
    <xf numFmtId="0" fontId="21" fillId="0" borderId="0" xfId="511" applyFont="1" applyAlignment="1">
      <alignment vertical="center"/>
      <protection/>
    </xf>
    <xf numFmtId="0" fontId="25" fillId="0" borderId="0" xfId="511" applyFont="1" applyAlignment="1">
      <alignment vertical="center"/>
      <protection/>
    </xf>
    <xf numFmtId="0" fontId="31" fillId="0" borderId="0" xfId="511" applyFont="1" applyAlignment="1">
      <alignment vertical="center"/>
      <protection/>
    </xf>
    <xf numFmtId="0" fontId="21" fillId="0" borderId="38" xfId="511" applyFont="1" applyBorder="1" applyAlignment="1">
      <alignment vertical="center"/>
      <protection/>
    </xf>
    <xf numFmtId="204" fontId="21" fillId="0" borderId="38" xfId="511" applyNumberFormat="1" applyFont="1" applyBorder="1" applyAlignment="1">
      <alignment vertical="center"/>
      <protection/>
    </xf>
    <xf numFmtId="0" fontId="21" fillId="0" borderId="0" xfId="511" applyFont="1" applyBorder="1" applyAlignment="1">
      <alignment vertical="center"/>
      <protection/>
    </xf>
    <xf numFmtId="204" fontId="21" fillId="0" borderId="0" xfId="511" applyNumberFormat="1" applyFont="1" applyBorder="1" applyAlignment="1">
      <alignment vertical="center"/>
      <protection/>
    </xf>
    <xf numFmtId="204" fontId="21" fillId="0" borderId="0" xfId="511" applyNumberFormat="1" applyFont="1" applyBorder="1" applyAlignment="1">
      <alignment horizontal="right" vertical="center"/>
      <protection/>
    </xf>
    <xf numFmtId="204" fontId="25" fillId="0" borderId="0" xfId="511" applyNumberFormat="1" applyFont="1" applyBorder="1" applyAlignment="1">
      <alignment vertical="center"/>
      <protection/>
    </xf>
    <xf numFmtId="0" fontId="25" fillId="0" borderId="0" xfId="511" applyFont="1" applyBorder="1" applyAlignment="1">
      <alignment vertical="center"/>
      <protection/>
    </xf>
    <xf numFmtId="0" fontId="21" fillId="0" borderId="0" xfId="513" applyFont="1">
      <alignment/>
      <protection/>
    </xf>
    <xf numFmtId="0" fontId="21" fillId="0" borderId="0" xfId="513" applyFont="1" applyAlignment="1">
      <alignment horizontal="center"/>
      <protection/>
    </xf>
    <xf numFmtId="0" fontId="24" fillId="0" borderId="0" xfId="510" applyFont="1">
      <alignment/>
      <protection/>
    </xf>
    <xf numFmtId="0" fontId="24" fillId="0" borderId="0" xfId="513" applyFont="1">
      <alignment/>
      <protection/>
    </xf>
    <xf numFmtId="0" fontId="65" fillId="0" borderId="0" xfId="513" applyFont="1" applyAlignment="1">
      <alignment horizontal="center"/>
      <protection/>
    </xf>
    <xf numFmtId="0" fontId="66" fillId="0" borderId="0" xfId="513" applyFont="1" applyAlignment="1">
      <alignment vertical="center"/>
      <protection/>
    </xf>
    <xf numFmtId="3" fontId="24" fillId="0" borderId="0" xfId="513" applyNumberFormat="1" applyFont="1">
      <alignment/>
      <protection/>
    </xf>
    <xf numFmtId="0" fontId="65" fillId="0" borderId="0" xfId="513" applyFont="1" applyBorder="1" applyAlignment="1">
      <alignment horizontal="center"/>
      <protection/>
    </xf>
    <xf numFmtId="3" fontId="24" fillId="0" borderId="35" xfId="513" applyNumberFormat="1" applyFont="1" applyBorder="1">
      <alignment/>
      <protection/>
    </xf>
    <xf numFmtId="0" fontId="65" fillId="0" borderId="35" xfId="513" applyFont="1" applyBorder="1" applyAlignment="1">
      <alignment horizontal="center"/>
      <protection/>
    </xf>
    <xf numFmtId="0" fontId="65" fillId="0" borderId="33" xfId="513" applyFont="1" applyBorder="1">
      <alignment/>
      <protection/>
    </xf>
    <xf numFmtId="0" fontId="24" fillId="0" borderId="35" xfId="513" applyFont="1" applyBorder="1" applyAlignment="1">
      <alignment horizontal="center"/>
      <protection/>
    </xf>
    <xf numFmtId="3" fontId="24" fillId="0" borderId="14" xfId="513" applyNumberFormat="1" applyFont="1" applyBorder="1">
      <alignment/>
      <protection/>
    </xf>
    <xf numFmtId="0" fontId="65" fillId="0" borderId="18" xfId="513" applyFont="1" applyBorder="1">
      <alignment/>
      <protection/>
    </xf>
    <xf numFmtId="0" fontId="28" fillId="0" borderId="14" xfId="513" applyFont="1" applyBorder="1" applyAlignment="1">
      <alignment horizontal="center" vertical="center"/>
      <protection/>
    </xf>
    <xf numFmtId="0" fontId="21" fillId="0" borderId="0" xfId="513" applyFont="1" applyBorder="1">
      <alignment/>
      <protection/>
    </xf>
    <xf numFmtId="0" fontId="21" fillId="0" borderId="0" xfId="508" applyFont="1" applyAlignment="1">
      <alignment vertical="center"/>
      <protection/>
    </xf>
    <xf numFmtId="0" fontId="24" fillId="0" borderId="0" xfId="508" applyFont="1" applyAlignment="1">
      <alignment vertical="center"/>
      <protection/>
    </xf>
    <xf numFmtId="0" fontId="24" fillId="0" borderId="0" xfId="508" applyFont="1" applyAlignment="1">
      <alignment horizontal="right" vertical="center"/>
      <protection/>
    </xf>
    <xf numFmtId="0" fontId="25" fillId="0" borderId="0" xfId="508" applyFont="1" applyAlignment="1">
      <alignment vertical="center"/>
      <protection/>
    </xf>
    <xf numFmtId="41" fontId="25" fillId="0" borderId="39" xfId="508" applyNumberFormat="1" applyFont="1" applyBorder="1" applyAlignment="1">
      <alignment horizontal="right" vertical="center"/>
      <protection/>
    </xf>
    <xf numFmtId="0" fontId="25" fillId="0" borderId="39" xfId="508" applyFont="1" applyBorder="1" applyAlignment="1">
      <alignment vertical="center"/>
      <protection/>
    </xf>
    <xf numFmtId="0" fontId="30" fillId="0" borderId="0" xfId="508" applyFont="1" applyAlignment="1">
      <alignment horizontal="center"/>
      <protection/>
    </xf>
    <xf numFmtId="41" fontId="30" fillId="0" borderId="0" xfId="508" applyNumberFormat="1" applyFont="1" applyAlignment="1">
      <alignment/>
      <protection/>
    </xf>
    <xf numFmtId="41" fontId="30" fillId="0" borderId="0" xfId="508" applyNumberFormat="1" applyFont="1" applyBorder="1" applyAlignment="1">
      <alignment horizontal="right"/>
      <protection/>
    </xf>
    <xf numFmtId="41" fontId="30" fillId="0" borderId="0" xfId="508" applyNumberFormat="1" applyFont="1" applyBorder="1" applyAlignment="1" quotePrefix="1">
      <alignment horizontal="right"/>
      <protection/>
    </xf>
    <xf numFmtId="0" fontId="30" fillId="0" borderId="0" xfId="508" applyFont="1" applyFill="1" applyBorder="1" applyAlignment="1">
      <alignment horizontal="left"/>
      <protection/>
    </xf>
    <xf numFmtId="41" fontId="28" fillId="0" borderId="0" xfId="508" applyNumberFormat="1" applyFont="1" applyAlignment="1">
      <alignment/>
      <protection/>
    </xf>
    <xf numFmtId="0" fontId="30" fillId="0" borderId="0" xfId="508" applyFont="1" applyBorder="1" applyAlignment="1">
      <alignment horizontal="center"/>
      <protection/>
    </xf>
    <xf numFmtId="0" fontId="30" fillId="0" borderId="0" xfId="508" applyFont="1" applyFill="1" applyAlignment="1">
      <alignment horizontal="center"/>
      <protection/>
    </xf>
    <xf numFmtId="41" fontId="28" fillId="0" borderId="0" xfId="508" applyNumberFormat="1" applyFont="1" applyFill="1" applyAlignment="1">
      <alignment/>
      <protection/>
    </xf>
    <xf numFmtId="41" fontId="30" fillId="0" borderId="0" xfId="508" applyNumberFormat="1" applyFont="1" applyFill="1" applyAlignment="1">
      <alignment horizontal="right"/>
      <protection/>
    </xf>
    <xf numFmtId="41" fontId="30" fillId="0" borderId="0" xfId="508" applyNumberFormat="1" applyFont="1" applyFill="1" applyBorder="1" applyAlignment="1">
      <alignment horizontal="right"/>
      <protection/>
    </xf>
    <xf numFmtId="41" fontId="30" fillId="0" borderId="0" xfId="508" applyNumberFormat="1" applyFont="1" applyAlignment="1">
      <alignment horizontal="right"/>
      <protection/>
    </xf>
    <xf numFmtId="41" fontId="30" fillId="0" borderId="0" xfId="508" applyNumberFormat="1" applyFont="1" applyAlignment="1" quotePrefix="1">
      <alignment horizontal="right"/>
      <protection/>
    </xf>
    <xf numFmtId="0" fontId="28" fillId="0" borderId="0" xfId="508" applyFont="1" applyAlignment="1">
      <alignment/>
      <protection/>
    </xf>
    <xf numFmtId="0" fontId="22" fillId="0" borderId="0" xfId="508" applyFont="1" applyAlignment="1">
      <alignment vertical="center"/>
      <protection/>
    </xf>
    <xf numFmtId="0" fontId="33" fillId="0" borderId="0" xfId="508" applyFont="1" applyAlignment="1">
      <alignment/>
      <protection/>
    </xf>
    <xf numFmtId="0" fontId="33" fillId="0" borderId="0" xfId="508" applyFont="1" applyAlignment="1">
      <alignment horizontal="right"/>
      <protection/>
    </xf>
    <xf numFmtId="0" fontId="21" fillId="0" borderId="0" xfId="508" applyFont="1" applyAlignment="1">
      <alignment horizontal="right" vertical="center"/>
      <protection/>
    </xf>
    <xf numFmtId="0" fontId="25" fillId="0" borderId="0" xfId="508" applyFont="1" applyAlignment="1">
      <alignment/>
      <protection/>
    </xf>
    <xf numFmtId="0" fontId="22" fillId="0" borderId="0" xfId="508" applyFont="1" applyAlignment="1">
      <alignment/>
      <protection/>
    </xf>
    <xf numFmtId="0" fontId="21" fillId="0" borderId="4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horizontal="right" vertical="center"/>
    </xf>
    <xf numFmtId="1" fontId="67" fillId="0" borderId="0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right" vertical="center"/>
    </xf>
    <xf numFmtId="1" fontId="67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horizontal="right" vertical="center"/>
    </xf>
    <xf numFmtId="3" fontId="67" fillId="0" borderId="0" xfId="0" applyNumberFormat="1" applyFont="1" applyFill="1" applyAlignment="1" applyProtection="1">
      <alignment horizontal="right" vertical="center"/>
      <protection/>
    </xf>
    <xf numFmtId="3" fontId="67" fillId="0" borderId="0" xfId="0" applyNumberFormat="1" applyFont="1" applyFill="1" applyAlignment="1" applyProtection="1">
      <alignment horizontal="left" vertical="center"/>
      <protection/>
    </xf>
    <xf numFmtId="3" fontId="67" fillId="0" borderId="0" xfId="369" applyNumberFormat="1" applyFont="1" applyFill="1" applyAlignment="1">
      <alignment horizontal="right" vertical="center"/>
    </xf>
    <xf numFmtId="3" fontId="35" fillId="0" borderId="0" xfId="0" applyNumberFormat="1" applyFont="1" applyFill="1" applyAlignment="1" applyProtection="1">
      <alignment horizontal="right" vertical="center"/>
      <protection/>
    </xf>
    <xf numFmtId="3" fontId="35" fillId="0" borderId="0" xfId="0" applyNumberFormat="1" applyFont="1" applyFill="1" applyAlignment="1" applyProtection="1">
      <alignment horizontal="left" vertical="center"/>
      <protection/>
    </xf>
    <xf numFmtId="3" fontId="35" fillId="0" borderId="0" xfId="0" applyNumberFormat="1" applyFont="1" applyFill="1" applyAlignment="1" applyProtection="1" quotePrefix="1">
      <alignment horizontal="left" vertical="center"/>
      <protection/>
    </xf>
    <xf numFmtId="1" fontId="35" fillId="0" borderId="0" xfId="0" applyNumberFormat="1" applyFont="1" applyFill="1" applyAlignment="1">
      <alignment horizontal="right" vertical="center"/>
    </xf>
    <xf numFmtId="1" fontId="35" fillId="0" borderId="0" xfId="0" applyNumberFormat="1" applyFont="1" applyFill="1" applyAlignment="1" applyProtection="1">
      <alignment horizontal="right" vertical="center"/>
      <protection/>
    </xf>
    <xf numFmtId="3" fontId="68" fillId="0" borderId="0" xfId="0" applyNumberFormat="1" applyFont="1" applyFill="1" applyAlignment="1" applyProtection="1">
      <alignment horizontal="left" vertical="center"/>
      <protection/>
    </xf>
    <xf numFmtId="1" fontId="35" fillId="0" borderId="0" xfId="369" applyNumberFormat="1" applyFont="1" applyFill="1" applyAlignment="1">
      <alignment horizontal="right" vertical="center"/>
    </xf>
    <xf numFmtId="4" fontId="35" fillId="0" borderId="0" xfId="369" applyNumberFormat="1" applyFont="1" applyFill="1" applyAlignment="1">
      <alignment horizontal="right" vertical="center"/>
    </xf>
    <xf numFmtId="1" fontId="69" fillId="0" borderId="0" xfId="0" applyNumberFormat="1" applyFont="1" applyFill="1" applyBorder="1" applyAlignment="1">
      <alignment vertical="center"/>
    </xf>
    <xf numFmtId="4" fontId="70" fillId="0" borderId="39" xfId="0" applyNumberFormat="1" applyFont="1" applyFill="1" applyBorder="1" applyAlignment="1" applyProtection="1">
      <alignment horizontal="right" vertical="center"/>
      <protection/>
    </xf>
    <xf numFmtId="3" fontId="70" fillId="0" borderId="39" xfId="0" applyNumberFormat="1" applyFont="1" applyFill="1" applyBorder="1" applyAlignment="1" applyProtection="1">
      <alignment horizontal="right" vertical="center"/>
      <protection/>
    </xf>
    <xf numFmtId="3" fontId="70" fillId="0" borderId="39" xfId="0" applyNumberFormat="1" applyFont="1" applyFill="1" applyBorder="1" applyAlignment="1" applyProtection="1">
      <alignment horizontal="left" vertical="center"/>
      <protection/>
    </xf>
    <xf numFmtId="1" fontId="71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 applyProtection="1">
      <alignment horizontal="left" vertical="center"/>
      <protection/>
    </xf>
    <xf numFmtId="1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 applyProtection="1">
      <alignment vertical="center"/>
      <protection/>
    </xf>
    <xf numFmtId="0" fontId="72" fillId="0" borderId="41" xfId="0" applyFont="1" applyFill="1" applyBorder="1" applyAlignment="1" applyProtection="1">
      <alignment vertical="center"/>
      <protection/>
    </xf>
    <xf numFmtId="1" fontId="72" fillId="0" borderId="0" xfId="0" applyNumberFormat="1" applyFont="1" applyFill="1" applyBorder="1" applyAlignment="1">
      <alignment vertical="center"/>
    </xf>
    <xf numFmtId="1" fontId="73" fillId="0" borderId="0" xfId="0" applyNumberFormat="1" applyFont="1" applyFill="1" applyAlignment="1">
      <alignment vertical="center"/>
    </xf>
    <xf numFmtId="4" fontId="27" fillId="0" borderId="0" xfId="369" applyNumberFormat="1" applyFont="1" applyFill="1" applyBorder="1" applyAlignment="1">
      <alignment horizontal="right" vertical="center"/>
    </xf>
    <xf numFmtId="0" fontId="27" fillId="0" borderId="0" xfId="504" applyFont="1" applyAlignment="1">
      <alignment vertical="center"/>
      <protection/>
    </xf>
    <xf numFmtId="3" fontId="37" fillId="0" borderId="0" xfId="369" applyNumberFormat="1" applyFont="1" applyFill="1" applyBorder="1" applyAlignment="1" applyProtection="1">
      <alignment horizontal="right" vertical="center"/>
      <protection/>
    </xf>
    <xf numFmtId="0" fontId="27" fillId="0" borderId="0" xfId="504" applyFont="1" applyBorder="1" applyAlignment="1">
      <alignment vertical="center"/>
      <protection/>
    </xf>
    <xf numFmtId="4" fontId="35" fillId="0" borderId="0" xfId="0" applyNumberFormat="1" applyFont="1" applyFill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4" fontId="68" fillId="0" borderId="39" xfId="0" applyNumberFormat="1" applyFont="1" applyFill="1" applyBorder="1" applyAlignment="1" applyProtection="1">
      <alignment horizontal="right" vertical="center"/>
      <protection/>
    </xf>
    <xf numFmtId="41" fontId="68" fillId="0" borderId="39" xfId="0" applyNumberFormat="1" applyFont="1" applyFill="1" applyBorder="1" applyAlignment="1" applyProtection="1">
      <alignment horizontal="right" vertical="center"/>
      <protection/>
    </xf>
    <xf numFmtId="41" fontId="27" fillId="0" borderId="0" xfId="0" applyNumberFormat="1" applyFont="1" applyFill="1" applyBorder="1" applyAlignment="1" quotePrefix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1" fontId="67" fillId="0" borderId="0" xfId="0" applyNumberFormat="1" applyFont="1" applyFill="1" applyBorder="1" applyAlignment="1">
      <alignment horizontal="center" vertical="center"/>
    </xf>
    <xf numFmtId="4" fontId="27" fillId="0" borderId="0" xfId="369" applyNumberFormat="1" applyFont="1" applyFill="1" applyBorder="1" applyAlignment="1" quotePrefix="1">
      <alignment horizontal="right" vertical="center"/>
    </xf>
    <xf numFmtId="41" fontId="27" fillId="0" borderId="0" xfId="369" applyNumberFormat="1" applyFont="1" applyFill="1" applyBorder="1" applyAlignment="1" quotePrefix="1">
      <alignment horizontal="right"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top"/>
    </xf>
    <xf numFmtId="3" fontId="74" fillId="0" borderId="0" xfId="0" applyNumberFormat="1" applyFont="1" applyFill="1" applyAlignment="1">
      <alignment vertical="center"/>
    </xf>
    <xf numFmtId="0" fontId="25" fillId="0" borderId="0" xfId="506" applyFont="1" applyAlignment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vertical="center"/>
    </xf>
    <xf numFmtId="3" fontId="21" fillId="0" borderId="0" xfId="506" applyNumberFormat="1" applyFont="1" applyAlignment="1">
      <alignment vertical="center"/>
      <protection/>
    </xf>
    <xf numFmtId="3" fontId="25" fillId="0" borderId="0" xfId="369" applyNumberFormat="1" applyFont="1" applyAlignment="1">
      <alignment horizontal="right" vertical="center" indent="2"/>
    </xf>
    <xf numFmtId="199" fontId="59" fillId="0" borderId="0" xfId="369" applyNumberFormat="1" applyFont="1" applyFill="1" applyBorder="1" applyAlignment="1" applyProtection="1">
      <alignment vertical="center"/>
      <protection hidden="1"/>
    </xf>
    <xf numFmtId="199" fontId="21" fillId="0" borderId="0" xfId="0" applyNumberFormat="1" applyFont="1" applyBorder="1" applyAlignment="1" applyProtection="1">
      <alignment vertical="center"/>
      <protection hidden="1"/>
    </xf>
    <xf numFmtId="199" fontId="25" fillId="0" borderId="0" xfId="0" applyNumberFormat="1" applyFont="1" applyAlignment="1">
      <alignment vertical="center"/>
    </xf>
    <xf numFmtId="199" fontId="25" fillId="0" borderId="0" xfId="369" applyNumberFormat="1" applyFont="1" applyAlignment="1">
      <alignment vertical="center"/>
    </xf>
    <xf numFmtId="3" fontId="25" fillId="0" borderId="0" xfId="506" applyNumberFormat="1" applyFont="1" applyAlignment="1">
      <alignment vertical="center"/>
      <protection/>
    </xf>
    <xf numFmtId="0" fontId="25" fillId="0" borderId="15" xfId="505" applyFont="1" applyBorder="1" applyAlignment="1">
      <alignment horizontal="center" vertical="center"/>
      <protection/>
    </xf>
    <xf numFmtId="0" fontId="21" fillId="0" borderId="15" xfId="505" applyFont="1" applyBorder="1" applyAlignment="1">
      <alignment horizontal="center" vertical="center"/>
      <protection/>
    </xf>
    <xf numFmtId="0" fontId="21" fillId="0" borderId="18" xfId="505" applyFont="1" applyBorder="1" applyAlignment="1">
      <alignment vertical="center"/>
      <protection/>
    </xf>
    <xf numFmtId="219" fontId="21" fillId="0" borderId="15" xfId="505" applyNumberFormat="1" applyFont="1" applyBorder="1" applyAlignment="1">
      <alignment horizontal="center" vertical="center"/>
      <protection/>
    </xf>
    <xf numFmtId="0" fontId="21" fillId="0" borderId="34" xfId="505" applyFont="1" applyBorder="1" applyAlignment="1">
      <alignment horizontal="center" vertical="center"/>
      <protection/>
    </xf>
    <xf numFmtId="0" fontId="21" fillId="0" borderId="33" xfId="505" applyFont="1" applyBorder="1" applyAlignment="1">
      <alignment vertical="center"/>
      <protection/>
    </xf>
    <xf numFmtId="219" fontId="21" fillId="0" borderId="34" xfId="505" applyNumberFormat="1" applyFont="1" applyBorder="1" applyAlignment="1">
      <alignment horizontal="center" vertical="center"/>
      <protection/>
    </xf>
    <xf numFmtId="0" fontId="21" fillId="0" borderId="0" xfId="505" applyFont="1" applyAlignment="1">
      <alignment vertical="center" wrapText="1"/>
      <protection/>
    </xf>
    <xf numFmtId="15" fontId="21" fillId="0" borderId="17" xfId="505" applyNumberFormat="1" applyFont="1" applyBorder="1" applyAlignment="1" quotePrefix="1">
      <alignment horizontal="center" vertical="center"/>
      <protection/>
    </xf>
    <xf numFmtId="15" fontId="21" fillId="0" borderId="34" xfId="505" applyNumberFormat="1" applyFont="1" applyBorder="1" applyAlignment="1" quotePrefix="1">
      <alignment horizontal="center" vertical="center"/>
      <protection/>
    </xf>
    <xf numFmtId="0" fontId="21" fillId="0" borderId="40" xfId="505" applyFont="1" applyBorder="1" applyAlignment="1">
      <alignment vertical="center"/>
      <protection/>
    </xf>
    <xf numFmtId="219" fontId="21" fillId="0" borderId="17" xfId="505" applyNumberFormat="1" applyFont="1" applyBorder="1" applyAlignment="1">
      <alignment horizontal="center" vertical="center"/>
      <protection/>
    </xf>
    <xf numFmtId="0" fontId="24" fillId="0" borderId="30" xfId="0" applyFont="1" applyBorder="1" applyAlignment="1">
      <alignment/>
    </xf>
    <xf numFmtId="0" fontId="24" fillId="0" borderId="30" xfId="0" applyFont="1" applyBorder="1" applyAlignment="1">
      <alignment horizontal="left"/>
    </xf>
    <xf numFmtId="44" fontId="24" fillId="0" borderId="30" xfId="0" applyNumberFormat="1" applyFont="1" applyBorder="1" applyAlignment="1">
      <alignment horizontal="right"/>
    </xf>
    <xf numFmtId="0" fontId="24" fillId="0" borderId="30" xfId="0" applyFont="1" applyBorder="1" applyAlignment="1">
      <alignment horizontal="center"/>
    </xf>
    <xf numFmtId="227" fontId="24" fillId="0" borderId="30" xfId="0" applyNumberFormat="1" applyFont="1" applyBorder="1" applyAlignment="1">
      <alignment horizontal="right"/>
    </xf>
    <xf numFmtId="227" fontId="24" fillId="0" borderId="25" xfId="0" applyNumberFormat="1" applyFont="1" applyBorder="1" applyAlignment="1">
      <alignment horizontal="right"/>
    </xf>
    <xf numFmtId="0" fontId="21" fillId="0" borderId="34" xfId="505" applyFont="1" applyFill="1" applyBorder="1" applyAlignment="1">
      <alignment horizontal="center" vertical="center"/>
      <protection/>
    </xf>
    <xf numFmtId="0" fontId="21" fillId="0" borderId="33" xfId="505" applyFont="1" applyFill="1" applyBorder="1" applyAlignment="1">
      <alignment vertical="center"/>
      <protection/>
    </xf>
    <xf numFmtId="219" fontId="21" fillId="0" borderId="34" xfId="505" applyNumberFormat="1" applyFont="1" applyFill="1" applyBorder="1" applyAlignment="1">
      <alignment horizontal="center" vertical="center"/>
      <protection/>
    </xf>
    <xf numFmtId="0" fontId="21" fillId="0" borderId="0" xfId="505" applyFont="1" applyFill="1" applyAlignment="1">
      <alignment vertical="center"/>
      <protection/>
    </xf>
    <xf numFmtId="3" fontId="36" fillId="0" borderId="0" xfId="0" applyNumberFormat="1" applyFont="1" applyFill="1" applyBorder="1" applyAlignment="1" applyProtection="1">
      <alignment horizontal="left" vertical="center"/>
      <protection/>
    </xf>
    <xf numFmtId="3" fontId="36" fillId="0" borderId="0" xfId="369" applyNumberFormat="1" applyFont="1" applyFill="1" applyBorder="1" applyAlignment="1" applyProtection="1">
      <alignment horizontal="right" vertical="center"/>
      <protection/>
    </xf>
    <xf numFmtId="4" fontId="36" fillId="0" borderId="0" xfId="369" applyNumberFormat="1" applyFont="1" applyFill="1" applyBorder="1" applyAlignment="1" applyProtection="1">
      <alignment horizontal="right" vertical="center"/>
      <protection/>
    </xf>
    <xf numFmtId="3" fontId="36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right" vertical="center"/>
    </xf>
    <xf numFmtId="4" fontId="36" fillId="0" borderId="0" xfId="369" applyNumberFormat="1" applyFont="1" applyBorder="1" applyAlignment="1">
      <alignment horizontal="right" vertical="center"/>
    </xf>
    <xf numFmtId="4" fontId="37" fillId="0" borderId="0" xfId="369" applyNumberFormat="1" applyFont="1" applyFill="1" applyBorder="1" applyAlignment="1" applyProtection="1">
      <alignment horizontal="right" vertical="center"/>
      <protection/>
    </xf>
    <xf numFmtId="3" fontId="37" fillId="0" borderId="39" xfId="0" applyNumberFormat="1" applyFont="1" applyFill="1" applyBorder="1" applyAlignment="1" applyProtection="1">
      <alignment horizontal="right" vertical="center"/>
      <protection/>
    </xf>
    <xf numFmtId="4" fontId="37" fillId="0" borderId="39" xfId="0" applyNumberFormat="1" applyFont="1" applyFill="1" applyBorder="1" applyAlignment="1" applyProtection="1">
      <alignment horizontal="right" vertical="center"/>
      <protection/>
    </xf>
    <xf numFmtId="0" fontId="25" fillId="0" borderId="39" xfId="511" applyFont="1" applyBorder="1" applyAlignment="1">
      <alignment vertical="center"/>
      <protection/>
    </xf>
    <xf numFmtId="3" fontId="25" fillId="0" borderId="0" xfId="511" applyNumberFormat="1" applyFont="1" applyBorder="1" applyAlignment="1">
      <alignment vertical="center"/>
      <protection/>
    </xf>
    <xf numFmtId="3" fontId="21" fillId="0" borderId="0" xfId="511" applyNumberFormat="1" applyFont="1" applyBorder="1" applyAlignment="1">
      <alignment vertical="center"/>
      <protection/>
    </xf>
    <xf numFmtId="3" fontId="21" fillId="0" borderId="0" xfId="511" applyNumberFormat="1" applyFont="1" applyBorder="1" applyAlignment="1">
      <alignment horizontal="right" vertical="center"/>
      <protection/>
    </xf>
    <xf numFmtId="4" fontId="21" fillId="0" borderId="0" xfId="511" applyNumberFormat="1" applyFont="1" applyBorder="1" applyAlignment="1">
      <alignment vertical="center"/>
      <protection/>
    </xf>
    <xf numFmtId="2" fontId="25" fillId="0" borderId="0" xfId="511" applyNumberFormat="1" applyFont="1" applyAlignment="1" quotePrefix="1">
      <alignment horizontal="right" vertical="center"/>
      <protection/>
    </xf>
    <xf numFmtId="2" fontId="21" fillId="0" borderId="0" xfId="511" applyNumberFormat="1" applyFont="1" applyBorder="1" applyAlignment="1" quotePrefix="1">
      <alignment horizontal="right" vertical="center"/>
      <protection/>
    </xf>
    <xf numFmtId="0" fontId="25" fillId="0" borderId="39" xfId="511" applyFont="1" applyBorder="1" applyAlignment="1">
      <alignment horizontal="right" vertical="center"/>
      <protection/>
    </xf>
    <xf numFmtId="41" fontId="30" fillId="0" borderId="0" xfId="508" applyNumberFormat="1" applyFont="1" applyFill="1" applyBorder="1" applyAlignment="1" quotePrefix="1">
      <alignment horizontal="right"/>
      <protection/>
    </xf>
    <xf numFmtId="44" fontId="24" fillId="0" borderId="16" xfId="0" applyNumberFormat="1" applyFont="1" applyBorder="1" applyAlignment="1">
      <alignment horizontal="center"/>
    </xf>
    <xf numFmtId="0" fontId="22" fillId="0" borderId="0" xfId="511" applyFont="1" applyAlignment="1">
      <alignment vertical="center"/>
      <protection/>
    </xf>
    <xf numFmtId="3" fontId="65" fillId="0" borderId="35" xfId="370" applyNumberFormat="1" applyFont="1" applyBorder="1" applyAlignment="1">
      <alignment horizontal="center"/>
    </xf>
    <xf numFmtId="3" fontId="65" fillId="0" borderId="18" xfId="370" applyNumberFormat="1" applyFont="1" applyBorder="1" applyAlignment="1">
      <alignment horizontal="center"/>
    </xf>
    <xf numFmtId="3" fontId="65" fillId="0" borderId="33" xfId="370" applyNumberFormat="1" applyFont="1" applyBorder="1" applyAlignment="1">
      <alignment horizontal="center"/>
    </xf>
    <xf numFmtId="3" fontId="24" fillId="0" borderId="35" xfId="370" applyNumberFormat="1" applyFont="1" applyBorder="1" applyAlignment="1">
      <alignment horizontal="center"/>
    </xf>
    <xf numFmtId="3" fontId="65" fillId="0" borderId="0" xfId="370" applyNumberFormat="1" applyFont="1" applyBorder="1" applyAlignment="1">
      <alignment horizontal="center"/>
    </xf>
    <xf numFmtId="3" fontId="66" fillId="0" borderId="39" xfId="370" applyNumberFormat="1" applyFont="1" applyBorder="1" applyAlignment="1">
      <alignment horizontal="center" vertical="center"/>
    </xf>
    <xf numFmtId="3" fontId="66" fillId="0" borderId="37" xfId="370" applyNumberFormat="1" applyFont="1" applyBorder="1" applyAlignment="1">
      <alignment horizontal="right" vertical="center"/>
    </xf>
    <xf numFmtId="3" fontId="66" fillId="0" borderId="42" xfId="370" applyNumberFormat="1" applyFont="1" applyBorder="1" applyAlignment="1">
      <alignment horizontal="right" vertical="center"/>
    </xf>
    <xf numFmtId="0" fontId="25" fillId="0" borderId="0" xfId="506" applyFont="1" applyBorder="1" applyAlignment="1">
      <alignment vertical="center"/>
      <protection/>
    </xf>
    <xf numFmtId="199" fontId="25" fillId="0" borderId="39" xfId="369" applyNumberFormat="1" applyFont="1" applyBorder="1" applyAlignment="1">
      <alignment horizontal="center" vertical="center"/>
    </xf>
    <xf numFmtId="0" fontId="22" fillId="0" borderId="0" xfId="512" applyFont="1" applyAlignment="1">
      <alignment/>
      <protection/>
    </xf>
    <xf numFmtId="0" fontId="25" fillId="0" borderId="15" xfId="512" applyFont="1" applyBorder="1" applyAlignment="1">
      <alignment vertical="center"/>
      <protection/>
    </xf>
    <xf numFmtId="0" fontId="25" fillId="0" borderId="14" xfId="512" applyFont="1" applyBorder="1" applyAlignment="1">
      <alignment vertical="center"/>
      <protection/>
    </xf>
    <xf numFmtId="0" fontId="24" fillId="0" borderId="35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38" xfId="0" applyFont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37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41" xfId="505" applyFont="1" applyBorder="1" applyAlignment="1">
      <alignment vertical="center" wrapText="1"/>
      <protection/>
    </xf>
    <xf numFmtId="0" fontId="22" fillId="0" borderId="38" xfId="505" applyFont="1" applyBorder="1" applyAlignment="1">
      <alignment vertical="center"/>
      <protection/>
    </xf>
    <xf numFmtId="0" fontId="25" fillId="0" borderId="15" xfId="505" applyFont="1" applyBorder="1" applyAlignment="1">
      <alignment vertical="center"/>
      <protection/>
    </xf>
    <xf numFmtId="0" fontId="25" fillId="0" borderId="14" xfId="505" applyFont="1" applyBorder="1" applyAlignment="1">
      <alignment vertical="center"/>
      <protection/>
    </xf>
    <xf numFmtId="0" fontId="22" fillId="0" borderId="0" xfId="507" applyFont="1" applyAlignment="1">
      <alignment vertical="center"/>
      <protection/>
    </xf>
    <xf numFmtId="0" fontId="28" fillId="0" borderId="39" xfId="509" applyFont="1" applyBorder="1" applyAlignment="1">
      <alignment vertical="center"/>
      <protection/>
    </xf>
    <xf numFmtId="0" fontId="26" fillId="0" borderId="15" xfId="509" applyFont="1" applyBorder="1" applyAlignment="1">
      <alignment vertical="center"/>
      <protection/>
    </xf>
    <xf numFmtId="0" fontId="26" fillId="0" borderId="17" xfId="509" applyFont="1" applyBorder="1" applyAlignment="1">
      <alignment vertical="center"/>
      <protection/>
    </xf>
    <xf numFmtId="0" fontId="21" fillId="0" borderId="0" xfId="509" applyFont="1" applyBorder="1" applyAlignment="1">
      <alignment vertical="center"/>
      <protection/>
    </xf>
    <xf numFmtId="49" fontId="21" fillId="0" borderId="0" xfId="509" applyNumberFormat="1" applyFont="1" applyBorder="1" applyAlignment="1">
      <alignment horizontal="center" vertical="center"/>
      <protection/>
    </xf>
    <xf numFmtId="0" fontId="26" fillId="0" borderId="0" xfId="509" applyFont="1" applyBorder="1" applyAlignment="1">
      <alignment vertical="center"/>
      <protection/>
    </xf>
    <xf numFmtId="0" fontId="26" fillId="0" borderId="0" xfId="509" applyFont="1" applyBorder="1" applyAlignment="1">
      <alignment horizontal="right" vertical="center"/>
      <protection/>
    </xf>
    <xf numFmtId="0" fontId="28" fillId="0" borderId="37" xfId="509" applyFont="1" applyBorder="1" applyAlignment="1">
      <alignment/>
      <protection/>
    </xf>
    <xf numFmtId="0" fontId="28" fillId="0" borderId="42" xfId="509" applyFont="1" applyBorder="1" applyAlignment="1">
      <alignment/>
      <protection/>
    </xf>
    <xf numFmtId="0" fontId="28" fillId="0" borderId="13" xfId="509" applyFont="1" applyBorder="1" applyAlignment="1">
      <alignment vertical="center"/>
      <protection/>
    </xf>
    <xf numFmtId="200" fontId="24" fillId="0" borderId="17" xfId="391" applyNumberFormat="1" applyFont="1" applyBorder="1" applyAlignment="1">
      <alignment horizontal="right"/>
    </xf>
    <xf numFmtId="0" fontId="25" fillId="0" borderId="38" xfId="0" applyFont="1" applyBorder="1" applyAlignment="1" applyProtection="1">
      <alignment vertical="center"/>
      <protection/>
    </xf>
    <xf numFmtId="0" fontId="25" fillId="0" borderId="0" xfId="506" applyFont="1" applyBorder="1" applyAlignment="1" applyProtection="1">
      <alignment vertical="center"/>
      <protection/>
    </xf>
    <xf numFmtId="0" fontId="25" fillId="0" borderId="0" xfId="506" applyFont="1" applyAlignment="1" applyProtection="1">
      <alignment vertical="center"/>
      <protection/>
    </xf>
    <xf numFmtId="0" fontId="31" fillId="0" borderId="0" xfId="506" applyFont="1" applyAlignment="1" applyProtection="1">
      <alignment vertical="center"/>
      <protection/>
    </xf>
    <xf numFmtId="199" fontId="21" fillId="0" borderId="38" xfId="369" applyNumberFormat="1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3" fontId="25" fillId="0" borderId="39" xfId="369" applyNumberFormat="1" applyFont="1" applyBorder="1" applyAlignment="1">
      <alignment vertical="center"/>
    </xf>
    <xf numFmtId="0" fontId="21" fillId="0" borderId="38" xfId="0" applyFont="1" applyBorder="1" applyAlignment="1" applyProtection="1">
      <alignment horizontal="left" vertical="center"/>
      <protection/>
    </xf>
    <xf numFmtId="199" fontId="59" fillId="0" borderId="38" xfId="369" applyNumberFormat="1" applyFont="1" applyFill="1" applyBorder="1" applyAlignment="1" applyProtection="1">
      <alignment vertical="center"/>
      <protection hidden="1"/>
    </xf>
    <xf numFmtId="199" fontId="21" fillId="0" borderId="38" xfId="369" applyNumberFormat="1" applyFont="1" applyFill="1" applyBorder="1" applyAlignment="1">
      <alignment horizontal="right" vertical="center"/>
    </xf>
    <xf numFmtId="3" fontId="25" fillId="0" borderId="38" xfId="369" applyNumberFormat="1" applyFont="1" applyBorder="1" applyAlignment="1">
      <alignment horizontal="right" vertical="center" indent="2"/>
    </xf>
    <xf numFmtId="3" fontId="25" fillId="0" borderId="38" xfId="511" applyNumberFormat="1" applyFont="1" applyBorder="1" applyAlignment="1">
      <alignment vertical="center"/>
      <protection/>
    </xf>
    <xf numFmtId="2" fontId="21" fillId="0" borderId="38" xfId="511" applyNumberFormat="1" applyFont="1" applyBorder="1" applyAlignment="1" quotePrefix="1">
      <alignment horizontal="right" vertical="center"/>
      <protection/>
    </xf>
    <xf numFmtId="0" fontId="22" fillId="0" borderId="0" xfId="513" applyFont="1" applyBorder="1" applyAlignment="1">
      <alignment vertical="center"/>
      <protection/>
    </xf>
    <xf numFmtId="0" fontId="28" fillId="0" borderId="14" xfId="513" applyFont="1" applyBorder="1" applyAlignment="1">
      <alignment vertical="center"/>
      <protection/>
    </xf>
    <xf numFmtId="0" fontId="28" fillId="0" borderId="18" xfId="513" applyFont="1" applyBorder="1" applyAlignment="1">
      <alignment vertical="center"/>
      <protection/>
    </xf>
    <xf numFmtId="0" fontId="66" fillId="0" borderId="39" xfId="513" applyFont="1" applyBorder="1" applyAlignment="1">
      <alignment vertical="center"/>
      <protection/>
    </xf>
    <xf numFmtId="0" fontId="66" fillId="0" borderId="42" xfId="513" applyFont="1" applyBorder="1" applyAlignment="1">
      <alignment vertical="center"/>
      <protection/>
    </xf>
    <xf numFmtId="0" fontId="28" fillId="0" borderId="13" xfId="513" applyFont="1" applyBorder="1" applyAlignment="1">
      <alignment vertical="center"/>
      <protection/>
    </xf>
    <xf numFmtId="0" fontId="22" fillId="0" borderId="38" xfId="508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3" fontId="73" fillId="0" borderId="0" xfId="0" applyNumberFormat="1" applyFont="1" applyFill="1" applyAlignment="1" applyProtection="1">
      <alignment vertical="center"/>
      <protection/>
    </xf>
    <xf numFmtId="1" fontId="73" fillId="0" borderId="0" xfId="0" applyNumberFormat="1" applyFont="1" applyFill="1" applyAlignment="1" applyProtection="1">
      <alignment vertical="center"/>
      <protection/>
    </xf>
    <xf numFmtId="0" fontId="72" fillId="0" borderId="39" xfId="0" applyFont="1" applyFill="1" applyBorder="1" applyAlignment="1" applyProtection="1">
      <alignment vertical="center"/>
      <protection/>
    </xf>
    <xf numFmtId="3" fontId="72" fillId="0" borderId="0" xfId="0" applyNumberFormat="1" applyFont="1" applyFill="1" applyBorder="1" applyAlignment="1" applyProtection="1">
      <alignment vertical="center"/>
      <protection/>
    </xf>
    <xf numFmtId="3" fontId="72" fillId="0" borderId="38" xfId="0" applyNumberFormat="1" applyFont="1" applyFill="1" applyBorder="1" applyAlignment="1" applyProtection="1">
      <alignment vertical="center"/>
      <protection/>
    </xf>
    <xf numFmtId="3" fontId="72" fillId="0" borderId="39" xfId="0" applyNumberFormat="1" applyFont="1" applyFill="1" applyBorder="1" applyAlignment="1" applyProtection="1">
      <alignment vertical="center"/>
      <protection/>
    </xf>
    <xf numFmtId="3" fontId="72" fillId="0" borderId="38" xfId="0" applyNumberFormat="1" applyFont="1" applyFill="1" applyBorder="1" applyAlignment="1">
      <alignment vertical="center"/>
    </xf>
    <xf numFmtId="3" fontId="68" fillId="0" borderId="39" xfId="0" applyNumberFormat="1" applyFont="1" applyFill="1" applyBorder="1" applyAlignment="1" applyProtection="1">
      <alignment vertical="center"/>
      <protection/>
    </xf>
    <xf numFmtId="3" fontId="72" fillId="0" borderId="38" xfId="0" applyNumberFormat="1" applyFont="1" applyFill="1" applyBorder="1" applyAlignment="1" applyProtection="1">
      <alignment/>
      <protection/>
    </xf>
    <xf numFmtId="3" fontId="22" fillId="0" borderId="38" xfId="0" applyNumberFormat="1" applyFont="1" applyFill="1" applyBorder="1" applyAlignment="1" applyProtection="1">
      <alignment vertical="center"/>
      <protection/>
    </xf>
  </cellXfs>
  <cellStyles count="650">
    <cellStyle name="Normal" xfId="0"/>
    <cellStyle name="20% - Accent1" xfId="15"/>
    <cellStyle name="20% - Accent1 2" xfId="16"/>
    <cellStyle name="20% - Accent1_07_Economic 54 (6 Months)" xfId="17"/>
    <cellStyle name="20% - Accent2" xfId="18"/>
    <cellStyle name="20% - Accent2 2" xfId="19"/>
    <cellStyle name="20% - Accent2_07_Economic 54 (6 Months)" xfId="20"/>
    <cellStyle name="20% - Accent3" xfId="21"/>
    <cellStyle name="20% - Accent3 2" xfId="22"/>
    <cellStyle name="20% - Accent3_07_Economic 54 (6 Months)" xfId="23"/>
    <cellStyle name="20% - Accent4" xfId="24"/>
    <cellStyle name="20% - Accent4 2" xfId="25"/>
    <cellStyle name="20% - Accent4_07_Economic 54 (6 Months)" xfId="26"/>
    <cellStyle name="20% - Accent5" xfId="27"/>
    <cellStyle name="20% - Accent6" xfId="28"/>
    <cellStyle name="20% - Accent6 2" xfId="29"/>
    <cellStyle name="20% - Accent6_07_Economic 54 (6 Months)" xfId="30"/>
    <cellStyle name="20% - ส่วนที่ถูกเน้น1" xfId="31"/>
    <cellStyle name="20% - ส่วนที่ถูกเน้น1 2" xfId="32"/>
    <cellStyle name="20% - ส่วนที่ถูกเน้น1 2 2" xfId="33"/>
    <cellStyle name="20% - ส่วนที่ถูกเน้น1 2 3" xfId="34"/>
    <cellStyle name="20% - ส่วนที่ถูกเน้น1 2 4" xfId="35"/>
    <cellStyle name="20% - ส่วนที่ถูกเน้น1 2_02_ด้านเศรษฐกิจ p(238-258)" xfId="36"/>
    <cellStyle name="20% - ส่วนที่ถูกเน้น1 3" xfId="37"/>
    <cellStyle name="20% - ส่วนที่ถูกเน้น1 3 2" xfId="38"/>
    <cellStyle name="20% - ส่วนที่ถูกเน้น1 4" xfId="39"/>
    <cellStyle name="20% - ส่วนที่ถูกเน้น1 4 2" xfId="40"/>
    <cellStyle name="20% - ส่วนที่ถูกเน้น2" xfId="41"/>
    <cellStyle name="20% - ส่วนที่ถูกเน้น2 2" xfId="42"/>
    <cellStyle name="20% - ส่วนที่ถูกเน้น2 2 2" xfId="43"/>
    <cellStyle name="20% - ส่วนที่ถูกเน้น2 2 3" xfId="44"/>
    <cellStyle name="20% - ส่วนที่ถูกเน้น2 2 4" xfId="45"/>
    <cellStyle name="20% - ส่วนที่ถูกเน้น2 2_02_ด้านเศรษฐกิจ p(238-258)" xfId="46"/>
    <cellStyle name="20% - ส่วนที่ถูกเน้น2 3" xfId="47"/>
    <cellStyle name="20% - ส่วนที่ถูกเน้น2 3 2" xfId="48"/>
    <cellStyle name="20% - ส่วนที่ถูกเน้น2 4" xfId="49"/>
    <cellStyle name="20% - ส่วนที่ถูกเน้น2 4 2" xfId="50"/>
    <cellStyle name="20% - ส่วนที่ถูกเน้น3" xfId="51"/>
    <cellStyle name="20% - ส่วนที่ถูกเน้น3 2" xfId="52"/>
    <cellStyle name="20% - ส่วนที่ถูกเน้น3 2 2" xfId="53"/>
    <cellStyle name="20% - ส่วนที่ถูกเน้น3 2 3" xfId="54"/>
    <cellStyle name="20% - ส่วนที่ถูกเน้น3 2 4" xfId="55"/>
    <cellStyle name="20% - ส่วนที่ถูกเน้น3 2_02_ด้านเศรษฐกิจ p(238-258)" xfId="56"/>
    <cellStyle name="20% - ส่วนที่ถูกเน้น3 3" xfId="57"/>
    <cellStyle name="20% - ส่วนที่ถูกเน้น3 3 2" xfId="58"/>
    <cellStyle name="20% - ส่วนที่ถูกเน้น3 4" xfId="59"/>
    <cellStyle name="20% - ส่วนที่ถูกเน้น3 4 2" xfId="60"/>
    <cellStyle name="20% - ส่วนที่ถูกเน้น4" xfId="61"/>
    <cellStyle name="20% - ส่วนที่ถูกเน้น4 2" xfId="62"/>
    <cellStyle name="20% - ส่วนที่ถูกเน้น4 2 2" xfId="63"/>
    <cellStyle name="20% - ส่วนที่ถูกเน้น4 2 3" xfId="64"/>
    <cellStyle name="20% - ส่วนที่ถูกเน้น4 2 4" xfId="65"/>
    <cellStyle name="20% - ส่วนที่ถูกเน้น4 2_02_ด้านเศรษฐกิจ p(238-258)" xfId="66"/>
    <cellStyle name="20% - ส่วนที่ถูกเน้น4 3" xfId="67"/>
    <cellStyle name="20% - ส่วนที่ถูกเน้น4 3 2" xfId="68"/>
    <cellStyle name="20% - ส่วนที่ถูกเน้น4 4" xfId="69"/>
    <cellStyle name="20% - ส่วนที่ถูกเน้น4 4 2" xfId="70"/>
    <cellStyle name="20% - ส่วนที่ถูกเน้น5" xfId="71"/>
    <cellStyle name="20% - ส่วนที่ถูกเน้น5 2" xfId="72"/>
    <cellStyle name="20% - ส่วนที่ถูกเน้น5 2 2" xfId="73"/>
    <cellStyle name="20% - ส่วนที่ถูกเน้น5 2 3" xfId="74"/>
    <cellStyle name="20% - ส่วนที่ถูกเน้น5 2 4" xfId="75"/>
    <cellStyle name="20% - ส่วนที่ถูกเน้น5 2_02_ด้านเศรษฐกิจ p(238-258)" xfId="76"/>
    <cellStyle name="20% - ส่วนที่ถูกเน้น5 3" xfId="77"/>
    <cellStyle name="20% - ส่วนที่ถูกเน้น5 3 2" xfId="78"/>
    <cellStyle name="20% - ส่วนที่ถูกเน้น5 4" xfId="79"/>
    <cellStyle name="20% - ส่วนที่ถูกเน้น5 4 2" xfId="80"/>
    <cellStyle name="20% - ส่วนที่ถูกเน้น6" xfId="81"/>
    <cellStyle name="20% - ส่วนที่ถูกเน้น6 2" xfId="82"/>
    <cellStyle name="20% - ส่วนที่ถูกเน้น6 2 2" xfId="83"/>
    <cellStyle name="20% - ส่วนที่ถูกเน้น6 2 3" xfId="84"/>
    <cellStyle name="20% - ส่วนที่ถูกเน้น6 2 4" xfId="85"/>
    <cellStyle name="20% - ส่วนที่ถูกเน้น6 2_02_ด้านเศรษฐกิจ p(238-258)" xfId="86"/>
    <cellStyle name="20% - ส่วนที่ถูกเน้น6 3" xfId="87"/>
    <cellStyle name="20% - ส่วนที่ถูกเน้น6 3 2" xfId="88"/>
    <cellStyle name="20% - ส่วนที่ถูกเน้น6 4" xfId="89"/>
    <cellStyle name="20% - ส่วนที่ถูกเน้น6 4 2" xfId="90"/>
    <cellStyle name="40% - Accent1" xfId="91"/>
    <cellStyle name="40% - Accent1 2" xfId="92"/>
    <cellStyle name="40% - Accent1_07_Economic 54 (6 Months)" xfId="93"/>
    <cellStyle name="40% - Accent2" xfId="94"/>
    <cellStyle name="40% - Accent3" xfId="95"/>
    <cellStyle name="40% - Accent3 2" xfId="96"/>
    <cellStyle name="40% - Accent3_07_Economic 54 (6 Months)" xfId="97"/>
    <cellStyle name="40% - Accent4" xfId="98"/>
    <cellStyle name="40% - Accent4 2" xfId="99"/>
    <cellStyle name="40% - Accent4_07_Economic 54 (6 Months)" xfId="100"/>
    <cellStyle name="40% - Accent5" xfId="101"/>
    <cellStyle name="40% - Accent6" xfId="102"/>
    <cellStyle name="40% - Accent6 2" xfId="103"/>
    <cellStyle name="40% - Accent6_07_Economic 54 (6 Months)" xfId="104"/>
    <cellStyle name="40% - ส่วนที่ถูกเน้น1" xfId="105"/>
    <cellStyle name="40% - ส่วนที่ถูกเน้น1 2" xfId="106"/>
    <cellStyle name="40% - ส่วนที่ถูกเน้น1 2 2" xfId="107"/>
    <cellStyle name="40% - ส่วนที่ถูกเน้น1 2 3" xfId="108"/>
    <cellStyle name="40% - ส่วนที่ถูกเน้น1 2 4" xfId="109"/>
    <cellStyle name="40% - ส่วนที่ถูกเน้น1 2_02_ด้านเศรษฐกิจ p(238-258)" xfId="110"/>
    <cellStyle name="40% - ส่วนที่ถูกเน้น1 3" xfId="111"/>
    <cellStyle name="40% - ส่วนที่ถูกเน้น1 3 2" xfId="112"/>
    <cellStyle name="40% - ส่วนที่ถูกเน้น1 4" xfId="113"/>
    <cellStyle name="40% - ส่วนที่ถูกเน้น1 4 2" xfId="114"/>
    <cellStyle name="40% - ส่วนที่ถูกเน้น2" xfId="115"/>
    <cellStyle name="40% - ส่วนที่ถูกเน้น2 2" xfId="116"/>
    <cellStyle name="40% - ส่วนที่ถูกเน้น2 2 2" xfId="117"/>
    <cellStyle name="40% - ส่วนที่ถูกเน้น2 2 3" xfId="118"/>
    <cellStyle name="40% - ส่วนที่ถูกเน้น2 2 4" xfId="119"/>
    <cellStyle name="40% - ส่วนที่ถูกเน้น2 2_02_ด้านเศรษฐกิจ p(238-258)" xfId="120"/>
    <cellStyle name="40% - ส่วนที่ถูกเน้น2 3" xfId="121"/>
    <cellStyle name="40% - ส่วนที่ถูกเน้น2 3 2" xfId="122"/>
    <cellStyle name="40% - ส่วนที่ถูกเน้น2 4" xfId="123"/>
    <cellStyle name="40% - ส่วนที่ถูกเน้น2 4 2" xfId="124"/>
    <cellStyle name="40% - ส่วนที่ถูกเน้น3" xfId="125"/>
    <cellStyle name="40% - ส่วนที่ถูกเน้น3 2" xfId="126"/>
    <cellStyle name="40% - ส่วนที่ถูกเน้น3 2 2" xfId="127"/>
    <cellStyle name="40% - ส่วนที่ถูกเน้น3 2 3" xfId="128"/>
    <cellStyle name="40% - ส่วนที่ถูกเน้น3 2 4" xfId="129"/>
    <cellStyle name="40% - ส่วนที่ถูกเน้น3 2_02_ด้านเศรษฐกิจ p(238-258)" xfId="130"/>
    <cellStyle name="40% - ส่วนที่ถูกเน้น3 3" xfId="131"/>
    <cellStyle name="40% - ส่วนที่ถูกเน้น3 3 2" xfId="132"/>
    <cellStyle name="40% - ส่วนที่ถูกเน้น3 4" xfId="133"/>
    <cellStyle name="40% - ส่วนที่ถูกเน้น3 4 2" xfId="134"/>
    <cellStyle name="40% - ส่วนที่ถูกเน้น4" xfId="135"/>
    <cellStyle name="40% - ส่วนที่ถูกเน้น4 2" xfId="136"/>
    <cellStyle name="40% - ส่วนที่ถูกเน้น4 2 2" xfId="137"/>
    <cellStyle name="40% - ส่วนที่ถูกเน้น4 2 3" xfId="138"/>
    <cellStyle name="40% - ส่วนที่ถูกเน้น4 2 4" xfId="139"/>
    <cellStyle name="40% - ส่วนที่ถูกเน้น4 2_02_ด้านเศรษฐกิจ p(238-258)" xfId="140"/>
    <cellStyle name="40% - ส่วนที่ถูกเน้น4 3" xfId="141"/>
    <cellStyle name="40% - ส่วนที่ถูกเน้น4 3 2" xfId="142"/>
    <cellStyle name="40% - ส่วนที่ถูกเน้น4 4" xfId="143"/>
    <cellStyle name="40% - ส่วนที่ถูกเน้น4 4 2" xfId="144"/>
    <cellStyle name="40% - ส่วนที่ถูกเน้น5" xfId="145"/>
    <cellStyle name="40% - ส่วนที่ถูกเน้น5 2" xfId="146"/>
    <cellStyle name="40% - ส่วนที่ถูกเน้น5 2 2" xfId="147"/>
    <cellStyle name="40% - ส่วนที่ถูกเน้น5 2 3" xfId="148"/>
    <cellStyle name="40% - ส่วนที่ถูกเน้น5 2 4" xfId="149"/>
    <cellStyle name="40% - ส่วนที่ถูกเน้น5 2_02_ด้านเศรษฐกิจ p(238-258)" xfId="150"/>
    <cellStyle name="40% - ส่วนที่ถูกเน้น5 3" xfId="151"/>
    <cellStyle name="40% - ส่วนที่ถูกเน้น5 3 2" xfId="152"/>
    <cellStyle name="40% - ส่วนที่ถูกเน้น5 4" xfId="153"/>
    <cellStyle name="40% - ส่วนที่ถูกเน้น5 4 2" xfId="154"/>
    <cellStyle name="40% - ส่วนที่ถูกเน้น6" xfId="155"/>
    <cellStyle name="40% - ส่วนที่ถูกเน้น6 2" xfId="156"/>
    <cellStyle name="40% - ส่วนที่ถูกเน้น6 2 2" xfId="157"/>
    <cellStyle name="40% - ส่วนที่ถูกเน้น6 2 3" xfId="158"/>
    <cellStyle name="40% - ส่วนที่ถูกเน้น6 2 4" xfId="159"/>
    <cellStyle name="40% - ส่วนที่ถูกเน้น6 2_02_ด้านเศรษฐกิจ p(238-258)" xfId="160"/>
    <cellStyle name="40% - ส่วนที่ถูกเน้น6 3" xfId="161"/>
    <cellStyle name="40% - ส่วนที่ถูกเน้น6 3 2" xfId="162"/>
    <cellStyle name="40% - ส่วนที่ถูกเน้น6 4" xfId="163"/>
    <cellStyle name="40% - ส่วนที่ถูกเน้น6 4 2" xfId="164"/>
    <cellStyle name="60% - Accent1" xfId="165"/>
    <cellStyle name="60% - Accent1 2" xfId="166"/>
    <cellStyle name="60% - Accent1_07_Economic 54 (6 Months)" xfId="167"/>
    <cellStyle name="60% - Accent2" xfId="168"/>
    <cellStyle name="60% - Accent3" xfId="169"/>
    <cellStyle name="60% - Accent3 2" xfId="170"/>
    <cellStyle name="60% - Accent3_07_Economic 54 (6 Months)" xfId="171"/>
    <cellStyle name="60% - Accent4" xfId="172"/>
    <cellStyle name="60% - Accent4 2" xfId="173"/>
    <cellStyle name="60% - Accent4_07_Economic 54 (6 Months)" xfId="174"/>
    <cellStyle name="60% - Accent5" xfId="175"/>
    <cellStyle name="60% - Accent6" xfId="176"/>
    <cellStyle name="60% - Accent6 2" xfId="177"/>
    <cellStyle name="60% - Accent6_07_Economic 54 (6 Months)" xfId="178"/>
    <cellStyle name="60% - ส่วนที่ถูกเน้น1" xfId="179"/>
    <cellStyle name="60% - ส่วนที่ถูกเน้น1 2" xfId="180"/>
    <cellStyle name="60% - ส่วนที่ถูกเน้น1 2 2" xfId="181"/>
    <cellStyle name="60% - ส่วนที่ถูกเน้น1 2 3" xfId="182"/>
    <cellStyle name="60% - ส่วนที่ถูกเน้น1 2 4" xfId="183"/>
    <cellStyle name="60% - ส่วนที่ถูกเน้น1 2_02_ด้านเศรษฐกิจ p(238-258)" xfId="184"/>
    <cellStyle name="60% - ส่วนที่ถูกเน้น1 3" xfId="185"/>
    <cellStyle name="60% - ส่วนที่ถูกเน้น1 3 2" xfId="186"/>
    <cellStyle name="60% - ส่วนที่ถูกเน้น1 4" xfId="187"/>
    <cellStyle name="60% - ส่วนที่ถูกเน้น1 4 2" xfId="188"/>
    <cellStyle name="60% - ส่วนที่ถูกเน้น2" xfId="189"/>
    <cellStyle name="60% - ส่วนที่ถูกเน้น2 2" xfId="190"/>
    <cellStyle name="60% - ส่วนที่ถูกเน้น2 2 2" xfId="191"/>
    <cellStyle name="60% - ส่วนที่ถูกเน้น2 2 3" xfId="192"/>
    <cellStyle name="60% - ส่วนที่ถูกเน้น2 2 4" xfId="193"/>
    <cellStyle name="60% - ส่วนที่ถูกเน้น2 2_02_ด้านเศรษฐกิจ p(238-258)" xfId="194"/>
    <cellStyle name="60% - ส่วนที่ถูกเน้น2 3" xfId="195"/>
    <cellStyle name="60% - ส่วนที่ถูกเน้น2 3 2" xfId="196"/>
    <cellStyle name="60% - ส่วนที่ถูกเน้น2 4" xfId="197"/>
    <cellStyle name="60% - ส่วนที่ถูกเน้น2 4 2" xfId="198"/>
    <cellStyle name="60% - ส่วนที่ถูกเน้น3" xfId="199"/>
    <cellStyle name="60% - ส่วนที่ถูกเน้น3 2" xfId="200"/>
    <cellStyle name="60% - ส่วนที่ถูกเน้น3 2 2" xfId="201"/>
    <cellStyle name="60% - ส่วนที่ถูกเน้น3 2 3" xfId="202"/>
    <cellStyle name="60% - ส่วนที่ถูกเน้น3 2 4" xfId="203"/>
    <cellStyle name="60% - ส่วนที่ถูกเน้น3 2_02_ด้านเศรษฐกิจ p(238-258)" xfId="204"/>
    <cellStyle name="60% - ส่วนที่ถูกเน้น3 3" xfId="205"/>
    <cellStyle name="60% - ส่วนที่ถูกเน้น3 3 2" xfId="206"/>
    <cellStyle name="60% - ส่วนที่ถูกเน้น3 4" xfId="207"/>
    <cellStyle name="60% - ส่วนที่ถูกเน้น3 4 2" xfId="208"/>
    <cellStyle name="60% - ส่วนที่ถูกเน้น4" xfId="209"/>
    <cellStyle name="60% - ส่วนที่ถูกเน้น4 2" xfId="210"/>
    <cellStyle name="60% - ส่วนที่ถูกเน้น4 2 2" xfId="211"/>
    <cellStyle name="60% - ส่วนที่ถูกเน้น4 2 3" xfId="212"/>
    <cellStyle name="60% - ส่วนที่ถูกเน้น4 2 4" xfId="213"/>
    <cellStyle name="60% - ส่วนที่ถูกเน้น4 2_02_ด้านเศรษฐกิจ p(238-258)" xfId="214"/>
    <cellStyle name="60% - ส่วนที่ถูกเน้น4 3" xfId="215"/>
    <cellStyle name="60% - ส่วนที่ถูกเน้น4 3 2" xfId="216"/>
    <cellStyle name="60% - ส่วนที่ถูกเน้น4 4" xfId="217"/>
    <cellStyle name="60% - ส่วนที่ถูกเน้น4 4 2" xfId="218"/>
    <cellStyle name="60% - ส่วนที่ถูกเน้น5" xfId="219"/>
    <cellStyle name="60% - ส่วนที่ถูกเน้น5 2" xfId="220"/>
    <cellStyle name="60% - ส่วนที่ถูกเน้น5 2 2" xfId="221"/>
    <cellStyle name="60% - ส่วนที่ถูกเน้น5 2 3" xfId="222"/>
    <cellStyle name="60% - ส่วนที่ถูกเน้น5 2 4" xfId="223"/>
    <cellStyle name="60% - ส่วนที่ถูกเน้น5 2_02_ด้านเศรษฐกิจ p(238-258)" xfId="224"/>
    <cellStyle name="60% - ส่วนที่ถูกเน้น5 3" xfId="225"/>
    <cellStyle name="60% - ส่วนที่ถูกเน้น5 3 2" xfId="226"/>
    <cellStyle name="60% - ส่วนที่ถูกเน้น5 4" xfId="227"/>
    <cellStyle name="60% - ส่วนที่ถูกเน้น5 4 2" xfId="228"/>
    <cellStyle name="60% - ส่วนที่ถูกเน้น6" xfId="229"/>
    <cellStyle name="60% - ส่วนที่ถูกเน้น6 2" xfId="230"/>
    <cellStyle name="60% - ส่วนที่ถูกเน้น6 2 2" xfId="231"/>
    <cellStyle name="60% - ส่วนที่ถูกเน้น6 2 3" xfId="232"/>
    <cellStyle name="60% - ส่วนที่ถูกเน้น6 2 4" xfId="233"/>
    <cellStyle name="60% - ส่วนที่ถูกเน้น6 2_02_ด้านเศรษฐกิจ p(238-258)" xfId="234"/>
    <cellStyle name="60% - ส่วนที่ถูกเน้น6 3" xfId="235"/>
    <cellStyle name="60% - ส่วนที่ถูกเน้น6 3 2" xfId="236"/>
    <cellStyle name="60% - ส่วนที่ถูกเน้น6 4" xfId="237"/>
    <cellStyle name="60% - ส่วนที่ถูกเน้น6 4 2" xfId="238"/>
    <cellStyle name="Accent1" xfId="239"/>
    <cellStyle name="Accent1 2" xfId="240"/>
    <cellStyle name="Accent1_07_Economic 54 (6 Months)" xfId="241"/>
    <cellStyle name="Accent2" xfId="242"/>
    <cellStyle name="Accent3" xfId="243"/>
    <cellStyle name="Accent4" xfId="244"/>
    <cellStyle name="Accent4 2" xfId="245"/>
    <cellStyle name="Accent4_07_Economic 54 (6 Months)" xfId="246"/>
    <cellStyle name="Accent5" xfId="247"/>
    <cellStyle name="Accent6" xfId="248"/>
    <cellStyle name="Bad" xfId="249"/>
    <cellStyle name="Calculation" xfId="250"/>
    <cellStyle name="Calculation 2" xfId="251"/>
    <cellStyle name="Calculation_07_Economic 54 (6 Months)" xfId="252"/>
    <cellStyle name="Check Cell" xfId="253"/>
    <cellStyle name="Comma" xfId="254"/>
    <cellStyle name="Comma [0]" xfId="255"/>
    <cellStyle name="Comma 2" xfId="256"/>
    <cellStyle name="Comma 2 2" xfId="257"/>
    <cellStyle name="Comma 2 2 2" xfId="258"/>
    <cellStyle name="Comma 2 3" xfId="259"/>
    <cellStyle name="Comma 2 4" xfId="260"/>
    <cellStyle name="Comma 2 5" xfId="261"/>
    <cellStyle name="Comma 2_03_environment" xfId="262"/>
    <cellStyle name="Comma 3" xfId="263"/>
    <cellStyle name="Comma 3 2" xfId="264"/>
    <cellStyle name="Comma 3 3" xfId="265"/>
    <cellStyle name="Comma 3_02_ด้านเศรษฐกิจ p(238-258)" xfId="266"/>
    <cellStyle name="Comma 4" xfId="267"/>
    <cellStyle name="Comma 5" xfId="268"/>
    <cellStyle name="Comma 6" xfId="269"/>
    <cellStyle name="Comma 7" xfId="270"/>
    <cellStyle name="Currency" xfId="271"/>
    <cellStyle name="Currency [0]" xfId="272"/>
    <cellStyle name="Explanatory Text" xfId="273"/>
    <cellStyle name="Followed Hyperlink" xfId="274"/>
    <cellStyle name="Good" xfId="275"/>
    <cellStyle name="Heading 1" xfId="276"/>
    <cellStyle name="Heading 1 2" xfId="277"/>
    <cellStyle name="Heading 1_07_Economic 54 (6 Months)" xfId="278"/>
    <cellStyle name="Heading 2" xfId="279"/>
    <cellStyle name="Heading 2 2" xfId="280"/>
    <cellStyle name="Heading 2_07_Economic 54 (6 Months)" xfId="281"/>
    <cellStyle name="Heading 3" xfId="282"/>
    <cellStyle name="Heading 3 2" xfId="283"/>
    <cellStyle name="Heading 3_07_Economic 54 (6 Months)" xfId="284"/>
    <cellStyle name="Heading 4" xfId="285"/>
    <cellStyle name="Heading 4 2" xfId="286"/>
    <cellStyle name="Heading 4_07_Economic 54 (6 Months)" xfId="287"/>
    <cellStyle name="Hyperlink" xfId="288"/>
    <cellStyle name="Input" xfId="289"/>
    <cellStyle name="Input 2" xfId="290"/>
    <cellStyle name="Input_07_Economic 54 (6 Months)" xfId="291"/>
    <cellStyle name="Linked Cell" xfId="292"/>
    <cellStyle name="Neutral" xfId="293"/>
    <cellStyle name="Normal 2" xfId="294"/>
    <cellStyle name="Normal 3" xfId="295"/>
    <cellStyle name="Note" xfId="296"/>
    <cellStyle name="Note 2" xfId="297"/>
    <cellStyle name="Note 2 2" xfId="298"/>
    <cellStyle name="Note 2 3" xfId="299"/>
    <cellStyle name="Note 3" xfId="300"/>
    <cellStyle name="Output" xfId="301"/>
    <cellStyle name="Output 2" xfId="302"/>
    <cellStyle name="Output_07_Economic 54 (6 Months)" xfId="303"/>
    <cellStyle name="Percent" xfId="304"/>
    <cellStyle name="Title" xfId="305"/>
    <cellStyle name="Title 2" xfId="306"/>
    <cellStyle name="Title_07_Economic 54 (6 Months)" xfId="307"/>
    <cellStyle name="Total" xfId="308"/>
    <cellStyle name="Total 2" xfId="309"/>
    <cellStyle name="Total_07_Economic 54 (6 Months)" xfId="310"/>
    <cellStyle name="Warning Text" xfId="311"/>
    <cellStyle name="การคำนวณ" xfId="312"/>
    <cellStyle name="การคำนวณ 2" xfId="313"/>
    <cellStyle name="การคำนวณ 2 2" xfId="314"/>
    <cellStyle name="การคำนวณ 2 3" xfId="315"/>
    <cellStyle name="การคำนวณ 2 4" xfId="316"/>
    <cellStyle name="การคำนวณ 2_02_ด้านเศรษฐกิจ p(238-258)" xfId="317"/>
    <cellStyle name="การคำนวณ 3" xfId="318"/>
    <cellStyle name="การคำนวณ 3 2" xfId="319"/>
    <cellStyle name="การคำนวณ 4" xfId="320"/>
    <cellStyle name="การคำนวณ 4 2" xfId="321"/>
    <cellStyle name="ข้อความเตือน" xfId="322"/>
    <cellStyle name="ข้อความเตือน 2" xfId="323"/>
    <cellStyle name="ข้อความเตือน 2 2" xfId="324"/>
    <cellStyle name="ข้อความเตือน 2 3" xfId="325"/>
    <cellStyle name="ข้อความเตือน 2 4" xfId="326"/>
    <cellStyle name="ข้อความเตือน 2_02_ด้านเศรษฐกิจ p(238-258)" xfId="327"/>
    <cellStyle name="ข้อความเตือน 3" xfId="328"/>
    <cellStyle name="ข้อความเตือน 3 2" xfId="329"/>
    <cellStyle name="ข้อความเตือน 4" xfId="330"/>
    <cellStyle name="ข้อความเตือน 4 2" xfId="331"/>
    <cellStyle name="ข้อความอธิบาย" xfId="332"/>
    <cellStyle name="ข้อความอธิบาย 2" xfId="333"/>
    <cellStyle name="ข้อความอธิบาย 2 2" xfId="334"/>
    <cellStyle name="ข้อความอธิบาย 2 3" xfId="335"/>
    <cellStyle name="ข้อความอธิบาย 2 4" xfId="336"/>
    <cellStyle name="ข้อความอธิบาย 2_02_ด้านเศรษฐกิจ p(238-258)" xfId="337"/>
    <cellStyle name="ข้อความอธิบาย 3" xfId="338"/>
    <cellStyle name="ข้อความอธิบาย 3 2" xfId="339"/>
    <cellStyle name="ข้อความอธิบาย 4" xfId="340"/>
    <cellStyle name="ข้อความอธิบาย 4 2" xfId="341"/>
    <cellStyle name="เครื่องหมายจุลภาค 10" xfId="342"/>
    <cellStyle name="เครื่องหมายจุลภาค 11" xfId="343"/>
    <cellStyle name="เครื่องหมายจุลภาค 11 2" xfId="344"/>
    <cellStyle name="เครื่องหมายจุลภาค 12" xfId="345"/>
    <cellStyle name="เครื่องหมายจุลภาค 13" xfId="346"/>
    <cellStyle name="เครื่องหมายจุลภาค 2" xfId="347"/>
    <cellStyle name="เครื่องหมายจุลภาค 2 2" xfId="348"/>
    <cellStyle name="เครื่องหมายจุลภาค 2 2 2" xfId="349"/>
    <cellStyle name="เครื่องหมายจุลภาค 2 3" xfId="350"/>
    <cellStyle name="เครื่องหมายจุลภาค 2 3 2" xfId="351"/>
    <cellStyle name="เครื่องหมายจุลภาค 2 3 3" xfId="352"/>
    <cellStyle name="เครื่องหมายจุลภาค 2 4" xfId="353"/>
    <cellStyle name="เครื่องหมายจุลภาค 2 5" xfId="354"/>
    <cellStyle name="เครื่องหมายจุลภาค 2 6" xfId="355"/>
    <cellStyle name="เครื่องหมายจุลภาค 2_02_ด้านเศรษฐกิจ p(238-258)" xfId="356"/>
    <cellStyle name="เครื่องหมายจุลภาค 3" xfId="357"/>
    <cellStyle name="เครื่องหมายจุลภาค 3 2" xfId="358"/>
    <cellStyle name="เครื่องหมายจุลภาค 3 2 2" xfId="359"/>
    <cellStyle name="เครื่องหมายจุลภาค 3 3" xfId="360"/>
    <cellStyle name="เครื่องหมายจุลภาค 3 4" xfId="361"/>
    <cellStyle name="เครื่องหมายจุลภาค 4" xfId="362"/>
    <cellStyle name="เครื่องหมายจุลภาค 4 2" xfId="363"/>
    <cellStyle name="เครื่องหมายจุลภาค 4 2 2" xfId="364"/>
    <cellStyle name="เครื่องหมายจุลภาค 4 2 3" xfId="365"/>
    <cellStyle name="เครื่องหมายจุลภาค 4 3" xfId="366"/>
    <cellStyle name="เครื่องหมายจุลภาค 5" xfId="367"/>
    <cellStyle name="เครื่องหมายจุลภาค 5 2" xfId="368"/>
    <cellStyle name="เครื่องหมายจุลภาค 5 2 2" xfId="369"/>
    <cellStyle name="เครื่องหมายจุลภาค 5 2 2 2" xfId="370"/>
    <cellStyle name="เครื่องหมายจุลภาค 5 2 2 3" xfId="371"/>
    <cellStyle name="เครื่องหมายจุลภาค 5 2 3" xfId="372"/>
    <cellStyle name="เครื่องหมายจุลภาค 5 2 4" xfId="373"/>
    <cellStyle name="เครื่องหมายจุลภาค 5 2 5" xfId="374"/>
    <cellStyle name="เครื่องหมายจุลภาค 5 3" xfId="375"/>
    <cellStyle name="เครื่องหมายจุลภาค 5 3 2" xfId="376"/>
    <cellStyle name="เครื่องหมายจุลภาค 5 3 3" xfId="377"/>
    <cellStyle name="เครื่องหมายจุลภาค 5 4" xfId="378"/>
    <cellStyle name="เครื่องหมายจุลภาค 5 5" xfId="379"/>
    <cellStyle name="เครื่องหมายจุลภาค 6" xfId="380"/>
    <cellStyle name="เครื่องหมายจุลภาค 6 2" xfId="381"/>
    <cellStyle name="เครื่องหมายจุลภาค 6 3" xfId="382"/>
    <cellStyle name="เครื่องหมายจุลภาค 6 4" xfId="383"/>
    <cellStyle name="เครื่องหมายจุลภาค 7" xfId="384"/>
    <cellStyle name="เครื่องหมายจุลภาค 7 2" xfId="385"/>
    <cellStyle name="เครื่องหมายจุลภาค 7 2 2" xfId="386"/>
    <cellStyle name="เครื่องหมายจุลภาค 7 2 3" xfId="387"/>
    <cellStyle name="เครื่องหมายจุลภาค 7 3" xfId="388"/>
    <cellStyle name="เครื่องหมายจุลภาค 7 4" xfId="389"/>
    <cellStyle name="เครื่องหมายจุลภาค 7 5" xfId="390"/>
    <cellStyle name="เครื่องหมายจุลภาค 8" xfId="391"/>
    <cellStyle name="เครื่องหมายจุลภาค 8 2" xfId="392"/>
    <cellStyle name="เครื่องหมายจุลภาค 8 2 2" xfId="393"/>
    <cellStyle name="เครื่องหมายจุลภาค 8 2 3" xfId="394"/>
    <cellStyle name="เครื่องหมายจุลภาค 8 2_02_ด้านเศรษฐกิจ p(238-258)" xfId="395"/>
    <cellStyle name="เครื่องหมายจุลภาค 8 3" xfId="396"/>
    <cellStyle name="เครื่องหมายจุลภาค 8 4" xfId="397"/>
    <cellStyle name="เครื่องหมายจุลภาค 8 5" xfId="398"/>
    <cellStyle name="เครื่องหมายจุลภาค 8 6" xfId="399"/>
    <cellStyle name="เครื่องหมายจุลภาค 8 7" xfId="400"/>
    <cellStyle name="เครื่องหมายจุลภาค 8 8" xfId="401"/>
    <cellStyle name="เครื่องหมายจุลภาค 9" xfId="402"/>
    <cellStyle name="เครื่องหมายจุลภาค 9 2" xfId="403"/>
    <cellStyle name="เครื่องหมายจุลภาค 9 3" xfId="404"/>
    <cellStyle name="เครื่องหมายจุลภาค 9 4" xfId="405"/>
    <cellStyle name="เครื่องหมายจุลภาค 9_02_ด้านเศรษฐกิจ p(238-258)" xfId="406"/>
    <cellStyle name="เครื่องหมายสกุลเงิน 2" xfId="407"/>
    <cellStyle name="เครื่องหมายสกุลเงิน 2 2" xfId="408"/>
    <cellStyle name="เครื่องหมายสกุลเงิน 2 2 2" xfId="409"/>
    <cellStyle name="เครื่องหมายสกุลเงิน 2 2 3" xfId="410"/>
    <cellStyle name="เครื่องหมายสกุลเงิน 2 3" xfId="411"/>
    <cellStyle name="เครื่องหมายสกุลเงิน 2 4" xfId="412"/>
    <cellStyle name="เครื่องหมายสกุลเงิน 3" xfId="413"/>
    <cellStyle name="ชื่อเรื่อง" xfId="414"/>
    <cellStyle name="ชื่อเรื่อง 2" xfId="415"/>
    <cellStyle name="ชื่อเรื่อง 2 2" xfId="416"/>
    <cellStyle name="ชื่อเรื่อง 2 3" xfId="417"/>
    <cellStyle name="ชื่อเรื่อง 3" xfId="418"/>
    <cellStyle name="เชื่อมโยงหลายมิติ" xfId="419"/>
    <cellStyle name="เชื่อมโยงหลายมิติ 2" xfId="420"/>
    <cellStyle name="เชื่อมโยงหลายมิติ 3" xfId="421"/>
    <cellStyle name="เชื่อมโยงหลายมิติ_02_ด้านเศรษฐกิจ p(238-258)" xfId="422"/>
    <cellStyle name="เซลล์ตรวจสอบ" xfId="423"/>
    <cellStyle name="เซลล์ตรวจสอบ 2" xfId="424"/>
    <cellStyle name="เซลล์ตรวจสอบ 2 2" xfId="425"/>
    <cellStyle name="เซลล์ตรวจสอบ 2 3" xfId="426"/>
    <cellStyle name="เซลล์ตรวจสอบ 2 4" xfId="427"/>
    <cellStyle name="เซลล์ตรวจสอบ 2_02_ด้านเศรษฐกิจ p(238-258)" xfId="428"/>
    <cellStyle name="เซลล์ตรวจสอบ 3" xfId="429"/>
    <cellStyle name="เซลล์ตรวจสอบ 3 2" xfId="430"/>
    <cellStyle name="เซลล์ตรวจสอบ 4" xfId="431"/>
    <cellStyle name="เซลล์ตรวจสอบ 4 2" xfId="432"/>
    <cellStyle name="เซลล์ที่มีการเชื่อมโยง" xfId="433"/>
    <cellStyle name="เซลล์ที่มีการเชื่อมโยง 2" xfId="434"/>
    <cellStyle name="เซลล์ที่มีการเชื่อมโยง 2 2" xfId="435"/>
    <cellStyle name="เซลล์ที่มีการเชื่อมโยง 2 3" xfId="436"/>
    <cellStyle name="เซลล์ที่มีการเชื่อมโยง 2 4" xfId="437"/>
    <cellStyle name="เซลล์ที่มีการเชื่อมโยง 2_02_ด้านเศรษฐกิจ p(238-258)" xfId="438"/>
    <cellStyle name="เซลล์ที่มีการเชื่อมโยง 3" xfId="439"/>
    <cellStyle name="เซลล์ที่มีการเชื่อมโยง 3 2" xfId="440"/>
    <cellStyle name="เซลล์ที่มีการเชื่อมโยง 4" xfId="441"/>
    <cellStyle name="เซลล์ที่มีการเชื่อมโยง 4 2" xfId="442"/>
    <cellStyle name="ดี" xfId="443"/>
    <cellStyle name="ดี 2" xfId="444"/>
    <cellStyle name="ดี 2 2" xfId="445"/>
    <cellStyle name="ดี 2 3" xfId="446"/>
    <cellStyle name="ดี 2 4" xfId="447"/>
    <cellStyle name="ดี 2_02_ด้านเศรษฐกิจ p(238-258)" xfId="448"/>
    <cellStyle name="ดี 3" xfId="449"/>
    <cellStyle name="ดี 3 2" xfId="450"/>
    <cellStyle name="ดี 4" xfId="451"/>
    <cellStyle name="ดี 4 2" xfId="452"/>
    <cellStyle name="ตามการเชื่อมโยงหลายมิติ" xfId="453"/>
    <cellStyle name="ตามการเชื่อมโยงหลายมิติ 2" xfId="454"/>
    <cellStyle name="ตามการเชื่อมโยงหลายมิติ 3" xfId="455"/>
    <cellStyle name="ตามการเชื่อมโยงหลายมิติ_02_ด้านเศรษฐกิจ p(238-258)" xfId="456"/>
    <cellStyle name="ปกติ 10" xfId="457"/>
    <cellStyle name="ปกติ 11" xfId="458"/>
    <cellStyle name="ปกติ 12" xfId="459"/>
    <cellStyle name="ปกติ 12 2" xfId="460"/>
    <cellStyle name="ปกติ 13" xfId="461"/>
    <cellStyle name="ปกติ 13 2" xfId="462"/>
    <cellStyle name="ปกติ 14" xfId="463"/>
    <cellStyle name="ปกติ 15" xfId="464"/>
    <cellStyle name="ปกติ 16" xfId="465"/>
    <cellStyle name="ปกติ 17" xfId="466"/>
    <cellStyle name="ปกติ 2" xfId="467"/>
    <cellStyle name="ปกติ 2 2" xfId="468"/>
    <cellStyle name="ปกติ 2 3" xfId="469"/>
    <cellStyle name="ปกติ 3" xfId="470"/>
    <cellStyle name="ปกติ 3 2" xfId="471"/>
    <cellStyle name="ปกติ 3 2 2" xfId="472"/>
    <cellStyle name="ปกติ 3 2 3" xfId="473"/>
    <cellStyle name="ปกติ 3 3" xfId="474"/>
    <cellStyle name="ปกติ 3 4" xfId="475"/>
    <cellStyle name="ปกติ 3_02_ด้านเศรษฐกิจ p(238-258)" xfId="476"/>
    <cellStyle name="ปกติ 4" xfId="477"/>
    <cellStyle name="ปกติ 4 2" xfId="478"/>
    <cellStyle name="ปกติ 4 2 2" xfId="479"/>
    <cellStyle name="ปกติ 4 2 3" xfId="480"/>
    <cellStyle name="ปกติ 4 3" xfId="481"/>
    <cellStyle name="ปกติ 4 4" xfId="482"/>
    <cellStyle name="ปกติ 4 5" xfId="483"/>
    <cellStyle name="ปกติ 4 6" xfId="484"/>
    <cellStyle name="ปกติ 4_02_ด้านเศรษฐกิจ p(238-258)" xfId="485"/>
    <cellStyle name="ปกติ 5" xfId="486"/>
    <cellStyle name="ปกติ 5 2" xfId="487"/>
    <cellStyle name="ปกติ 5 3" xfId="488"/>
    <cellStyle name="ปกติ 5 4" xfId="489"/>
    <cellStyle name="ปกติ 5_02_ด้านเศรษฐกิจ p(238-258)" xfId="490"/>
    <cellStyle name="ปกติ 6" xfId="491"/>
    <cellStyle name="ปกติ 7" xfId="492"/>
    <cellStyle name="ปกติ 7 2" xfId="493"/>
    <cellStyle name="ปกติ 7 3" xfId="494"/>
    <cellStyle name="ปกติ 7 4" xfId="495"/>
    <cellStyle name="ปกติ 7 5" xfId="496"/>
    <cellStyle name="ปกติ 7 6" xfId="497"/>
    <cellStyle name="ปกติ 7_02_ด้านเศรษฐกิจ p(238-258)" xfId="498"/>
    <cellStyle name="ปกติ 8" xfId="499"/>
    <cellStyle name="ปกติ 8 2" xfId="500"/>
    <cellStyle name="ปกติ 8 3" xfId="501"/>
    <cellStyle name="ปกติ 8_02_ด้านเศรษฐกิจ p(238-258)" xfId="502"/>
    <cellStyle name="ปกติ 9" xfId="503"/>
    <cellStyle name="ปกติ_01_admin_01_ด้านการบริหารจัดการ" xfId="504"/>
    <cellStyle name="ปกติ_02_การจราจร" xfId="505"/>
    <cellStyle name="ปกติ_07_ด้านเศรษฐกิจ - ลี่ 2" xfId="506"/>
    <cellStyle name="ปกติ_finance" xfId="507"/>
    <cellStyle name="ปกติ_finance 2" xfId="508"/>
    <cellStyle name="ปกติ_finance_03_ด้านสิ่งแวดล้อม" xfId="509"/>
    <cellStyle name="ปกติ_ท่องเที่ยว_07_Economic 54 (6 Months)" xfId="510"/>
    <cellStyle name="ปกติ_ท่องเที่ยว_07_ด้านเศรษฐกิจ" xfId="511"/>
    <cellStyle name="ปกติ_แบบฟอร์ม" xfId="512"/>
    <cellStyle name="ปกติ_สวัสดิการ 2" xfId="513"/>
    <cellStyle name="ป้อนค่า" xfId="514"/>
    <cellStyle name="ป้อนค่า 2" xfId="515"/>
    <cellStyle name="ป้อนค่า 2 2" xfId="516"/>
    <cellStyle name="ป้อนค่า 2 3" xfId="517"/>
    <cellStyle name="ป้อนค่า 2 4" xfId="518"/>
    <cellStyle name="ป้อนค่า 2_02_ด้านเศรษฐกิจ p(238-258)" xfId="519"/>
    <cellStyle name="ป้อนค่า 3" xfId="520"/>
    <cellStyle name="ป้อนค่า 3 2" xfId="521"/>
    <cellStyle name="ป้อนค่า 4" xfId="522"/>
    <cellStyle name="ป้อนค่า 4 2" xfId="523"/>
    <cellStyle name="ปานกลาง" xfId="524"/>
    <cellStyle name="ปานกลาง 2" xfId="525"/>
    <cellStyle name="ปานกลาง 2 2" xfId="526"/>
    <cellStyle name="ปานกลาง 2 3" xfId="527"/>
    <cellStyle name="ปานกลาง 2 4" xfId="528"/>
    <cellStyle name="ปานกลาง 2_02_ด้านเศรษฐกิจ p(238-258)" xfId="529"/>
    <cellStyle name="ปานกลาง 3" xfId="530"/>
    <cellStyle name="ปานกลาง 3 2" xfId="531"/>
    <cellStyle name="ปานกลาง 4" xfId="532"/>
    <cellStyle name="ปานกลาง 4 2" xfId="533"/>
    <cellStyle name="เปอร์เซ็นต์ 2" xfId="534"/>
    <cellStyle name="เปอร์เซ็นต์ 2 2" xfId="535"/>
    <cellStyle name="เปอร์เซ็นต์ 3" xfId="536"/>
    <cellStyle name="ผลรวม" xfId="537"/>
    <cellStyle name="ผลรวม 2" xfId="538"/>
    <cellStyle name="ผลรวม 2 2" xfId="539"/>
    <cellStyle name="ผลรวม 2 3" xfId="540"/>
    <cellStyle name="ผลรวม 2 4" xfId="541"/>
    <cellStyle name="ผลรวม 2_02_ด้านเศรษฐกิจ p(238-258)" xfId="542"/>
    <cellStyle name="ผลรวม 3" xfId="543"/>
    <cellStyle name="ผลรวม 3 2" xfId="544"/>
    <cellStyle name="ผลรวม 4" xfId="545"/>
    <cellStyle name="ผลรวม 4 2" xfId="546"/>
    <cellStyle name="แย่" xfId="547"/>
    <cellStyle name="แย่ 2" xfId="548"/>
    <cellStyle name="แย่ 2 2" xfId="549"/>
    <cellStyle name="แย่ 2 3" xfId="550"/>
    <cellStyle name="แย่ 2 4" xfId="551"/>
    <cellStyle name="แย่ 2_02_ด้านเศรษฐกิจ p(238-258)" xfId="552"/>
    <cellStyle name="แย่ 3" xfId="553"/>
    <cellStyle name="แย่ 3 2" xfId="554"/>
    <cellStyle name="แย่ 4" xfId="555"/>
    <cellStyle name="แย่ 4 2" xfId="556"/>
    <cellStyle name="ส่วนที่ถูกเน้น1" xfId="557"/>
    <cellStyle name="ส่วนที่ถูกเน้น1 2" xfId="558"/>
    <cellStyle name="ส่วนที่ถูกเน้น1 2 2" xfId="559"/>
    <cellStyle name="ส่วนที่ถูกเน้น1 2 3" xfId="560"/>
    <cellStyle name="ส่วนที่ถูกเน้น1 2 4" xfId="561"/>
    <cellStyle name="ส่วนที่ถูกเน้น1 2_02_ด้านเศรษฐกิจ p(238-258)" xfId="562"/>
    <cellStyle name="ส่วนที่ถูกเน้น1 3" xfId="563"/>
    <cellStyle name="ส่วนที่ถูกเน้น1 3 2" xfId="564"/>
    <cellStyle name="ส่วนที่ถูกเน้น1 4" xfId="565"/>
    <cellStyle name="ส่วนที่ถูกเน้น1 4 2" xfId="566"/>
    <cellStyle name="ส่วนที่ถูกเน้น2" xfId="567"/>
    <cellStyle name="ส่วนที่ถูกเน้น2 2" xfId="568"/>
    <cellStyle name="ส่วนที่ถูกเน้น2 2 2" xfId="569"/>
    <cellStyle name="ส่วนที่ถูกเน้น2 2 3" xfId="570"/>
    <cellStyle name="ส่วนที่ถูกเน้น2 2 4" xfId="571"/>
    <cellStyle name="ส่วนที่ถูกเน้น2 2_02_ด้านเศรษฐกิจ p(238-258)" xfId="572"/>
    <cellStyle name="ส่วนที่ถูกเน้น2 3" xfId="573"/>
    <cellStyle name="ส่วนที่ถูกเน้น2 3 2" xfId="574"/>
    <cellStyle name="ส่วนที่ถูกเน้น2 4" xfId="575"/>
    <cellStyle name="ส่วนที่ถูกเน้น2 4 2" xfId="576"/>
    <cellStyle name="ส่วนที่ถูกเน้น3" xfId="577"/>
    <cellStyle name="ส่วนที่ถูกเน้น3 2" xfId="578"/>
    <cellStyle name="ส่วนที่ถูกเน้น3 2 2" xfId="579"/>
    <cellStyle name="ส่วนที่ถูกเน้น3 2 3" xfId="580"/>
    <cellStyle name="ส่วนที่ถูกเน้น3 2 4" xfId="581"/>
    <cellStyle name="ส่วนที่ถูกเน้น3 2_02_ด้านเศรษฐกิจ p(238-258)" xfId="582"/>
    <cellStyle name="ส่วนที่ถูกเน้น3 3" xfId="583"/>
    <cellStyle name="ส่วนที่ถูกเน้น3 3 2" xfId="584"/>
    <cellStyle name="ส่วนที่ถูกเน้น3 4" xfId="585"/>
    <cellStyle name="ส่วนที่ถูกเน้น3 4 2" xfId="586"/>
    <cellStyle name="ส่วนที่ถูกเน้น4" xfId="587"/>
    <cellStyle name="ส่วนที่ถูกเน้น4 2" xfId="588"/>
    <cellStyle name="ส่วนที่ถูกเน้น4 2 2" xfId="589"/>
    <cellStyle name="ส่วนที่ถูกเน้น4 2 3" xfId="590"/>
    <cellStyle name="ส่วนที่ถูกเน้น4 2 4" xfId="591"/>
    <cellStyle name="ส่วนที่ถูกเน้น4 2_02_ด้านเศรษฐกิจ p(238-258)" xfId="592"/>
    <cellStyle name="ส่วนที่ถูกเน้น4 3" xfId="593"/>
    <cellStyle name="ส่วนที่ถูกเน้น4 3 2" xfId="594"/>
    <cellStyle name="ส่วนที่ถูกเน้น4 4" xfId="595"/>
    <cellStyle name="ส่วนที่ถูกเน้น4 4 2" xfId="596"/>
    <cellStyle name="ส่วนที่ถูกเน้น5" xfId="597"/>
    <cellStyle name="ส่วนที่ถูกเน้น5 2" xfId="598"/>
    <cellStyle name="ส่วนที่ถูกเน้น5 2 2" xfId="599"/>
    <cellStyle name="ส่วนที่ถูกเน้น5 2 3" xfId="600"/>
    <cellStyle name="ส่วนที่ถูกเน้น5 2 4" xfId="601"/>
    <cellStyle name="ส่วนที่ถูกเน้น5 2_02_ด้านเศรษฐกิจ p(238-258)" xfId="602"/>
    <cellStyle name="ส่วนที่ถูกเน้น5 3" xfId="603"/>
    <cellStyle name="ส่วนที่ถูกเน้น5 3 2" xfId="604"/>
    <cellStyle name="ส่วนที่ถูกเน้น5 4" xfId="605"/>
    <cellStyle name="ส่วนที่ถูกเน้น5 4 2" xfId="606"/>
    <cellStyle name="ส่วนที่ถูกเน้น6" xfId="607"/>
    <cellStyle name="ส่วนที่ถูกเน้น6 2" xfId="608"/>
    <cellStyle name="ส่วนที่ถูกเน้น6 2 2" xfId="609"/>
    <cellStyle name="ส่วนที่ถูกเน้น6 2 3" xfId="610"/>
    <cellStyle name="ส่วนที่ถูกเน้น6 2 4" xfId="611"/>
    <cellStyle name="ส่วนที่ถูกเน้น6 2_02_ด้านเศรษฐกิจ p(238-258)" xfId="612"/>
    <cellStyle name="ส่วนที่ถูกเน้น6 3" xfId="613"/>
    <cellStyle name="ส่วนที่ถูกเน้น6 3 2" xfId="614"/>
    <cellStyle name="ส่วนที่ถูกเน้น6 4" xfId="615"/>
    <cellStyle name="ส่วนที่ถูกเน้น6 4 2" xfId="616"/>
    <cellStyle name="แสดงผล" xfId="617"/>
    <cellStyle name="แสดงผล 2" xfId="618"/>
    <cellStyle name="แสดงผล 2 2" xfId="619"/>
    <cellStyle name="แสดงผล 2 3" xfId="620"/>
    <cellStyle name="แสดงผล 2 4" xfId="621"/>
    <cellStyle name="แสดงผล 2_02_ด้านเศรษฐกิจ p(238-258)" xfId="622"/>
    <cellStyle name="แสดงผล 3" xfId="623"/>
    <cellStyle name="แสดงผล 3 2" xfId="624"/>
    <cellStyle name="แสดงผล 4" xfId="625"/>
    <cellStyle name="แสดงผล 4 2" xfId="626"/>
    <cellStyle name="หมายเหตุ" xfId="627"/>
    <cellStyle name="หมายเหตุ 2" xfId="628"/>
    <cellStyle name="หมายเหตุ 2 2" xfId="629"/>
    <cellStyle name="หมายเหตุ 2 2 2" xfId="630"/>
    <cellStyle name="หมายเหตุ 2 3" xfId="631"/>
    <cellStyle name="หมายเหตุ 2 4" xfId="632"/>
    <cellStyle name="หมายเหตุ 3" xfId="633"/>
    <cellStyle name="หมายเหตุ 3 2" xfId="634"/>
    <cellStyle name="หมายเหตุ 3 2 2" xfId="635"/>
    <cellStyle name="หมายเหตุ 4" xfId="636"/>
    <cellStyle name="หมายเหตุ 4 2" xfId="637"/>
    <cellStyle name="หมายเหตุ 4 2 2" xfId="638"/>
    <cellStyle name="หัวเรื่อง 1" xfId="639"/>
    <cellStyle name="หัวเรื่อง 1 2" xfId="640"/>
    <cellStyle name="หัวเรื่อง 1 2 2" xfId="641"/>
    <cellStyle name="หัวเรื่อง 1 2 3" xfId="642"/>
    <cellStyle name="หัวเรื่อง 1 3" xfId="643"/>
    <cellStyle name="หัวเรื่อง 2" xfId="644"/>
    <cellStyle name="หัวเรื่อง 2 2" xfId="645"/>
    <cellStyle name="หัวเรื่อง 2 2 2" xfId="646"/>
    <cellStyle name="หัวเรื่อง 2 2 3" xfId="647"/>
    <cellStyle name="หัวเรื่อง 2 2 4" xfId="648"/>
    <cellStyle name="หัวเรื่อง 2 2_02_ด้านเศรษฐกิจ p(238-258)" xfId="649"/>
    <cellStyle name="หัวเรื่อง 2 3" xfId="650"/>
    <cellStyle name="หัวเรื่อง 2 3 2" xfId="651"/>
    <cellStyle name="หัวเรื่อง 2 4" xfId="652"/>
    <cellStyle name="หัวเรื่อง 2 4 2" xfId="653"/>
    <cellStyle name="หัวเรื่อง 3" xfId="654"/>
    <cellStyle name="หัวเรื่อง 3 2" xfId="655"/>
    <cellStyle name="หัวเรื่อง 3 2 2" xfId="656"/>
    <cellStyle name="หัวเรื่อง 3 2 3" xfId="657"/>
    <cellStyle name="หัวเรื่อง 3 3" xfId="658"/>
    <cellStyle name="หัวเรื่อง 4" xfId="659"/>
    <cellStyle name="หัวเรื่อง 4 2" xfId="660"/>
    <cellStyle name="หัวเรื่อง 4 2 2" xfId="661"/>
    <cellStyle name="หัวเรื่อง 4 2 3" xfId="662"/>
    <cellStyle name="หัวเรื่อง 4 3" xfId="6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12</xdr:row>
      <xdr:rowOff>57150</xdr:rowOff>
    </xdr:from>
    <xdr:to>
      <xdr:col>3</xdr:col>
      <xdr:colOff>200025</xdr:colOff>
      <xdr:row>14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5534025" y="3286125"/>
          <a:ext cx="1428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47625</xdr:rowOff>
    </xdr:from>
    <xdr:to>
      <xdr:col>4</xdr:col>
      <xdr:colOff>200025</xdr:colOff>
      <xdr:row>14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7658100" y="3276600"/>
          <a:ext cx="14287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17</xdr:row>
      <xdr:rowOff>0</xdr:rowOff>
    </xdr:from>
    <xdr:to>
      <xdr:col>6</xdr:col>
      <xdr:colOff>47625</xdr:colOff>
      <xdr:row>17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867400" y="452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009900" y="452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17</xdr:row>
      <xdr:rowOff>0</xdr:rowOff>
    </xdr:from>
    <xdr:to>
      <xdr:col>6</xdr:col>
      <xdr:colOff>47625</xdr:colOff>
      <xdr:row>17</xdr:row>
      <xdr:rowOff>0</xdr:rowOff>
    </xdr:to>
    <xdr:sp>
      <xdr:nvSpPr>
        <xdr:cNvPr id="3" name="Rectangle 2"/>
        <xdr:cNvSpPr>
          <a:spLocks/>
        </xdr:cNvSpPr>
      </xdr:nvSpPr>
      <xdr:spPr>
        <a:xfrm>
          <a:off x="5867400" y="452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428625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09900" y="452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26</xdr:row>
      <xdr:rowOff>0</xdr:rowOff>
    </xdr:from>
    <xdr:to>
      <xdr:col>6</xdr:col>
      <xdr:colOff>47625</xdr:colOff>
      <xdr:row>26</xdr:row>
      <xdr:rowOff>0</xdr:rowOff>
    </xdr:to>
    <xdr:sp>
      <xdr:nvSpPr>
        <xdr:cNvPr id="5" name="Rectangle 2"/>
        <xdr:cNvSpPr>
          <a:spLocks/>
        </xdr:cNvSpPr>
      </xdr:nvSpPr>
      <xdr:spPr>
        <a:xfrm>
          <a:off x="5867400" y="693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26</xdr:row>
      <xdr:rowOff>0</xdr:rowOff>
    </xdr:from>
    <xdr:to>
      <xdr:col>6</xdr:col>
      <xdr:colOff>47625</xdr:colOff>
      <xdr:row>26</xdr:row>
      <xdr:rowOff>0</xdr:rowOff>
    </xdr:to>
    <xdr:sp>
      <xdr:nvSpPr>
        <xdr:cNvPr id="6" name="Rectangle 2"/>
        <xdr:cNvSpPr>
          <a:spLocks/>
        </xdr:cNvSpPr>
      </xdr:nvSpPr>
      <xdr:spPr>
        <a:xfrm>
          <a:off x="5867400" y="693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.psf\.Mac\Users\Apple\Desktop\stat2550\stat_description\1_Admin-50_p67-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"/>
      <sheetName val="กราฟกรอบอัตรากำลังข้าราชการ"/>
      <sheetName val="ขรก.ลูกจ้าง ตามพ.ศ."/>
      <sheetName val=" ขรก.ลูกจ้าง"/>
      <sheetName val=" ขรก.ครู ลูกจ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36"/>
  <sheetViews>
    <sheetView view="pageBreakPreview" zoomScale="80" zoomScaleNormal="120" zoomScaleSheetLayoutView="80" zoomScalePageLayoutView="0" workbookViewId="0" topLeftCell="A19">
      <selection activeCell="D13" sqref="D13"/>
    </sheetView>
  </sheetViews>
  <sheetFormatPr defaultColWidth="9.140625" defaultRowHeight="21.75"/>
  <cols>
    <col min="1" max="1" width="61.140625" style="9" customWidth="1"/>
    <col min="2" max="3" width="29.28125" style="9" customWidth="1"/>
    <col min="4" max="4" width="16.8515625" style="9" customWidth="1"/>
    <col min="5" max="5" width="25.140625" style="9" customWidth="1"/>
    <col min="6" max="16384" width="9.140625" style="9" customWidth="1"/>
  </cols>
  <sheetData>
    <row r="1" spans="1:5" ht="20.25" customHeight="1">
      <c r="A1" s="354" t="s">
        <v>502</v>
      </c>
      <c r="B1" s="354"/>
      <c r="C1" s="354"/>
      <c r="D1" s="354"/>
      <c r="E1" s="354"/>
    </row>
    <row r="2" spans="1:5" ht="17.25" customHeight="1">
      <c r="A2" s="355" t="s">
        <v>29</v>
      </c>
      <c r="B2" s="355" t="s">
        <v>30</v>
      </c>
      <c r="C2" s="355" t="s">
        <v>31</v>
      </c>
      <c r="D2" s="356" t="s">
        <v>579</v>
      </c>
      <c r="E2" s="355" t="s">
        <v>32</v>
      </c>
    </row>
    <row r="3" spans="1:5" s="80" customFormat="1" ht="17.25" customHeight="1">
      <c r="A3" s="77" t="s">
        <v>231</v>
      </c>
      <c r="B3" s="78" t="s">
        <v>232</v>
      </c>
      <c r="C3" s="77" t="s">
        <v>233</v>
      </c>
      <c r="D3" s="79">
        <v>24</v>
      </c>
      <c r="E3" s="78" t="s">
        <v>234</v>
      </c>
    </row>
    <row r="4" spans="1:5" s="80" customFormat="1" ht="17.25" customHeight="1">
      <c r="A4" s="81" t="s">
        <v>235</v>
      </c>
      <c r="B4" s="82" t="s">
        <v>236</v>
      </c>
      <c r="C4" s="81" t="s">
        <v>237</v>
      </c>
      <c r="D4" s="83">
        <v>21</v>
      </c>
      <c r="E4" s="82" t="s">
        <v>238</v>
      </c>
    </row>
    <row r="5" spans="1:5" s="80" customFormat="1" ht="17.25" customHeight="1">
      <c r="A5" s="81" t="s">
        <v>239</v>
      </c>
      <c r="B5" s="81" t="s">
        <v>240</v>
      </c>
      <c r="C5" s="81" t="s">
        <v>241</v>
      </c>
      <c r="D5" s="83">
        <v>20.4</v>
      </c>
      <c r="E5" s="82" t="s">
        <v>238</v>
      </c>
    </row>
    <row r="6" spans="1:5" s="80" customFormat="1" ht="17.25" customHeight="1">
      <c r="A6" s="81" t="s">
        <v>242</v>
      </c>
      <c r="B6" s="81" t="s">
        <v>243</v>
      </c>
      <c r="C6" s="82" t="s">
        <v>244</v>
      </c>
      <c r="D6" s="83">
        <v>16</v>
      </c>
      <c r="E6" s="82" t="s">
        <v>238</v>
      </c>
    </row>
    <row r="7" spans="1:5" s="80" customFormat="1" ht="17.25" customHeight="1">
      <c r="A7" s="81" t="s">
        <v>245</v>
      </c>
      <c r="B7" s="81" t="s">
        <v>246</v>
      </c>
      <c r="C7" s="82" t="s">
        <v>247</v>
      </c>
      <c r="D7" s="83">
        <v>15.6</v>
      </c>
      <c r="E7" s="82" t="s">
        <v>238</v>
      </c>
    </row>
    <row r="8" spans="1:5" s="80" customFormat="1" ht="17.25" customHeight="1">
      <c r="A8" s="81" t="s">
        <v>248</v>
      </c>
      <c r="B8" s="81" t="s">
        <v>249</v>
      </c>
      <c r="C8" s="82" t="s">
        <v>250</v>
      </c>
      <c r="D8" s="83">
        <v>14</v>
      </c>
      <c r="E8" s="82" t="s">
        <v>238</v>
      </c>
    </row>
    <row r="9" spans="1:5" s="80" customFormat="1" ht="17.25" customHeight="1">
      <c r="A9" s="81" t="s">
        <v>251</v>
      </c>
      <c r="B9" s="81" t="s">
        <v>252</v>
      </c>
      <c r="C9" s="82" t="s">
        <v>253</v>
      </c>
      <c r="D9" s="83">
        <v>10.2</v>
      </c>
      <c r="E9" s="82" t="s">
        <v>238</v>
      </c>
    </row>
    <row r="10" spans="1:5" s="80" customFormat="1" ht="17.25" customHeight="1">
      <c r="A10" s="81" t="s">
        <v>254</v>
      </c>
      <c r="B10" s="81" t="s">
        <v>255</v>
      </c>
      <c r="C10" s="82" t="s">
        <v>244</v>
      </c>
      <c r="D10" s="83">
        <v>10</v>
      </c>
      <c r="E10" s="82" t="s">
        <v>238</v>
      </c>
    </row>
    <row r="11" spans="1:5" s="80" customFormat="1" ht="17.25" customHeight="1">
      <c r="A11" s="81" t="s">
        <v>256</v>
      </c>
      <c r="B11" s="357" t="s">
        <v>257</v>
      </c>
      <c r="C11" s="81"/>
      <c r="D11" s="83">
        <v>9.7</v>
      </c>
      <c r="E11" s="82" t="s">
        <v>258</v>
      </c>
    </row>
    <row r="12" spans="1:5" s="80" customFormat="1" ht="17.25" customHeight="1">
      <c r="A12" s="81" t="s">
        <v>259</v>
      </c>
      <c r="B12" s="81" t="s">
        <v>260</v>
      </c>
      <c r="C12" s="82" t="s">
        <v>261</v>
      </c>
      <c r="D12" s="83">
        <v>9</v>
      </c>
      <c r="E12" s="82" t="s">
        <v>238</v>
      </c>
    </row>
    <row r="13" spans="1:5" s="80" customFormat="1" ht="17.25" customHeight="1">
      <c r="A13" s="81" t="s">
        <v>262</v>
      </c>
      <c r="B13" s="81" t="s">
        <v>263</v>
      </c>
      <c r="C13" s="82" t="s">
        <v>264</v>
      </c>
      <c r="D13" s="83">
        <v>8</v>
      </c>
      <c r="E13" s="82" t="s">
        <v>238</v>
      </c>
    </row>
    <row r="14" spans="1:5" s="80" customFormat="1" ht="17.25" customHeight="1">
      <c r="A14" s="81" t="s">
        <v>265</v>
      </c>
      <c r="B14" s="81" t="s">
        <v>266</v>
      </c>
      <c r="C14" s="82" t="s">
        <v>267</v>
      </c>
      <c r="D14" s="83">
        <v>8</v>
      </c>
      <c r="E14" s="82" t="s">
        <v>238</v>
      </c>
    </row>
    <row r="15" spans="1:5" s="80" customFormat="1" ht="17.25" customHeight="1">
      <c r="A15" s="81" t="s">
        <v>268</v>
      </c>
      <c r="B15" s="81" t="s">
        <v>269</v>
      </c>
      <c r="C15" s="82" t="s">
        <v>270</v>
      </c>
      <c r="D15" s="83">
        <v>8</v>
      </c>
      <c r="E15" s="82" t="s">
        <v>238</v>
      </c>
    </row>
    <row r="16" spans="1:5" s="80" customFormat="1" ht="17.25" customHeight="1">
      <c r="A16" s="81" t="s">
        <v>271</v>
      </c>
      <c r="B16" s="357" t="s">
        <v>272</v>
      </c>
      <c r="C16" s="81"/>
      <c r="D16" s="83">
        <v>8</v>
      </c>
      <c r="E16" s="82" t="s">
        <v>273</v>
      </c>
    </row>
    <row r="17" spans="1:5" s="80" customFormat="1" ht="17.25" customHeight="1">
      <c r="A17" s="81" t="s">
        <v>274</v>
      </c>
      <c r="B17" s="84" t="s">
        <v>275</v>
      </c>
      <c r="C17" s="85" t="s">
        <v>276</v>
      </c>
      <c r="D17" s="83">
        <v>8</v>
      </c>
      <c r="E17" s="82" t="s">
        <v>277</v>
      </c>
    </row>
    <row r="18" spans="1:5" s="80" customFormat="1" ht="17.25" customHeight="1">
      <c r="A18" s="81" t="s">
        <v>278</v>
      </c>
      <c r="B18" s="86" t="s">
        <v>279</v>
      </c>
      <c r="C18" s="82" t="s">
        <v>255</v>
      </c>
      <c r="D18" s="83">
        <v>4.8</v>
      </c>
      <c r="E18" s="82" t="s">
        <v>238</v>
      </c>
    </row>
    <row r="19" spans="1:5" s="80" customFormat="1" ht="17.25" customHeight="1">
      <c r="A19" s="81" t="s">
        <v>280</v>
      </c>
      <c r="B19" s="81" t="s">
        <v>281</v>
      </c>
      <c r="C19" s="82" t="s">
        <v>282</v>
      </c>
      <c r="D19" s="83">
        <v>4.5</v>
      </c>
      <c r="E19" s="82" t="s">
        <v>238</v>
      </c>
    </row>
    <row r="20" spans="1:5" s="80" customFormat="1" ht="17.25" customHeight="1">
      <c r="A20" s="81" t="s">
        <v>283</v>
      </c>
      <c r="B20" s="81" t="s">
        <v>284</v>
      </c>
      <c r="C20" s="82" t="s">
        <v>285</v>
      </c>
      <c r="D20" s="83">
        <v>4</v>
      </c>
      <c r="E20" s="82" t="s">
        <v>234</v>
      </c>
    </row>
    <row r="21" spans="1:5" s="80" customFormat="1" ht="17.25" customHeight="1">
      <c r="A21" s="81" t="s">
        <v>286</v>
      </c>
      <c r="B21" s="81" t="s">
        <v>287</v>
      </c>
      <c r="C21" s="82" t="s">
        <v>288</v>
      </c>
      <c r="D21" s="83">
        <v>3.8</v>
      </c>
      <c r="E21" s="82" t="s">
        <v>234</v>
      </c>
    </row>
    <row r="22" spans="1:5" s="80" customFormat="1" ht="17.25" customHeight="1">
      <c r="A22" s="81" t="s">
        <v>289</v>
      </c>
      <c r="B22" s="81" t="s">
        <v>290</v>
      </c>
      <c r="C22" s="82" t="s">
        <v>275</v>
      </c>
      <c r="D22" s="83">
        <v>3.5</v>
      </c>
      <c r="E22" s="82" t="s">
        <v>238</v>
      </c>
    </row>
    <row r="23" spans="1:5" s="80" customFormat="1" ht="17.25" customHeight="1">
      <c r="A23" s="81" t="s">
        <v>291</v>
      </c>
      <c r="B23" s="357" t="s">
        <v>292</v>
      </c>
      <c r="C23" s="81"/>
      <c r="D23" s="83">
        <v>3.4</v>
      </c>
      <c r="E23" s="82" t="s">
        <v>273</v>
      </c>
    </row>
    <row r="24" spans="1:5" s="80" customFormat="1" ht="17.25" customHeight="1">
      <c r="A24" s="81" t="s">
        <v>293</v>
      </c>
      <c r="B24" s="81" t="s">
        <v>294</v>
      </c>
      <c r="C24" s="82" t="s">
        <v>295</v>
      </c>
      <c r="D24" s="83">
        <v>3.2</v>
      </c>
      <c r="E24" s="82" t="s">
        <v>238</v>
      </c>
    </row>
    <row r="25" spans="1:5" s="80" customFormat="1" ht="17.25" customHeight="1">
      <c r="A25" s="81" t="s">
        <v>296</v>
      </c>
      <c r="B25" s="81" t="s">
        <v>297</v>
      </c>
      <c r="C25" s="82" t="s">
        <v>298</v>
      </c>
      <c r="D25" s="83">
        <v>3</v>
      </c>
      <c r="E25" s="82" t="s">
        <v>238</v>
      </c>
    </row>
    <row r="26" spans="1:5" s="80" customFormat="1" ht="17.25" customHeight="1">
      <c r="A26" s="81" t="s">
        <v>299</v>
      </c>
      <c r="B26" s="81" t="s">
        <v>300</v>
      </c>
      <c r="C26" s="82" t="s">
        <v>301</v>
      </c>
      <c r="D26" s="83">
        <v>3</v>
      </c>
      <c r="E26" s="82" t="s">
        <v>238</v>
      </c>
    </row>
    <row r="27" spans="1:5" s="80" customFormat="1" ht="17.25" customHeight="1">
      <c r="A27" s="81" t="s">
        <v>302</v>
      </c>
      <c r="B27" s="81" t="s">
        <v>303</v>
      </c>
      <c r="C27" s="82" t="s">
        <v>304</v>
      </c>
      <c r="D27" s="83">
        <v>2.8</v>
      </c>
      <c r="E27" s="82" t="s">
        <v>273</v>
      </c>
    </row>
    <row r="28" spans="1:5" s="80" customFormat="1" ht="17.25" customHeight="1">
      <c r="A28" s="81" t="s">
        <v>305</v>
      </c>
      <c r="B28" s="357" t="s">
        <v>306</v>
      </c>
      <c r="C28" s="81"/>
      <c r="D28" s="83">
        <v>1.66</v>
      </c>
      <c r="E28" s="82" t="s">
        <v>238</v>
      </c>
    </row>
    <row r="29" spans="1:5" s="80" customFormat="1" ht="17.25" customHeight="1">
      <c r="A29" s="81" t="s">
        <v>307</v>
      </c>
      <c r="B29" s="81" t="s">
        <v>308</v>
      </c>
      <c r="C29" s="82" t="s">
        <v>309</v>
      </c>
      <c r="D29" s="83">
        <v>1.3</v>
      </c>
      <c r="E29" s="82" t="s">
        <v>234</v>
      </c>
    </row>
    <row r="30" spans="1:5" s="80" customFormat="1" ht="17.25" customHeight="1">
      <c r="A30" s="81" t="s">
        <v>310</v>
      </c>
      <c r="B30" s="81" t="s">
        <v>311</v>
      </c>
      <c r="C30" s="81" t="s">
        <v>312</v>
      </c>
      <c r="D30" s="83">
        <v>1.3</v>
      </c>
      <c r="E30" s="82" t="s">
        <v>238</v>
      </c>
    </row>
    <row r="31" spans="1:5" s="80" customFormat="1" ht="17.25" customHeight="1">
      <c r="A31" s="81" t="s">
        <v>313</v>
      </c>
      <c r="B31" s="81" t="s">
        <v>269</v>
      </c>
      <c r="C31" s="81" t="s">
        <v>314</v>
      </c>
      <c r="D31" s="83">
        <v>1</v>
      </c>
      <c r="E31" s="82" t="s">
        <v>234</v>
      </c>
    </row>
    <row r="32" spans="1:5" s="80" customFormat="1" ht="17.25" customHeight="1">
      <c r="A32" s="81" t="s">
        <v>315</v>
      </c>
      <c r="B32" s="81" t="s">
        <v>316</v>
      </c>
      <c r="C32" s="82" t="s">
        <v>317</v>
      </c>
      <c r="D32" s="83">
        <v>1</v>
      </c>
      <c r="E32" s="82" t="s">
        <v>234</v>
      </c>
    </row>
    <row r="33" spans="1:5" s="80" customFormat="1" ht="17.25" customHeight="1">
      <c r="A33" s="81" t="s">
        <v>318</v>
      </c>
      <c r="B33" s="81" t="s">
        <v>319</v>
      </c>
      <c r="C33" s="82" t="s">
        <v>320</v>
      </c>
      <c r="D33" s="87">
        <v>0.5</v>
      </c>
      <c r="E33" s="82" t="s">
        <v>277</v>
      </c>
    </row>
    <row r="34" spans="1:5" s="80" customFormat="1" ht="17.25" customHeight="1">
      <c r="A34" s="358" t="s">
        <v>0</v>
      </c>
      <c r="B34" s="359"/>
      <c r="C34" s="360"/>
      <c r="D34" s="88">
        <f>SUM(D3:D33)</f>
        <v>232.66000000000003</v>
      </c>
      <c r="E34" s="89"/>
    </row>
    <row r="35" s="1" customFormat="1" ht="15.75">
      <c r="A35" s="5" t="s">
        <v>321</v>
      </c>
    </row>
    <row r="36" s="1" customFormat="1" ht="15.75">
      <c r="A36" s="5" t="s">
        <v>322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29"/>
  <sheetViews>
    <sheetView showGridLines="0" zoomScale="120" zoomScaleNormal="120" zoomScalePageLayoutView="0" workbookViewId="0" topLeftCell="A1">
      <selection activeCell="E34" sqref="E34"/>
    </sheetView>
  </sheetViews>
  <sheetFormatPr defaultColWidth="9.140625" defaultRowHeight="21.75"/>
  <cols>
    <col min="1" max="1" width="46.8515625" style="197" customWidth="1"/>
    <col min="2" max="2" width="20.8515625" style="198" customWidth="1"/>
    <col min="3" max="4" width="26.00390625" style="198" hidden="1" customWidth="1"/>
    <col min="5" max="5" width="14.421875" style="198" customWidth="1"/>
    <col min="6" max="6" width="8.7109375" style="198" customWidth="1"/>
    <col min="7" max="16384" width="9.140625" style="197" customWidth="1"/>
  </cols>
  <sheetData>
    <row r="1" spans="1:6" s="212" customFormat="1" ht="21" customHeight="1">
      <c r="A1" s="403" t="s">
        <v>447</v>
      </c>
      <c r="B1" s="10"/>
      <c r="C1" s="10"/>
      <c r="D1" s="10"/>
      <c r="E1" s="10"/>
      <c r="F1" s="10"/>
    </row>
    <row r="2" spans="1:6" s="200" customFormat="1" ht="23.25" customHeight="1">
      <c r="A2" s="404" t="s">
        <v>446</v>
      </c>
      <c r="B2" s="408" t="s">
        <v>445</v>
      </c>
      <c r="C2" s="211"/>
      <c r="D2" s="211"/>
      <c r="E2" s="404" t="s">
        <v>444</v>
      </c>
      <c r="F2" s="405"/>
    </row>
    <row r="3" spans="1:7" s="200" customFormat="1" ht="21" customHeight="1">
      <c r="A3" s="210" t="s">
        <v>442</v>
      </c>
      <c r="B3" s="206" t="s">
        <v>419</v>
      </c>
      <c r="C3" s="344">
        <v>4784</v>
      </c>
      <c r="D3" s="344">
        <v>4636</v>
      </c>
      <c r="E3" s="209">
        <v>29662</v>
      </c>
      <c r="F3" s="345"/>
      <c r="G3" s="203"/>
    </row>
    <row r="4" spans="1:7" s="200" customFormat="1" ht="21" customHeight="1">
      <c r="A4" s="207" t="s">
        <v>439</v>
      </c>
      <c r="B4" s="206" t="s">
        <v>413</v>
      </c>
      <c r="C4" s="344">
        <v>209</v>
      </c>
      <c r="D4" s="344">
        <v>2439</v>
      </c>
      <c r="E4" s="205">
        <v>25504</v>
      </c>
      <c r="F4" s="346"/>
      <c r="G4" s="203"/>
    </row>
    <row r="5" spans="1:7" s="200" customFormat="1" ht="21" customHeight="1">
      <c r="A5" s="207" t="s">
        <v>441</v>
      </c>
      <c r="B5" s="206" t="s">
        <v>413</v>
      </c>
      <c r="C5" s="344">
        <v>1058</v>
      </c>
      <c r="D5" s="344">
        <v>15004</v>
      </c>
      <c r="E5" s="205">
        <v>24238</v>
      </c>
      <c r="F5" s="346"/>
      <c r="G5" s="203"/>
    </row>
    <row r="6" spans="1:7" s="200" customFormat="1" ht="21" customHeight="1">
      <c r="A6" s="207" t="s">
        <v>440</v>
      </c>
      <c r="B6" s="206" t="s">
        <v>413</v>
      </c>
      <c r="C6" s="344">
        <v>3130</v>
      </c>
      <c r="D6" s="344">
        <v>14677</v>
      </c>
      <c r="E6" s="205">
        <v>21986</v>
      </c>
      <c r="F6" s="346"/>
      <c r="G6" s="203"/>
    </row>
    <row r="7" spans="1:7" s="200" customFormat="1" ht="21" customHeight="1">
      <c r="A7" s="207" t="s">
        <v>443</v>
      </c>
      <c r="B7" s="206" t="s">
        <v>419</v>
      </c>
      <c r="C7" s="344">
        <v>4187</v>
      </c>
      <c r="D7" s="344">
        <v>8780</v>
      </c>
      <c r="E7" s="205">
        <v>20340</v>
      </c>
      <c r="F7" s="346"/>
      <c r="G7" s="203"/>
    </row>
    <row r="8" spans="1:7" s="200" customFormat="1" ht="21" customHeight="1">
      <c r="A8" s="207" t="s">
        <v>438</v>
      </c>
      <c r="B8" s="208" t="s">
        <v>413</v>
      </c>
      <c r="C8" s="344">
        <v>196</v>
      </c>
      <c r="D8" s="344">
        <v>2627</v>
      </c>
      <c r="E8" s="205">
        <v>20291</v>
      </c>
      <c r="F8" s="346"/>
      <c r="G8" s="203"/>
    </row>
    <row r="9" spans="1:7" s="200" customFormat="1" ht="21" customHeight="1">
      <c r="A9" s="207" t="s">
        <v>421</v>
      </c>
      <c r="B9" s="206" t="s">
        <v>419</v>
      </c>
      <c r="C9" s="344">
        <v>689</v>
      </c>
      <c r="D9" s="344">
        <v>4041</v>
      </c>
      <c r="E9" s="205">
        <v>16220</v>
      </c>
      <c r="F9" s="346"/>
      <c r="G9" s="203"/>
    </row>
    <row r="10" spans="1:7" s="200" customFormat="1" ht="21" customHeight="1">
      <c r="A10" s="207" t="s">
        <v>434</v>
      </c>
      <c r="B10" s="206" t="s">
        <v>431</v>
      </c>
      <c r="C10" s="344">
        <v>4495</v>
      </c>
      <c r="D10" s="344">
        <v>3257</v>
      </c>
      <c r="E10" s="205">
        <v>15384</v>
      </c>
      <c r="F10" s="346"/>
      <c r="G10" s="203"/>
    </row>
    <row r="11" spans="1:7" s="200" customFormat="1" ht="21" customHeight="1">
      <c r="A11" s="207" t="s">
        <v>435</v>
      </c>
      <c r="B11" s="206" t="s">
        <v>417</v>
      </c>
      <c r="C11" s="344">
        <v>3703</v>
      </c>
      <c r="D11" s="344">
        <v>5114</v>
      </c>
      <c r="E11" s="205">
        <v>14136</v>
      </c>
      <c r="F11" s="346"/>
      <c r="G11" s="203"/>
    </row>
    <row r="12" spans="1:7" s="200" customFormat="1" ht="21" customHeight="1">
      <c r="A12" s="207" t="s">
        <v>436</v>
      </c>
      <c r="B12" s="206" t="s">
        <v>431</v>
      </c>
      <c r="C12" s="344">
        <v>562</v>
      </c>
      <c r="D12" s="344">
        <v>4367</v>
      </c>
      <c r="E12" s="205">
        <v>13956</v>
      </c>
      <c r="F12" s="346"/>
      <c r="G12" s="203"/>
    </row>
    <row r="13" spans="1:7" s="200" customFormat="1" ht="21" customHeight="1">
      <c r="A13" s="207" t="s">
        <v>430</v>
      </c>
      <c r="B13" s="206" t="s">
        <v>429</v>
      </c>
      <c r="C13" s="344">
        <v>1585</v>
      </c>
      <c r="D13" s="344">
        <v>3385</v>
      </c>
      <c r="E13" s="205">
        <v>12170</v>
      </c>
      <c r="F13" s="346"/>
      <c r="G13" s="203"/>
    </row>
    <row r="14" spans="1:7" s="200" customFormat="1" ht="21" customHeight="1">
      <c r="A14" s="207" t="s">
        <v>432</v>
      </c>
      <c r="B14" s="206" t="s">
        <v>431</v>
      </c>
      <c r="C14" s="344">
        <v>891</v>
      </c>
      <c r="D14" s="344">
        <v>5300</v>
      </c>
      <c r="E14" s="205">
        <v>10644</v>
      </c>
      <c r="F14" s="346"/>
      <c r="G14" s="203"/>
    </row>
    <row r="15" spans="1:7" s="200" customFormat="1" ht="21" customHeight="1">
      <c r="A15" s="207" t="s">
        <v>423</v>
      </c>
      <c r="B15" s="206" t="s">
        <v>413</v>
      </c>
      <c r="C15" s="344">
        <v>1270</v>
      </c>
      <c r="D15" s="344">
        <v>4840</v>
      </c>
      <c r="E15" s="205">
        <v>7483</v>
      </c>
      <c r="F15" s="346"/>
      <c r="G15" s="203"/>
    </row>
    <row r="16" spans="1:7" s="200" customFormat="1" ht="21" customHeight="1">
      <c r="A16" s="207" t="s">
        <v>422</v>
      </c>
      <c r="B16" s="206" t="s">
        <v>413</v>
      </c>
      <c r="C16" s="344">
        <v>1688</v>
      </c>
      <c r="D16" s="344">
        <v>4325</v>
      </c>
      <c r="E16" s="205">
        <v>7337</v>
      </c>
      <c r="F16" s="346"/>
      <c r="G16" s="203"/>
    </row>
    <row r="17" spans="1:7" s="200" customFormat="1" ht="21" customHeight="1">
      <c r="A17" s="207" t="s">
        <v>426</v>
      </c>
      <c r="B17" s="206" t="s">
        <v>424</v>
      </c>
      <c r="C17" s="344">
        <v>709</v>
      </c>
      <c r="D17" s="344">
        <v>2230</v>
      </c>
      <c r="E17" s="205">
        <v>6089</v>
      </c>
      <c r="F17" s="346"/>
      <c r="G17" s="203"/>
    </row>
    <row r="18" spans="1:7" s="200" customFormat="1" ht="21" customHeight="1">
      <c r="A18" s="207" t="s">
        <v>418</v>
      </c>
      <c r="B18" s="206" t="s">
        <v>417</v>
      </c>
      <c r="C18" s="344">
        <v>388</v>
      </c>
      <c r="D18" s="344">
        <v>1534</v>
      </c>
      <c r="E18" s="205">
        <v>5927</v>
      </c>
      <c r="F18" s="346"/>
      <c r="G18" s="203"/>
    </row>
    <row r="19" spans="1:7" s="200" customFormat="1" ht="21" customHeight="1">
      <c r="A19" s="207" t="s">
        <v>433</v>
      </c>
      <c r="B19" s="206" t="s">
        <v>419</v>
      </c>
      <c r="C19" s="344">
        <v>1135</v>
      </c>
      <c r="D19" s="344">
        <v>13454</v>
      </c>
      <c r="E19" s="205">
        <v>5896</v>
      </c>
      <c r="F19" s="346"/>
      <c r="G19" s="203"/>
    </row>
    <row r="20" spans="1:7" s="200" customFormat="1" ht="21" customHeight="1">
      <c r="A20" s="207" t="s">
        <v>428</v>
      </c>
      <c r="B20" s="206" t="s">
        <v>427</v>
      </c>
      <c r="C20" s="344">
        <v>354</v>
      </c>
      <c r="D20" s="344">
        <v>4013</v>
      </c>
      <c r="E20" s="205">
        <v>5862</v>
      </c>
      <c r="F20" s="346"/>
      <c r="G20" s="203"/>
    </row>
    <row r="21" spans="1:7" s="200" customFormat="1" ht="21" customHeight="1">
      <c r="A21" s="207" t="s">
        <v>420</v>
      </c>
      <c r="B21" s="206" t="s">
        <v>419</v>
      </c>
      <c r="C21" s="344">
        <v>778</v>
      </c>
      <c r="D21" s="344">
        <v>1803</v>
      </c>
      <c r="E21" s="205">
        <v>5236</v>
      </c>
      <c r="F21" s="346"/>
      <c r="G21" s="203"/>
    </row>
    <row r="22" spans="1:7" s="200" customFormat="1" ht="21" customHeight="1">
      <c r="A22" s="207" t="s">
        <v>412</v>
      </c>
      <c r="B22" s="206" t="s">
        <v>411</v>
      </c>
      <c r="C22" s="344">
        <v>2401</v>
      </c>
      <c r="D22" s="344">
        <v>10077</v>
      </c>
      <c r="E22" s="205">
        <v>3817</v>
      </c>
      <c r="F22" s="346"/>
      <c r="G22" s="203"/>
    </row>
    <row r="23" spans="1:7" s="200" customFormat="1" ht="21" customHeight="1">
      <c r="A23" s="207" t="s">
        <v>416</v>
      </c>
      <c r="B23" s="206" t="s">
        <v>415</v>
      </c>
      <c r="C23" s="347">
        <v>2208</v>
      </c>
      <c r="D23" s="347">
        <v>7901</v>
      </c>
      <c r="E23" s="205">
        <v>3805</v>
      </c>
      <c r="F23" s="346"/>
      <c r="G23" s="203"/>
    </row>
    <row r="24" spans="1:7" s="200" customFormat="1" ht="21" customHeight="1">
      <c r="A24" s="207" t="s">
        <v>437</v>
      </c>
      <c r="B24" s="204" t="s">
        <v>419</v>
      </c>
      <c r="C24" s="348">
        <v>1856</v>
      </c>
      <c r="D24" s="348">
        <v>2916</v>
      </c>
      <c r="E24" s="205">
        <v>2790</v>
      </c>
      <c r="F24" s="346"/>
      <c r="G24" s="203"/>
    </row>
    <row r="25" spans="1:7" s="200" customFormat="1" ht="21" customHeight="1">
      <c r="A25" s="207" t="s">
        <v>414</v>
      </c>
      <c r="B25" s="206" t="s">
        <v>413</v>
      </c>
      <c r="C25" s="344">
        <v>1186</v>
      </c>
      <c r="D25" s="344">
        <v>3219</v>
      </c>
      <c r="E25" s="205">
        <v>2790</v>
      </c>
      <c r="F25" s="346"/>
      <c r="G25" s="203"/>
    </row>
    <row r="26" spans="1:7" s="200" customFormat="1" ht="21" customHeight="1">
      <c r="A26" s="207" t="s">
        <v>425</v>
      </c>
      <c r="B26" s="206" t="s">
        <v>424</v>
      </c>
      <c r="C26" s="344">
        <v>1309</v>
      </c>
      <c r="D26" s="344">
        <v>6741</v>
      </c>
      <c r="E26" s="205">
        <v>2497</v>
      </c>
      <c r="F26" s="346"/>
      <c r="G26" s="203"/>
    </row>
    <row r="27" spans="1:7" s="200" customFormat="1" ht="21" customHeight="1">
      <c r="A27" s="406" t="s">
        <v>0</v>
      </c>
      <c r="B27" s="407"/>
      <c r="C27" s="349">
        <f>SUM(C3:C26)</f>
        <v>40771</v>
      </c>
      <c r="D27" s="349">
        <f>SUM(D3:D26)</f>
        <v>136680</v>
      </c>
      <c r="E27" s="350">
        <f>SUM(E3:E26)</f>
        <v>284060</v>
      </c>
      <c r="F27" s="351"/>
      <c r="G27" s="203"/>
    </row>
    <row r="28" spans="1:6" s="200" customFormat="1" ht="18" customHeight="1">
      <c r="A28" s="202" t="s">
        <v>410</v>
      </c>
      <c r="B28" s="201"/>
      <c r="C28" s="201"/>
      <c r="D28" s="201"/>
      <c r="E28" s="201"/>
      <c r="F28" s="201"/>
    </row>
    <row r="29" ht="18.75">
      <c r="A29" s="199"/>
    </row>
  </sheetData>
  <sheetProtection/>
  <printOptions horizontalCentered="1"/>
  <pageMargins left="0.7086614173228347" right="0.2362204724409449" top="0.7086614173228347" bottom="0.5511811023622047" header="0.511811023622047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5"/>
  <sheetViews>
    <sheetView zoomScale="120" zoomScaleNormal="120" zoomScalePageLayoutView="0" workbookViewId="0" topLeftCell="A37">
      <selection activeCell="K10" sqref="K10:L10"/>
    </sheetView>
  </sheetViews>
  <sheetFormatPr defaultColWidth="9.140625" defaultRowHeight="21.75"/>
  <cols>
    <col min="1" max="1" width="16.28125" style="213" customWidth="1"/>
    <col min="2" max="2" width="6.421875" style="213" customWidth="1"/>
    <col min="3" max="3" width="5.8515625" style="213" customWidth="1"/>
    <col min="4" max="4" width="6.28125" style="213" customWidth="1"/>
    <col min="5" max="5" width="10.8515625" style="213" customWidth="1"/>
    <col min="6" max="6" width="7.140625" style="213" customWidth="1"/>
    <col min="7" max="7" width="15.421875" style="213" customWidth="1"/>
    <col min="8" max="8" width="10.8515625" style="213" customWidth="1"/>
    <col min="9" max="9" width="20.7109375" style="213" customWidth="1"/>
    <col min="10" max="16384" width="9.140625" style="213" customWidth="1"/>
  </cols>
  <sheetData>
    <row r="1" s="233" customFormat="1" ht="21">
      <c r="A1" s="233" t="s">
        <v>456</v>
      </c>
    </row>
    <row r="2" spans="1:9" s="216" customFormat="1" ht="18.75">
      <c r="A2" s="218" t="s">
        <v>28</v>
      </c>
      <c r="B2" s="218" t="s">
        <v>455</v>
      </c>
      <c r="C2" s="218" t="s">
        <v>454</v>
      </c>
      <c r="D2" s="218" t="s">
        <v>453</v>
      </c>
      <c r="E2" s="218" t="s">
        <v>452</v>
      </c>
      <c r="F2" s="218" t="s">
        <v>451</v>
      </c>
      <c r="G2" s="218" t="s">
        <v>609</v>
      </c>
      <c r="H2" s="218" t="s">
        <v>450</v>
      </c>
      <c r="I2" s="218" t="s">
        <v>610</v>
      </c>
    </row>
    <row r="3" spans="1:10" s="232" customFormat="1" ht="13.5" customHeight="1">
      <c r="A3" s="223" t="s">
        <v>62</v>
      </c>
      <c r="B3" s="221">
        <v>3</v>
      </c>
      <c r="C3" s="221">
        <v>1</v>
      </c>
      <c r="D3" s="221">
        <v>17</v>
      </c>
      <c r="E3" s="221">
        <v>1</v>
      </c>
      <c r="F3" s="230">
        <v>150</v>
      </c>
      <c r="G3" s="221">
        <v>1</v>
      </c>
      <c r="H3" s="221">
        <v>1</v>
      </c>
      <c r="I3" s="221">
        <v>1</v>
      </c>
      <c r="J3" s="224"/>
    </row>
    <row r="4" spans="1:10" s="219" customFormat="1" ht="13.5" customHeight="1">
      <c r="A4" s="223" t="s">
        <v>223</v>
      </c>
      <c r="B4" s="221">
        <v>8</v>
      </c>
      <c r="C4" s="221">
        <v>3</v>
      </c>
      <c r="D4" s="221">
        <v>5</v>
      </c>
      <c r="E4" s="221">
        <v>1</v>
      </c>
      <c r="F4" s="221">
        <v>47</v>
      </c>
      <c r="G4" s="221">
        <v>2</v>
      </c>
      <c r="H4" s="221">
        <v>1</v>
      </c>
      <c r="I4" s="221">
        <v>1</v>
      </c>
      <c r="J4" s="224"/>
    </row>
    <row r="5" spans="1:10" s="219" customFormat="1" ht="13.5" customHeight="1">
      <c r="A5" s="223" t="s">
        <v>226</v>
      </c>
      <c r="B5" s="221">
        <v>10</v>
      </c>
      <c r="C5" s="221">
        <v>9</v>
      </c>
      <c r="D5" s="222">
        <v>0</v>
      </c>
      <c r="E5" s="222">
        <v>0</v>
      </c>
      <c r="F5" s="221">
        <v>24</v>
      </c>
      <c r="G5" s="221">
        <v>1</v>
      </c>
      <c r="H5" s="222">
        <v>0</v>
      </c>
      <c r="I5" s="222">
        <v>0</v>
      </c>
      <c r="J5" s="220"/>
    </row>
    <row r="6" spans="1:10" s="219" customFormat="1" ht="13.5" customHeight="1">
      <c r="A6" s="223" t="s">
        <v>219</v>
      </c>
      <c r="B6" s="221">
        <v>3</v>
      </c>
      <c r="C6" s="221">
        <v>2</v>
      </c>
      <c r="D6" s="222">
        <v>0</v>
      </c>
      <c r="E6" s="222">
        <v>0</v>
      </c>
      <c r="F6" s="221">
        <v>25</v>
      </c>
      <c r="G6" s="222">
        <v>2</v>
      </c>
      <c r="H6" s="222">
        <v>0</v>
      </c>
      <c r="I6" s="221">
        <v>1</v>
      </c>
      <c r="J6" s="224"/>
    </row>
    <row r="7" spans="1:10" s="219" customFormat="1" ht="13.5" customHeight="1">
      <c r="A7" s="223" t="s">
        <v>78</v>
      </c>
      <c r="B7" s="221">
        <v>2</v>
      </c>
      <c r="C7" s="222">
        <v>0</v>
      </c>
      <c r="D7" s="222">
        <v>3</v>
      </c>
      <c r="E7" s="222">
        <v>3</v>
      </c>
      <c r="F7" s="221">
        <v>152</v>
      </c>
      <c r="G7" s="222">
        <v>4</v>
      </c>
      <c r="H7" s="221">
        <v>2</v>
      </c>
      <c r="I7" s="221">
        <v>4</v>
      </c>
      <c r="J7" s="224"/>
    </row>
    <row r="8" spans="1:10" s="219" customFormat="1" ht="13.5" customHeight="1">
      <c r="A8" s="223" t="s">
        <v>181</v>
      </c>
      <c r="B8" s="221">
        <v>17</v>
      </c>
      <c r="C8" s="221">
        <v>1</v>
      </c>
      <c r="D8" s="221">
        <v>1</v>
      </c>
      <c r="E8" s="231">
        <v>0</v>
      </c>
      <c r="F8" s="221">
        <v>28</v>
      </c>
      <c r="G8" s="221">
        <v>2</v>
      </c>
      <c r="H8" s="221">
        <v>1</v>
      </c>
      <c r="I8" s="221">
        <v>1</v>
      </c>
      <c r="J8" s="224"/>
    </row>
    <row r="9" spans="1:10" s="219" customFormat="1" ht="13.5" customHeight="1">
      <c r="A9" s="223" t="s">
        <v>213</v>
      </c>
      <c r="B9" s="221">
        <v>7</v>
      </c>
      <c r="C9" s="222">
        <v>0</v>
      </c>
      <c r="D9" s="222">
        <v>0</v>
      </c>
      <c r="E9" s="222">
        <v>0</v>
      </c>
      <c r="F9" s="221">
        <v>34</v>
      </c>
      <c r="G9" s="221">
        <v>1</v>
      </c>
      <c r="H9" s="221">
        <v>0</v>
      </c>
      <c r="I9" s="221">
        <v>1</v>
      </c>
      <c r="J9" s="224"/>
    </row>
    <row r="10" spans="1:10" s="219" customFormat="1" ht="13.5" customHeight="1">
      <c r="A10" s="223" t="s">
        <v>140</v>
      </c>
      <c r="B10" s="221">
        <v>2</v>
      </c>
      <c r="C10" s="221">
        <v>2</v>
      </c>
      <c r="D10" s="222">
        <v>0</v>
      </c>
      <c r="E10" s="221">
        <v>2</v>
      </c>
      <c r="F10" s="221">
        <v>63</v>
      </c>
      <c r="G10" s="221">
        <v>3</v>
      </c>
      <c r="H10" s="221">
        <v>2</v>
      </c>
      <c r="I10" s="221">
        <v>2</v>
      </c>
      <c r="J10" s="224"/>
    </row>
    <row r="11" spans="1:10" s="219" customFormat="1" ht="13.5" customHeight="1">
      <c r="A11" s="223" t="s">
        <v>218</v>
      </c>
      <c r="B11" s="221">
        <v>17</v>
      </c>
      <c r="C11" s="221">
        <v>1</v>
      </c>
      <c r="D11" s="221">
        <v>3</v>
      </c>
      <c r="E11" s="221">
        <v>2</v>
      </c>
      <c r="F11" s="221">
        <v>212</v>
      </c>
      <c r="G11" s="221">
        <v>3</v>
      </c>
      <c r="H11" s="221">
        <v>2</v>
      </c>
      <c r="I11" s="221">
        <v>5</v>
      </c>
      <c r="J11" s="224"/>
    </row>
    <row r="12" spans="1:10" s="219" customFormat="1" ht="15.75" customHeight="1">
      <c r="A12" s="223" t="s">
        <v>185</v>
      </c>
      <c r="B12" s="221">
        <v>32</v>
      </c>
      <c r="C12" s="221">
        <v>1</v>
      </c>
      <c r="D12" s="221">
        <v>3</v>
      </c>
      <c r="E12" s="221">
        <v>1</v>
      </c>
      <c r="F12" s="221">
        <v>57</v>
      </c>
      <c r="G12" s="221">
        <v>2</v>
      </c>
      <c r="H12" s="221">
        <v>0</v>
      </c>
      <c r="I12" s="221">
        <v>1</v>
      </c>
      <c r="J12" s="220"/>
    </row>
    <row r="13" spans="1:10" s="219" customFormat="1" ht="13.5" customHeight="1">
      <c r="A13" s="223" t="s">
        <v>187</v>
      </c>
      <c r="B13" s="221">
        <v>3</v>
      </c>
      <c r="C13" s="222">
        <v>0</v>
      </c>
      <c r="D13" s="222">
        <v>0</v>
      </c>
      <c r="E13" s="222">
        <v>0</v>
      </c>
      <c r="F13" s="221">
        <v>23</v>
      </c>
      <c r="G13" s="221">
        <v>1</v>
      </c>
      <c r="H13" s="221">
        <v>0</v>
      </c>
      <c r="I13" s="222">
        <v>0</v>
      </c>
      <c r="J13" s="224"/>
    </row>
    <row r="14" spans="1:10" s="219" customFormat="1" ht="13.5" customHeight="1">
      <c r="A14" s="223" t="s">
        <v>224</v>
      </c>
      <c r="B14" s="221">
        <v>4</v>
      </c>
      <c r="C14" s="221">
        <v>10</v>
      </c>
      <c r="D14" s="222">
        <v>0</v>
      </c>
      <c r="E14" s="222">
        <v>0</v>
      </c>
      <c r="F14" s="221">
        <v>26</v>
      </c>
      <c r="G14" s="221">
        <v>2</v>
      </c>
      <c r="H14" s="221">
        <v>1</v>
      </c>
      <c r="I14" s="221">
        <v>1</v>
      </c>
      <c r="J14" s="220"/>
    </row>
    <row r="15" spans="1:10" s="219" customFormat="1" ht="13.5" customHeight="1">
      <c r="A15" s="223" t="s">
        <v>222</v>
      </c>
      <c r="B15" s="221">
        <v>25</v>
      </c>
      <c r="C15" s="221">
        <v>3</v>
      </c>
      <c r="D15" s="221">
        <v>9</v>
      </c>
      <c r="E15" s="221">
        <v>3</v>
      </c>
      <c r="F15" s="221">
        <v>75</v>
      </c>
      <c r="G15" s="221">
        <v>5</v>
      </c>
      <c r="H15" s="221">
        <v>2</v>
      </c>
      <c r="I15" s="221">
        <v>2</v>
      </c>
      <c r="J15" s="224"/>
    </row>
    <row r="16" spans="1:10" s="219" customFormat="1" ht="13.5" customHeight="1">
      <c r="A16" s="223" t="s">
        <v>221</v>
      </c>
      <c r="B16" s="221">
        <v>32</v>
      </c>
      <c r="C16" s="221">
        <v>2</v>
      </c>
      <c r="D16" s="221">
        <v>9</v>
      </c>
      <c r="E16" s="222">
        <v>1</v>
      </c>
      <c r="F16" s="221">
        <v>100</v>
      </c>
      <c r="G16" s="221">
        <v>2</v>
      </c>
      <c r="H16" s="221">
        <v>1</v>
      </c>
      <c r="I16" s="221">
        <v>1</v>
      </c>
      <c r="J16" s="224"/>
    </row>
    <row r="17" spans="1:10" s="219" customFormat="1" ht="13.5" customHeight="1">
      <c r="A17" s="223" t="s">
        <v>69</v>
      </c>
      <c r="B17" s="221">
        <v>14</v>
      </c>
      <c r="C17" s="221">
        <v>3</v>
      </c>
      <c r="D17" s="221">
        <v>1</v>
      </c>
      <c r="E17" s="222">
        <v>0</v>
      </c>
      <c r="F17" s="221">
        <v>38</v>
      </c>
      <c r="G17" s="221">
        <v>2</v>
      </c>
      <c r="H17" s="222">
        <v>0</v>
      </c>
      <c r="I17" s="221">
        <v>2</v>
      </c>
      <c r="J17" s="224"/>
    </row>
    <row r="18" spans="1:10" s="219" customFormat="1" ht="13.5" customHeight="1">
      <c r="A18" s="223" t="s">
        <v>101</v>
      </c>
      <c r="B18" s="221">
        <v>5</v>
      </c>
      <c r="C18" s="221">
        <v>8</v>
      </c>
      <c r="D18" s="221">
        <v>1</v>
      </c>
      <c r="E18" s="221">
        <v>5</v>
      </c>
      <c r="F18" s="221">
        <v>111</v>
      </c>
      <c r="G18" s="221">
        <v>2</v>
      </c>
      <c r="H18" s="221">
        <v>1</v>
      </c>
      <c r="I18" s="221">
        <v>4</v>
      </c>
      <c r="J18" s="224"/>
    </row>
    <row r="19" spans="1:10" s="219" customFormat="1" ht="13.5" customHeight="1">
      <c r="A19" s="223" t="s">
        <v>179</v>
      </c>
      <c r="B19" s="221">
        <v>15</v>
      </c>
      <c r="C19" s="222">
        <v>0</v>
      </c>
      <c r="D19" s="222">
        <v>0</v>
      </c>
      <c r="E19" s="222">
        <v>0</v>
      </c>
      <c r="F19" s="221">
        <v>21</v>
      </c>
      <c r="G19" s="221">
        <v>3</v>
      </c>
      <c r="H19" s="221">
        <v>1</v>
      </c>
      <c r="I19" s="222">
        <v>1</v>
      </c>
      <c r="J19" s="224"/>
    </row>
    <row r="20" spans="1:10" s="219" customFormat="1" ht="13.5" customHeight="1">
      <c r="A20" s="223" t="s">
        <v>207</v>
      </c>
      <c r="B20" s="221">
        <v>4</v>
      </c>
      <c r="C20" s="222">
        <v>0</v>
      </c>
      <c r="D20" s="222">
        <v>0</v>
      </c>
      <c r="E20" s="222">
        <v>0</v>
      </c>
      <c r="F20" s="221">
        <v>66</v>
      </c>
      <c r="G20" s="221">
        <v>1</v>
      </c>
      <c r="H20" s="221">
        <v>1</v>
      </c>
      <c r="I20" s="221">
        <v>3</v>
      </c>
      <c r="J20" s="224"/>
    </row>
    <row r="21" spans="1:10" s="226" customFormat="1" ht="13.5" customHeight="1">
      <c r="A21" s="223" t="s">
        <v>176</v>
      </c>
      <c r="B21" s="229">
        <v>10</v>
      </c>
      <c r="C21" s="229">
        <v>7</v>
      </c>
      <c r="D21" s="229">
        <v>0</v>
      </c>
      <c r="E21" s="229">
        <v>3</v>
      </c>
      <c r="F21" s="229">
        <v>40</v>
      </c>
      <c r="G21" s="229">
        <v>1</v>
      </c>
      <c r="H21" s="229">
        <v>1</v>
      </c>
      <c r="I21" s="229">
        <v>2</v>
      </c>
      <c r="J21" s="224"/>
    </row>
    <row r="22" spans="1:10" s="219" customFormat="1" ht="13.5" customHeight="1">
      <c r="A22" s="223" t="s">
        <v>212</v>
      </c>
      <c r="B22" s="221">
        <v>5</v>
      </c>
      <c r="C22" s="222">
        <v>0</v>
      </c>
      <c r="D22" s="221">
        <v>2</v>
      </c>
      <c r="E22" s="222">
        <v>0</v>
      </c>
      <c r="F22" s="221">
        <v>47</v>
      </c>
      <c r="G22" s="221">
        <v>4</v>
      </c>
      <c r="H22" s="221">
        <v>1</v>
      </c>
      <c r="I22" s="221">
        <v>1</v>
      </c>
      <c r="J22" s="224"/>
    </row>
    <row r="23" spans="1:10" s="219" customFormat="1" ht="15.75" customHeight="1">
      <c r="A23" s="223" t="s">
        <v>53</v>
      </c>
      <c r="B23" s="221">
        <v>8</v>
      </c>
      <c r="C23" s="222">
        <v>0</v>
      </c>
      <c r="D23" s="221">
        <v>1</v>
      </c>
      <c r="E23" s="222">
        <v>0</v>
      </c>
      <c r="F23" s="221">
        <v>51</v>
      </c>
      <c r="G23" s="221">
        <v>2</v>
      </c>
      <c r="H23" s="221">
        <v>2</v>
      </c>
      <c r="I23" s="221">
        <v>2</v>
      </c>
      <c r="J23" s="224"/>
    </row>
    <row r="24" spans="1:10" s="219" customFormat="1" ht="13.5" customHeight="1">
      <c r="A24" s="223" t="s">
        <v>209</v>
      </c>
      <c r="B24" s="221">
        <v>4</v>
      </c>
      <c r="C24" s="221">
        <v>0</v>
      </c>
      <c r="D24" s="221">
        <v>0</v>
      </c>
      <c r="E24" s="221">
        <v>0</v>
      </c>
      <c r="F24" s="221">
        <v>28</v>
      </c>
      <c r="G24" s="221">
        <v>0</v>
      </c>
      <c r="H24" s="221">
        <v>0</v>
      </c>
      <c r="I24" s="221">
        <v>4</v>
      </c>
      <c r="J24" s="220"/>
    </row>
    <row r="25" spans="1:10" s="219" customFormat="1" ht="13.5" customHeight="1">
      <c r="A25" s="223" t="s">
        <v>214</v>
      </c>
      <c r="B25" s="221">
        <v>3</v>
      </c>
      <c r="C25" s="221">
        <v>0</v>
      </c>
      <c r="D25" s="222">
        <v>0</v>
      </c>
      <c r="E25" s="222">
        <v>0</v>
      </c>
      <c r="F25" s="221">
        <v>13</v>
      </c>
      <c r="G25" s="221">
        <v>2</v>
      </c>
      <c r="H25" s="222">
        <v>0</v>
      </c>
      <c r="I25" s="221">
        <v>1</v>
      </c>
      <c r="J25" s="220"/>
    </row>
    <row r="26" spans="1:10" s="219" customFormat="1" ht="13.5" customHeight="1">
      <c r="A26" s="223" t="s">
        <v>75</v>
      </c>
      <c r="B26" s="221">
        <v>23</v>
      </c>
      <c r="C26" s="221">
        <v>2</v>
      </c>
      <c r="D26" s="221">
        <v>2</v>
      </c>
      <c r="E26" s="222">
        <v>0</v>
      </c>
      <c r="F26" s="221">
        <v>66</v>
      </c>
      <c r="G26" s="221">
        <v>3</v>
      </c>
      <c r="H26" s="221">
        <v>2</v>
      </c>
      <c r="I26" s="221">
        <v>3</v>
      </c>
      <c r="J26" s="220"/>
    </row>
    <row r="27" spans="1:10" s="219" customFormat="1" ht="13.5" customHeight="1">
      <c r="A27" s="223" t="s">
        <v>225</v>
      </c>
      <c r="B27" s="221">
        <v>5</v>
      </c>
      <c r="C27" s="221">
        <v>4</v>
      </c>
      <c r="D27" s="221">
        <v>4</v>
      </c>
      <c r="E27" s="221">
        <v>4</v>
      </c>
      <c r="F27" s="221">
        <v>197</v>
      </c>
      <c r="G27" s="221">
        <v>2</v>
      </c>
      <c r="H27" s="221">
        <v>1</v>
      </c>
      <c r="I27" s="221">
        <v>2</v>
      </c>
      <c r="J27" s="224"/>
    </row>
    <row r="28" spans="1:10" s="219" customFormat="1" ht="13.5" customHeight="1">
      <c r="A28" s="223" t="s">
        <v>216</v>
      </c>
      <c r="B28" s="221">
        <v>4</v>
      </c>
      <c r="C28" s="221">
        <v>3</v>
      </c>
      <c r="D28" s="222">
        <v>0</v>
      </c>
      <c r="E28" s="221">
        <v>6</v>
      </c>
      <c r="F28" s="221">
        <v>53</v>
      </c>
      <c r="G28" s="221">
        <v>3</v>
      </c>
      <c r="H28" s="222">
        <v>3</v>
      </c>
      <c r="I28" s="222">
        <v>1</v>
      </c>
      <c r="J28" s="224"/>
    </row>
    <row r="29" spans="1:10" s="219" customFormat="1" ht="13.5" customHeight="1">
      <c r="A29" s="223" t="s">
        <v>132</v>
      </c>
      <c r="B29" s="221">
        <v>6</v>
      </c>
      <c r="C29" s="221">
        <v>1</v>
      </c>
      <c r="D29" s="222">
        <v>0</v>
      </c>
      <c r="E29" s="221">
        <v>1</v>
      </c>
      <c r="F29" s="221">
        <v>200</v>
      </c>
      <c r="G29" s="221">
        <v>2</v>
      </c>
      <c r="H29" s="221">
        <v>2</v>
      </c>
      <c r="I29" s="221">
        <v>2</v>
      </c>
      <c r="J29" s="224"/>
    </row>
    <row r="30" spans="1:10" s="219" customFormat="1" ht="13.5" customHeight="1">
      <c r="A30" s="223" t="s">
        <v>152</v>
      </c>
      <c r="B30" s="229">
        <v>6</v>
      </c>
      <c r="C30" s="229">
        <v>11</v>
      </c>
      <c r="D30" s="341">
        <v>0</v>
      </c>
      <c r="E30" s="229">
        <v>1</v>
      </c>
      <c r="F30" s="229">
        <v>68</v>
      </c>
      <c r="G30" s="229">
        <v>3</v>
      </c>
      <c r="H30" s="229">
        <v>1</v>
      </c>
      <c r="I30" s="229">
        <v>2</v>
      </c>
      <c r="J30" s="224"/>
    </row>
    <row r="31" spans="1:10" s="219" customFormat="1" ht="13.5" customHeight="1">
      <c r="A31" s="223" t="s">
        <v>229</v>
      </c>
      <c r="B31" s="230">
        <v>11</v>
      </c>
      <c r="C31" s="230">
        <v>1</v>
      </c>
      <c r="D31" s="230">
        <v>6</v>
      </c>
      <c r="E31" s="230">
        <v>1</v>
      </c>
      <c r="F31" s="230">
        <v>88</v>
      </c>
      <c r="G31" s="230">
        <v>4</v>
      </c>
      <c r="H31" s="230">
        <v>2</v>
      </c>
      <c r="I31" s="230">
        <v>2</v>
      </c>
      <c r="J31" s="224"/>
    </row>
    <row r="32" spans="1:10" s="219" customFormat="1" ht="13.5" customHeight="1">
      <c r="A32" s="223" t="s">
        <v>163</v>
      </c>
      <c r="B32" s="221">
        <v>1</v>
      </c>
      <c r="C32" s="222">
        <v>0</v>
      </c>
      <c r="D32" s="222">
        <v>0</v>
      </c>
      <c r="E32" s="221">
        <v>2</v>
      </c>
      <c r="F32" s="221">
        <v>112</v>
      </c>
      <c r="G32" s="221">
        <v>1</v>
      </c>
      <c r="H32" s="222">
        <v>0</v>
      </c>
      <c r="I32" s="221">
        <v>3</v>
      </c>
      <c r="J32" s="224"/>
    </row>
    <row r="33" spans="1:10" s="219" customFormat="1" ht="13.5" customHeight="1">
      <c r="A33" s="223" t="s">
        <v>220</v>
      </c>
      <c r="B33" s="221">
        <v>4</v>
      </c>
      <c r="C33" s="221">
        <v>0</v>
      </c>
      <c r="D33" s="221">
        <v>0</v>
      </c>
      <c r="E33" s="221">
        <v>0</v>
      </c>
      <c r="F33" s="221">
        <v>40</v>
      </c>
      <c r="G33" s="221">
        <v>0</v>
      </c>
      <c r="H33" s="221">
        <v>0</v>
      </c>
      <c r="I33" s="221">
        <v>0</v>
      </c>
      <c r="J33" s="224"/>
    </row>
    <row r="34" spans="1:10" s="219" customFormat="1" ht="13.5" customHeight="1">
      <c r="A34" s="223" t="s">
        <v>227</v>
      </c>
      <c r="B34" s="221">
        <v>23</v>
      </c>
      <c r="C34" s="221">
        <v>2</v>
      </c>
      <c r="D34" s="221">
        <v>3</v>
      </c>
      <c r="E34" s="222">
        <v>0</v>
      </c>
      <c r="F34" s="221">
        <v>246</v>
      </c>
      <c r="G34" s="221">
        <v>4</v>
      </c>
      <c r="H34" s="222">
        <v>0</v>
      </c>
      <c r="I34" s="221">
        <v>5</v>
      </c>
      <c r="J34" s="224"/>
    </row>
    <row r="35" spans="1:10" s="219" customFormat="1" ht="13.5" customHeight="1">
      <c r="A35" s="223" t="s">
        <v>215</v>
      </c>
      <c r="B35" s="221">
        <v>27</v>
      </c>
      <c r="C35" s="222">
        <v>0</v>
      </c>
      <c r="D35" s="221">
        <v>6</v>
      </c>
      <c r="E35" s="221">
        <v>1</v>
      </c>
      <c r="F35" s="221">
        <v>78</v>
      </c>
      <c r="G35" s="221">
        <v>2</v>
      </c>
      <c r="H35" s="222">
        <v>0</v>
      </c>
      <c r="I35" s="221">
        <v>1</v>
      </c>
      <c r="J35" s="224"/>
    </row>
    <row r="36" spans="1:10" s="219" customFormat="1" ht="13.5" customHeight="1">
      <c r="A36" s="223" t="s">
        <v>198</v>
      </c>
      <c r="B36" s="221">
        <v>6</v>
      </c>
      <c r="C36" s="221">
        <v>14</v>
      </c>
      <c r="D36" s="222">
        <v>1</v>
      </c>
      <c r="E36" s="222">
        <v>1</v>
      </c>
      <c r="F36" s="221">
        <v>42</v>
      </c>
      <c r="G36" s="221">
        <v>1</v>
      </c>
      <c r="H36" s="221">
        <v>1</v>
      </c>
      <c r="I36" s="221">
        <v>1</v>
      </c>
      <c r="J36" s="224"/>
    </row>
    <row r="37" spans="1:10" s="219" customFormat="1" ht="13.5" customHeight="1">
      <c r="A37" s="223" t="s">
        <v>165</v>
      </c>
      <c r="B37" s="221">
        <v>9</v>
      </c>
      <c r="C37" s="221">
        <v>2</v>
      </c>
      <c r="D37" s="222">
        <v>0</v>
      </c>
      <c r="E37" s="221">
        <v>1</v>
      </c>
      <c r="F37" s="221">
        <v>49</v>
      </c>
      <c r="G37" s="222">
        <v>2</v>
      </c>
      <c r="H37" s="221">
        <v>3</v>
      </c>
      <c r="I37" s="221">
        <v>1</v>
      </c>
      <c r="J37" s="224"/>
    </row>
    <row r="38" spans="1:10" s="226" customFormat="1" ht="13.5" customHeight="1">
      <c r="A38" s="223" t="s">
        <v>112</v>
      </c>
      <c r="B38" s="229">
        <v>4</v>
      </c>
      <c r="C38" s="229">
        <v>5</v>
      </c>
      <c r="D38" s="229">
        <v>0</v>
      </c>
      <c r="E38" s="229">
        <v>2</v>
      </c>
      <c r="F38" s="229">
        <v>197</v>
      </c>
      <c r="G38" s="228">
        <v>1</v>
      </c>
      <c r="H38" s="228">
        <v>1</v>
      </c>
      <c r="I38" s="228">
        <v>2</v>
      </c>
      <c r="J38" s="227"/>
    </row>
    <row r="39" spans="1:10" s="219" customFormat="1" ht="13.5" customHeight="1">
      <c r="A39" s="223" t="s">
        <v>217</v>
      </c>
      <c r="B39" s="221">
        <v>7</v>
      </c>
      <c r="C39" s="222">
        <v>0</v>
      </c>
      <c r="D39" s="222">
        <v>0</v>
      </c>
      <c r="E39" s="222">
        <v>0</v>
      </c>
      <c r="F39" s="221">
        <v>22</v>
      </c>
      <c r="G39" s="221">
        <v>2</v>
      </c>
      <c r="H39" s="222">
        <v>0</v>
      </c>
      <c r="I39" s="221">
        <v>2</v>
      </c>
      <c r="J39" s="224"/>
    </row>
    <row r="40" spans="1:10" s="219" customFormat="1" ht="13.5" customHeight="1">
      <c r="A40" s="223" t="s">
        <v>195</v>
      </c>
      <c r="B40" s="221">
        <v>14</v>
      </c>
      <c r="C40" s="221">
        <v>7</v>
      </c>
      <c r="D40" s="221">
        <v>4</v>
      </c>
      <c r="E40" s="221">
        <v>1</v>
      </c>
      <c r="F40" s="221">
        <v>36</v>
      </c>
      <c r="G40" s="221">
        <v>4</v>
      </c>
      <c r="H40" s="221">
        <v>1</v>
      </c>
      <c r="I40" s="221">
        <v>3</v>
      </c>
      <c r="J40" s="224"/>
    </row>
    <row r="41" spans="1:10" s="219" customFormat="1" ht="13.5" customHeight="1">
      <c r="A41" s="223" t="s">
        <v>56</v>
      </c>
      <c r="B41" s="221">
        <v>4</v>
      </c>
      <c r="C41" s="222">
        <v>0</v>
      </c>
      <c r="D41" s="221" t="s">
        <v>379</v>
      </c>
      <c r="E41" s="222">
        <v>0</v>
      </c>
      <c r="F41" s="221">
        <v>42</v>
      </c>
      <c r="G41" s="221" t="s">
        <v>379</v>
      </c>
      <c r="H41" s="222">
        <v>0</v>
      </c>
      <c r="I41" s="221">
        <v>1</v>
      </c>
      <c r="J41" s="224"/>
    </row>
    <row r="42" spans="1:10" s="219" customFormat="1" ht="13.5" customHeight="1">
      <c r="A42" s="223" t="s">
        <v>154</v>
      </c>
      <c r="B42" s="221">
        <v>1</v>
      </c>
      <c r="C42" s="221">
        <v>1</v>
      </c>
      <c r="D42" s="222">
        <v>0</v>
      </c>
      <c r="E42" s="221">
        <v>2</v>
      </c>
      <c r="F42" s="221">
        <v>80</v>
      </c>
      <c r="G42" s="221">
        <v>2</v>
      </c>
      <c r="H42" s="222">
        <v>0</v>
      </c>
      <c r="I42" s="221">
        <v>1</v>
      </c>
      <c r="J42" s="224"/>
    </row>
    <row r="43" spans="1:10" s="219" customFormat="1" ht="13.5" customHeight="1">
      <c r="A43" s="223" t="s">
        <v>208</v>
      </c>
      <c r="B43" s="221">
        <v>2</v>
      </c>
      <c r="C43" s="221">
        <v>6</v>
      </c>
      <c r="D43" s="222">
        <v>0</v>
      </c>
      <c r="E43" s="221">
        <v>1</v>
      </c>
      <c r="F43" s="221">
        <v>198</v>
      </c>
      <c r="G43" s="221">
        <v>2</v>
      </c>
      <c r="H43" s="221">
        <v>1</v>
      </c>
      <c r="I43" s="221">
        <v>1</v>
      </c>
      <c r="J43" s="224"/>
    </row>
    <row r="44" spans="1:10" s="219" customFormat="1" ht="13.5" customHeight="1">
      <c r="A44" s="223" t="s">
        <v>120</v>
      </c>
      <c r="B44" s="221">
        <v>8</v>
      </c>
      <c r="C44" s="222">
        <v>11</v>
      </c>
      <c r="D44" s="222">
        <v>0</v>
      </c>
      <c r="E44" s="221">
        <v>0</v>
      </c>
      <c r="F44" s="221">
        <v>70</v>
      </c>
      <c r="G44" s="222">
        <v>1</v>
      </c>
      <c r="H44" s="222">
        <v>0</v>
      </c>
      <c r="I44" s="221">
        <v>1</v>
      </c>
      <c r="J44" s="224"/>
    </row>
    <row r="45" spans="1:10" s="219" customFormat="1" ht="13.5" customHeight="1">
      <c r="A45" s="223" t="s">
        <v>228</v>
      </c>
      <c r="B45" s="221">
        <v>1</v>
      </c>
      <c r="C45" s="221">
        <v>8</v>
      </c>
      <c r="D45" s="222">
        <v>0</v>
      </c>
      <c r="E45" s="222">
        <v>0</v>
      </c>
      <c r="F45" s="221">
        <v>19</v>
      </c>
      <c r="G45" s="222">
        <v>0</v>
      </c>
      <c r="H45" s="222">
        <v>0</v>
      </c>
      <c r="I45" s="222">
        <v>0</v>
      </c>
      <c r="J45" s="224"/>
    </row>
    <row r="46" spans="1:10" s="219" customFormat="1" ht="13.5" customHeight="1">
      <c r="A46" s="223" t="s">
        <v>230</v>
      </c>
      <c r="B46" s="221">
        <v>12</v>
      </c>
      <c r="C46" s="221">
        <v>1</v>
      </c>
      <c r="D46" s="221">
        <v>22</v>
      </c>
      <c r="E46" s="221">
        <v>1</v>
      </c>
      <c r="F46" s="221">
        <v>44</v>
      </c>
      <c r="G46" s="221">
        <v>1</v>
      </c>
      <c r="H46" s="221">
        <v>0</v>
      </c>
      <c r="I46" s="221">
        <v>1</v>
      </c>
      <c r="J46" s="224"/>
    </row>
    <row r="47" spans="1:10" s="219" customFormat="1" ht="13.5" customHeight="1">
      <c r="A47" s="223" t="s">
        <v>127</v>
      </c>
      <c r="B47" s="221">
        <v>5</v>
      </c>
      <c r="C47" s="221">
        <v>1</v>
      </c>
      <c r="D47" s="221">
        <v>7</v>
      </c>
      <c r="E47" s="221">
        <v>1</v>
      </c>
      <c r="F47" s="221">
        <v>86</v>
      </c>
      <c r="G47" s="221">
        <v>2</v>
      </c>
      <c r="H47" s="221">
        <v>1</v>
      </c>
      <c r="I47" s="221">
        <v>2</v>
      </c>
      <c r="J47" s="224"/>
    </row>
    <row r="48" spans="1:10" s="219" customFormat="1" ht="13.5" customHeight="1">
      <c r="A48" s="223" t="s">
        <v>211</v>
      </c>
      <c r="B48" s="221">
        <v>8</v>
      </c>
      <c r="C48" s="222">
        <v>0</v>
      </c>
      <c r="D48" s="222">
        <v>0</v>
      </c>
      <c r="E48" s="222">
        <v>0</v>
      </c>
      <c r="F48" s="221">
        <v>26</v>
      </c>
      <c r="G48" s="221">
        <v>3</v>
      </c>
      <c r="H48" s="221">
        <v>1</v>
      </c>
      <c r="I48" s="221">
        <v>1</v>
      </c>
      <c r="J48" s="220"/>
    </row>
    <row r="49" spans="1:10" s="219" customFormat="1" ht="13.5" customHeight="1">
      <c r="A49" s="223" t="s">
        <v>210</v>
      </c>
      <c r="B49" s="221">
        <v>6</v>
      </c>
      <c r="C49" s="222">
        <v>0</v>
      </c>
      <c r="D49" s="222">
        <v>0</v>
      </c>
      <c r="E49" s="222">
        <v>0</v>
      </c>
      <c r="F49" s="221">
        <v>21</v>
      </c>
      <c r="G49" s="221">
        <v>2</v>
      </c>
      <c r="H49" s="221">
        <v>1</v>
      </c>
      <c r="I49" s="221" t="s">
        <v>379</v>
      </c>
      <c r="J49" s="220"/>
    </row>
    <row r="50" spans="1:10" s="219" customFormat="1" ht="13.5" customHeight="1">
      <c r="A50" s="223" t="s">
        <v>192</v>
      </c>
      <c r="B50" s="221">
        <v>17</v>
      </c>
      <c r="C50" s="221">
        <v>45</v>
      </c>
      <c r="D50" s="221">
        <v>1</v>
      </c>
      <c r="E50" s="221">
        <v>1</v>
      </c>
      <c r="F50" s="221">
        <v>47</v>
      </c>
      <c r="G50" s="221">
        <v>5</v>
      </c>
      <c r="H50" s="221">
        <v>1</v>
      </c>
      <c r="I50" s="221">
        <v>1</v>
      </c>
      <c r="J50" s="220"/>
    </row>
    <row r="51" spans="1:10" s="219" customFormat="1" ht="16.5" customHeight="1">
      <c r="A51" s="223" t="s">
        <v>89</v>
      </c>
      <c r="B51" s="221">
        <v>1</v>
      </c>
      <c r="C51" s="221">
        <v>0</v>
      </c>
      <c r="D51" s="221">
        <v>0</v>
      </c>
      <c r="E51" s="221">
        <v>0</v>
      </c>
      <c r="F51" s="221">
        <v>62</v>
      </c>
      <c r="G51" s="221">
        <v>1</v>
      </c>
      <c r="H51" s="221">
        <v>0</v>
      </c>
      <c r="I51" s="221">
        <v>1</v>
      </c>
      <c r="J51" s="224"/>
    </row>
    <row r="52" spans="1:10" s="219" customFormat="1" ht="13.5" customHeight="1">
      <c r="A52" s="223" t="s">
        <v>59</v>
      </c>
      <c r="B52" s="221">
        <v>3</v>
      </c>
      <c r="C52" s="221">
        <v>1</v>
      </c>
      <c r="D52" s="222">
        <v>0</v>
      </c>
      <c r="E52" s="222">
        <v>0</v>
      </c>
      <c r="F52" s="221">
        <v>108</v>
      </c>
      <c r="G52" s="221">
        <v>2</v>
      </c>
      <c r="H52" s="221">
        <v>1</v>
      </c>
      <c r="I52" s="221">
        <v>1</v>
      </c>
      <c r="J52" s="220"/>
    </row>
    <row r="53" spans="1:9" s="216" customFormat="1" ht="18.75">
      <c r="A53" s="218" t="s">
        <v>51</v>
      </c>
      <c r="B53" s="217">
        <f>SUM(B3:B52)</f>
        <v>451</v>
      </c>
      <c r="C53" s="217">
        <f>SUM(C3:C52)</f>
        <v>179</v>
      </c>
      <c r="D53" s="217">
        <f>SUM(D3:D52)</f>
        <v>111</v>
      </c>
      <c r="E53" s="217">
        <f>SUM(E3:E52)</f>
        <v>49</v>
      </c>
      <c r="F53" s="217">
        <f>SUM(F3:F52)</f>
        <v>3728</v>
      </c>
      <c r="G53" s="217">
        <f>SUM(G3:G52)</f>
        <v>103</v>
      </c>
      <c r="H53" s="217">
        <f>SUM(H3:H52)</f>
        <v>43</v>
      </c>
      <c r="I53" s="217">
        <f>SUM(I3:I52)</f>
        <v>82</v>
      </c>
    </row>
    <row r="54" s="214" customFormat="1" ht="18.75">
      <c r="A54" s="4" t="s">
        <v>449</v>
      </c>
    </row>
    <row r="55" spans="1:10" s="214" customFormat="1" ht="20.25" customHeight="1">
      <c r="A55" s="4" t="s">
        <v>448</v>
      </c>
      <c r="J55" s="215"/>
    </row>
  </sheetData>
  <sheetProtection/>
  <printOptions horizontalCentered="1"/>
  <pageMargins left="0.8" right="0.8" top="1" bottom="0.75" header="0.5" footer="0.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J66"/>
  <sheetViews>
    <sheetView zoomScale="120" zoomScaleNormal="120" zoomScalePageLayoutView="0" workbookViewId="0" topLeftCell="A1">
      <selection activeCell="L10" sqref="L10"/>
    </sheetView>
  </sheetViews>
  <sheetFormatPr defaultColWidth="9.140625" defaultRowHeight="21.75"/>
  <cols>
    <col min="1" max="1" width="15.421875" style="234" customWidth="1"/>
    <col min="2" max="2" width="6.8515625" style="234" customWidth="1"/>
    <col min="3" max="3" width="13.8515625" style="234" customWidth="1"/>
    <col min="4" max="4" width="6.140625" style="234" customWidth="1"/>
    <col min="5" max="5" width="21.421875" style="234" customWidth="1"/>
    <col min="6" max="6" width="9.28125" style="234" customWidth="1"/>
    <col min="7" max="7" width="10.00390625" style="234" customWidth="1"/>
    <col min="8" max="8" width="8.28125" style="234" customWidth="1"/>
    <col min="9" max="9" width="10.421875" style="234" customWidth="1"/>
    <col min="10" max="10" width="9.28125" style="235" customWidth="1"/>
    <col min="11" max="16384" width="9.140625" style="234" customWidth="1"/>
  </cols>
  <sheetData>
    <row r="1" spans="1:10" s="238" customFormat="1" ht="21">
      <c r="A1" s="409" t="s">
        <v>462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s="237" customFormat="1" ht="18.75">
      <c r="A2" s="218" t="s">
        <v>28</v>
      </c>
      <c r="B2" s="218" t="s">
        <v>461</v>
      </c>
      <c r="C2" s="218" t="s">
        <v>460</v>
      </c>
      <c r="D2" s="218" t="s">
        <v>459</v>
      </c>
      <c r="E2" s="218" t="s">
        <v>611</v>
      </c>
      <c r="F2" s="218" t="s">
        <v>458</v>
      </c>
      <c r="G2" s="218" t="s">
        <v>612</v>
      </c>
      <c r="H2" s="218" t="s">
        <v>613</v>
      </c>
      <c r="I2" s="218" t="s">
        <v>614</v>
      </c>
      <c r="J2" s="218" t="s">
        <v>615</v>
      </c>
    </row>
    <row r="3" spans="1:10" s="232" customFormat="1" ht="13.5" customHeight="1">
      <c r="A3" s="223" t="s">
        <v>62</v>
      </c>
      <c r="B3" s="221">
        <v>23</v>
      </c>
      <c r="C3" s="221">
        <v>6</v>
      </c>
      <c r="D3" s="221">
        <v>30</v>
      </c>
      <c r="E3" s="221">
        <v>165</v>
      </c>
      <c r="F3" s="230">
        <v>5</v>
      </c>
      <c r="G3" s="221">
        <v>1</v>
      </c>
      <c r="H3" s="222">
        <v>0</v>
      </c>
      <c r="I3" s="221">
        <v>1</v>
      </c>
      <c r="J3" s="231">
        <v>1</v>
      </c>
    </row>
    <row r="4" spans="1:10" s="225" customFormat="1" ht="13.5" customHeight="1">
      <c r="A4" s="223" t="s">
        <v>223</v>
      </c>
      <c r="B4" s="229">
        <v>28</v>
      </c>
      <c r="C4" s="229">
        <v>1</v>
      </c>
      <c r="D4" s="229">
        <v>7</v>
      </c>
      <c r="E4" s="229">
        <v>0</v>
      </c>
      <c r="F4" s="229">
        <v>1</v>
      </c>
      <c r="G4" s="229">
        <v>3</v>
      </c>
      <c r="H4" s="229">
        <v>0</v>
      </c>
      <c r="I4" s="229">
        <v>3</v>
      </c>
      <c r="J4" s="229">
        <v>0</v>
      </c>
    </row>
    <row r="5" spans="1:10" s="219" customFormat="1" ht="13.5" customHeight="1">
      <c r="A5" s="223" t="s">
        <v>226</v>
      </c>
      <c r="B5" s="222">
        <v>7</v>
      </c>
      <c r="C5" s="222">
        <v>0</v>
      </c>
      <c r="D5" s="222">
        <v>0</v>
      </c>
      <c r="E5" s="222">
        <v>0</v>
      </c>
      <c r="F5" s="222">
        <v>0</v>
      </c>
      <c r="G5" s="222">
        <v>0</v>
      </c>
      <c r="H5" s="222">
        <v>0</v>
      </c>
      <c r="I5" s="222">
        <v>15</v>
      </c>
      <c r="J5" s="222">
        <v>0</v>
      </c>
    </row>
    <row r="6" spans="1:10" s="219" customFormat="1" ht="13.5" customHeight="1">
      <c r="A6" s="223" t="s">
        <v>219</v>
      </c>
      <c r="B6" s="221">
        <v>38</v>
      </c>
      <c r="C6" s="221">
        <v>1</v>
      </c>
      <c r="D6" s="222">
        <v>0</v>
      </c>
      <c r="E6" s="222">
        <v>0</v>
      </c>
      <c r="F6" s="221">
        <v>3</v>
      </c>
      <c r="G6" s="222">
        <v>6</v>
      </c>
      <c r="H6" s="222">
        <v>0</v>
      </c>
      <c r="I6" s="221">
        <v>1</v>
      </c>
      <c r="J6" s="231">
        <v>0</v>
      </c>
    </row>
    <row r="7" spans="1:10" s="219" customFormat="1" ht="13.5" customHeight="1">
      <c r="A7" s="223" t="s">
        <v>78</v>
      </c>
      <c r="B7" s="221">
        <v>37</v>
      </c>
      <c r="C7" s="221">
        <v>3</v>
      </c>
      <c r="D7" s="221">
        <v>7</v>
      </c>
      <c r="E7" s="221">
        <v>44</v>
      </c>
      <c r="F7" s="221">
        <v>6</v>
      </c>
      <c r="G7" s="222">
        <v>0</v>
      </c>
      <c r="H7" s="221">
        <v>1</v>
      </c>
      <c r="I7" s="221">
        <v>3</v>
      </c>
      <c r="J7" s="230">
        <v>1</v>
      </c>
    </row>
    <row r="8" spans="1:10" s="219" customFormat="1" ht="13.5" customHeight="1">
      <c r="A8" s="223" t="s">
        <v>181</v>
      </c>
      <c r="B8" s="221">
        <v>20</v>
      </c>
      <c r="C8" s="221">
        <v>0</v>
      </c>
      <c r="D8" s="221">
        <v>1</v>
      </c>
      <c r="E8" s="230" t="s">
        <v>379</v>
      </c>
      <c r="F8" s="221">
        <v>1</v>
      </c>
      <c r="G8" s="221">
        <v>1</v>
      </c>
      <c r="H8" s="222">
        <v>0</v>
      </c>
      <c r="I8" s="221">
        <v>18</v>
      </c>
      <c r="J8" s="230" t="s">
        <v>379</v>
      </c>
    </row>
    <row r="9" spans="1:10" s="219" customFormat="1" ht="13.5" customHeight="1">
      <c r="A9" s="223" t="s">
        <v>213</v>
      </c>
      <c r="B9" s="221">
        <v>10</v>
      </c>
      <c r="C9" s="222">
        <v>0</v>
      </c>
      <c r="D9" s="221">
        <v>1</v>
      </c>
      <c r="E9" s="221">
        <v>7</v>
      </c>
      <c r="F9" s="222">
        <v>0</v>
      </c>
      <c r="G9" s="222">
        <v>0</v>
      </c>
      <c r="H9" s="222">
        <v>0</v>
      </c>
      <c r="I9" s="221">
        <v>9</v>
      </c>
      <c r="J9" s="231">
        <v>0</v>
      </c>
    </row>
    <row r="10" spans="1:10" s="219" customFormat="1" ht="13.5" customHeight="1">
      <c r="A10" s="223" t="s">
        <v>140</v>
      </c>
      <c r="B10" s="221">
        <v>45</v>
      </c>
      <c r="C10" s="221">
        <v>1</v>
      </c>
      <c r="D10" s="221">
        <v>12</v>
      </c>
      <c r="E10" s="221">
        <v>8</v>
      </c>
      <c r="F10" s="221">
        <v>4</v>
      </c>
      <c r="G10" s="222">
        <v>0</v>
      </c>
      <c r="H10" s="221">
        <v>2</v>
      </c>
      <c r="I10" s="221">
        <v>7</v>
      </c>
      <c r="J10" s="231">
        <v>0</v>
      </c>
    </row>
    <row r="11" spans="1:10" s="219" customFormat="1" ht="13.5" customHeight="1">
      <c r="A11" s="223" t="s">
        <v>218</v>
      </c>
      <c r="B11" s="221">
        <v>36</v>
      </c>
      <c r="C11" s="221">
        <v>1</v>
      </c>
      <c r="D11" s="221">
        <v>1</v>
      </c>
      <c r="E11" s="222">
        <v>0</v>
      </c>
      <c r="F11" s="221">
        <v>4</v>
      </c>
      <c r="G11" s="222">
        <v>0</v>
      </c>
      <c r="H11" s="222">
        <v>0</v>
      </c>
      <c r="I11" s="221">
        <v>3</v>
      </c>
      <c r="J11" s="230">
        <v>1</v>
      </c>
    </row>
    <row r="12" spans="1:10" s="225" customFormat="1" ht="15.75" customHeight="1">
      <c r="A12" s="223" t="s">
        <v>185</v>
      </c>
      <c r="B12" s="221">
        <v>21</v>
      </c>
      <c r="C12" s="221">
        <v>0</v>
      </c>
      <c r="D12" s="221">
        <v>0</v>
      </c>
      <c r="E12" s="221">
        <v>1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</row>
    <row r="13" spans="1:10" s="219" customFormat="1" ht="13.5" customHeight="1">
      <c r="A13" s="223" t="s">
        <v>187</v>
      </c>
      <c r="B13" s="221">
        <v>7</v>
      </c>
      <c r="C13" s="222">
        <v>0</v>
      </c>
      <c r="D13" s="222">
        <v>0</v>
      </c>
      <c r="E13" s="222">
        <v>0</v>
      </c>
      <c r="F13" s="222">
        <v>1</v>
      </c>
      <c r="G13" s="222">
        <v>0</v>
      </c>
      <c r="H13" s="222">
        <v>0</v>
      </c>
      <c r="I13" s="221">
        <v>3</v>
      </c>
      <c r="J13" s="230">
        <v>1</v>
      </c>
    </row>
    <row r="14" spans="1:10" s="219" customFormat="1" ht="13.5" customHeight="1">
      <c r="A14" s="223" t="s">
        <v>224</v>
      </c>
      <c r="B14" s="221">
        <v>11</v>
      </c>
      <c r="C14" s="221">
        <v>0</v>
      </c>
      <c r="D14" s="221">
        <v>0</v>
      </c>
      <c r="E14" s="221">
        <v>0</v>
      </c>
      <c r="F14" s="221">
        <v>3</v>
      </c>
      <c r="G14" s="221">
        <v>0</v>
      </c>
      <c r="H14" s="221">
        <v>0</v>
      </c>
      <c r="I14" s="221">
        <v>4</v>
      </c>
      <c r="J14" s="221">
        <v>0</v>
      </c>
    </row>
    <row r="15" spans="1:10" s="219" customFormat="1" ht="13.5" customHeight="1">
      <c r="A15" s="223" t="s">
        <v>222</v>
      </c>
      <c r="B15" s="221">
        <v>34</v>
      </c>
      <c r="C15" s="221">
        <v>10</v>
      </c>
      <c r="D15" s="221">
        <v>3</v>
      </c>
      <c r="E15" s="221">
        <v>2</v>
      </c>
      <c r="F15" s="221">
        <v>3</v>
      </c>
      <c r="G15" s="221">
        <v>20</v>
      </c>
      <c r="H15" s="222">
        <v>0</v>
      </c>
      <c r="I15" s="221">
        <v>5</v>
      </c>
      <c r="J15" s="230">
        <v>1</v>
      </c>
    </row>
    <row r="16" spans="1:10" s="219" customFormat="1" ht="13.5" customHeight="1">
      <c r="A16" s="223" t="s">
        <v>221</v>
      </c>
      <c r="B16" s="221">
        <v>52</v>
      </c>
      <c r="C16" s="221">
        <v>14</v>
      </c>
      <c r="D16" s="221">
        <v>4</v>
      </c>
      <c r="E16" s="221">
        <v>0</v>
      </c>
      <c r="F16" s="221">
        <v>4</v>
      </c>
      <c r="G16" s="221">
        <v>15</v>
      </c>
      <c r="H16" s="222">
        <v>0</v>
      </c>
      <c r="I16" s="221">
        <v>4</v>
      </c>
      <c r="J16" s="230">
        <v>1</v>
      </c>
    </row>
    <row r="17" spans="1:10" s="219" customFormat="1" ht="13.5" customHeight="1">
      <c r="A17" s="223" t="s">
        <v>69</v>
      </c>
      <c r="B17" s="221">
        <v>6</v>
      </c>
      <c r="C17" s="222">
        <v>0</v>
      </c>
      <c r="D17" s="221">
        <v>1</v>
      </c>
      <c r="E17" s="222">
        <v>0</v>
      </c>
      <c r="F17" s="222">
        <v>0</v>
      </c>
      <c r="G17" s="221">
        <v>11</v>
      </c>
      <c r="H17" s="222">
        <v>0</v>
      </c>
      <c r="I17" s="221">
        <v>4</v>
      </c>
      <c r="J17" s="231">
        <v>0</v>
      </c>
    </row>
    <row r="18" spans="1:10" s="219" customFormat="1" ht="13.5" customHeight="1">
      <c r="A18" s="223" t="s">
        <v>101</v>
      </c>
      <c r="B18" s="221">
        <v>30</v>
      </c>
      <c r="C18" s="221">
        <v>31</v>
      </c>
      <c r="D18" s="221">
        <v>6</v>
      </c>
      <c r="E18" s="221">
        <v>8</v>
      </c>
      <c r="F18" s="221">
        <v>10</v>
      </c>
      <c r="G18" s="221">
        <v>9</v>
      </c>
      <c r="H18" s="222">
        <v>0</v>
      </c>
      <c r="I18" s="221">
        <v>13</v>
      </c>
      <c r="J18" s="230">
        <v>1</v>
      </c>
    </row>
    <row r="19" spans="1:10" s="219" customFormat="1" ht="13.5" customHeight="1">
      <c r="A19" s="223" t="s">
        <v>179</v>
      </c>
      <c r="B19" s="221">
        <v>10</v>
      </c>
      <c r="C19" s="221">
        <v>9</v>
      </c>
      <c r="D19" s="222">
        <v>0</v>
      </c>
      <c r="E19" s="221">
        <v>0</v>
      </c>
      <c r="F19" s="221">
        <v>5</v>
      </c>
      <c r="G19" s="222">
        <v>0</v>
      </c>
      <c r="H19" s="222">
        <v>0</v>
      </c>
      <c r="I19" s="221">
        <v>14</v>
      </c>
      <c r="J19" s="231">
        <v>0</v>
      </c>
    </row>
    <row r="20" spans="1:10" s="219" customFormat="1" ht="13.5" customHeight="1">
      <c r="A20" s="223" t="s">
        <v>207</v>
      </c>
      <c r="B20" s="221">
        <v>32</v>
      </c>
      <c r="C20" s="221">
        <v>2</v>
      </c>
      <c r="D20" s="222">
        <v>0</v>
      </c>
      <c r="E20" s="222">
        <v>0</v>
      </c>
      <c r="F20" s="221">
        <v>4</v>
      </c>
      <c r="G20" s="222">
        <v>0</v>
      </c>
      <c r="H20" s="222">
        <v>0</v>
      </c>
      <c r="I20" s="221">
        <v>3</v>
      </c>
      <c r="J20" s="231">
        <v>0</v>
      </c>
    </row>
    <row r="21" spans="1:10" s="226" customFormat="1" ht="13.5" customHeight="1">
      <c r="A21" s="223" t="s">
        <v>176</v>
      </c>
      <c r="B21" s="229">
        <v>11</v>
      </c>
      <c r="C21" s="229">
        <v>0</v>
      </c>
      <c r="D21" s="229">
        <v>5</v>
      </c>
      <c r="E21" s="229">
        <v>0</v>
      </c>
      <c r="F21" s="229">
        <v>2</v>
      </c>
      <c r="G21" s="229">
        <v>2</v>
      </c>
      <c r="H21" s="229">
        <v>0</v>
      </c>
      <c r="I21" s="229">
        <v>1</v>
      </c>
      <c r="J21" s="228">
        <v>0</v>
      </c>
    </row>
    <row r="22" spans="1:10" s="219" customFormat="1" ht="13.5" customHeight="1">
      <c r="A22" s="223" t="s">
        <v>212</v>
      </c>
      <c r="B22" s="221">
        <v>22</v>
      </c>
      <c r="C22" s="221">
        <v>14</v>
      </c>
      <c r="D22" s="221">
        <v>1</v>
      </c>
      <c r="E22" s="221">
        <v>4</v>
      </c>
      <c r="F22" s="221">
        <v>3</v>
      </c>
      <c r="G22" s="221">
        <v>0</v>
      </c>
      <c r="H22" s="221">
        <v>0</v>
      </c>
      <c r="I22" s="221">
        <v>15</v>
      </c>
      <c r="J22" s="221">
        <v>0</v>
      </c>
    </row>
    <row r="23" spans="1:10" s="219" customFormat="1" ht="15.75" customHeight="1">
      <c r="A23" s="223" t="s">
        <v>53</v>
      </c>
      <c r="B23" s="221">
        <v>43</v>
      </c>
      <c r="C23" s="222">
        <v>0</v>
      </c>
      <c r="D23" s="221">
        <v>0</v>
      </c>
      <c r="E23" s="222">
        <v>1</v>
      </c>
      <c r="F23" s="221">
        <v>3</v>
      </c>
      <c r="G23" s="221">
        <v>3</v>
      </c>
      <c r="H23" s="222">
        <v>0</v>
      </c>
      <c r="I23" s="221">
        <v>11</v>
      </c>
      <c r="J23" s="231">
        <v>0</v>
      </c>
    </row>
    <row r="24" spans="1:10" s="219" customFormat="1" ht="13.5" customHeight="1">
      <c r="A24" s="223" t="s">
        <v>209</v>
      </c>
      <c r="B24" s="221">
        <v>40</v>
      </c>
      <c r="C24" s="221">
        <v>1</v>
      </c>
      <c r="D24" s="221">
        <v>4</v>
      </c>
      <c r="E24" s="221">
        <v>0</v>
      </c>
      <c r="F24" s="221">
        <v>2</v>
      </c>
      <c r="G24" s="221">
        <v>1</v>
      </c>
      <c r="H24" s="221">
        <v>0</v>
      </c>
      <c r="I24" s="221">
        <v>8</v>
      </c>
      <c r="J24" s="230">
        <v>0</v>
      </c>
    </row>
    <row r="25" spans="1:10" s="219" customFormat="1" ht="13.5" customHeight="1">
      <c r="A25" s="223" t="s">
        <v>214</v>
      </c>
      <c r="B25" s="221">
        <v>17</v>
      </c>
      <c r="C25" s="222">
        <v>0</v>
      </c>
      <c r="D25" s="222">
        <v>0</v>
      </c>
      <c r="E25" s="222">
        <v>0</v>
      </c>
      <c r="F25" s="221">
        <v>3</v>
      </c>
      <c r="G25" s="222">
        <v>0</v>
      </c>
      <c r="H25" s="222">
        <v>0</v>
      </c>
      <c r="I25" s="229">
        <v>11</v>
      </c>
      <c r="J25" s="229">
        <v>0</v>
      </c>
    </row>
    <row r="26" spans="1:10" s="219" customFormat="1" ht="13.5" customHeight="1">
      <c r="A26" s="223" t="s">
        <v>75</v>
      </c>
      <c r="B26" s="221">
        <v>26</v>
      </c>
      <c r="C26" s="221">
        <v>14</v>
      </c>
      <c r="D26" s="221">
        <v>6</v>
      </c>
      <c r="E26" s="221">
        <v>7</v>
      </c>
      <c r="F26" s="221">
        <v>4</v>
      </c>
      <c r="G26" s="221">
        <v>14</v>
      </c>
      <c r="H26" s="222">
        <v>0</v>
      </c>
      <c r="I26" s="221">
        <v>8</v>
      </c>
      <c r="J26" s="231">
        <v>0</v>
      </c>
    </row>
    <row r="27" spans="1:10" s="219" customFormat="1" ht="13.5" customHeight="1">
      <c r="A27" s="223" t="s">
        <v>225</v>
      </c>
      <c r="B27" s="221">
        <v>36</v>
      </c>
      <c r="C27" s="221" t="s">
        <v>52</v>
      </c>
      <c r="D27" s="221">
        <v>18</v>
      </c>
      <c r="E27" s="222">
        <v>0</v>
      </c>
      <c r="F27" s="221">
        <v>6</v>
      </c>
      <c r="G27" s="221">
        <v>5</v>
      </c>
      <c r="H27" s="222">
        <v>0</v>
      </c>
      <c r="I27" s="221">
        <v>1</v>
      </c>
      <c r="J27" s="231">
        <v>0</v>
      </c>
    </row>
    <row r="28" spans="1:10" s="219" customFormat="1" ht="13.5" customHeight="1">
      <c r="A28" s="223" t="s">
        <v>216</v>
      </c>
      <c r="B28" s="221">
        <v>14</v>
      </c>
      <c r="C28" s="222">
        <v>0</v>
      </c>
      <c r="D28" s="222">
        <v>0</v>
      </c>
      <c r="E28" s="222">
        <v>1</v>
      </c>
      <c r="F28" s="221">
        <v>5</v>
      </c>
      <c r="G28" s="221">
        <v>1</v>
      </c>
      <c r="H28" s="222">
        <v>0</v>
      </c>
      <c r="I28" s="221">
        <v>3</v>
      </c>
      <c r="J28" s="231">
        <v>0</v>
      </c>
    </row>
    <row r="29" spans="1:10" s="219" customFormat="1" ht="13.5" customHeight="1">
      <c r="A29" s="223" t="s">
        <v>132</v>
      </c>
      <c r="B29" s="221">
        <v>106</v>
      </c>
      <c r="C29" s="221">
        <v>8</v>
      </c>
      <c r="D29" s="221">
        <v>37</v>
      </c>
      <c r="E29" s="221">
        <v>2</v>
      </c>
      <c r="F29" s="221">
        <v>13</v>
      </c>
      <c r="G29" s="221">
        <v>2</v>
      </c>
      <c r="H29" s="222">
        <v>0</v>
      </c>
      <c r="I29" s="221">
        <v>1</v>
      </c>
      <c r="J29" s="231">
        <v>0</v>
      </c>
    </row>
    <row r="30" spans="1:10" s="219" customFormat="1" ht="13.5" customHeight="1">
      <c r="A30" s="223" t="s">
        <v>152</v>
      </c>
      <c r="B30" s="221">
        <v>55</v>
      </c>
      <c r="C30" s="221">
        <v>2</v>
      </c>
      <c r="D30" s="221">
        <v>4</v>
      </c>
      <c r="E30" s="222">
        <v>0</v>
      </c>
      <c r="F30" s="221">
        <v>5</v>
      </c>
      <c r="G30" s="222">
        <v>0</v>
      </c>
      <c r="H30" s="222">
        <v>0</v>
      </c>
      <c r="I30" s="221">
        <v>4</v>
      </c>
      <c r="J30" s="231">
        <v>0</v>
      </c>
    </row>
    <row r="31" spans="1:10" s="219" customFormat="1" ht="13.5" customHeight="1">
      <c r="A31" s="223" t="s">
        <v>229</v>
      </c>
      <c r="B31" s="230">
        <v>37</v>
      </c>
      <c r="C31" s="231">
        <v>0</v>
      </c>
      <c r="D31" s="230">
        <v>16</v>
      </c>
      <c r="E31" s="231">
        <v>0</v>
      </c>
      <c r="F31" s="231">
        <v>0</v>
      </c>
      <c r="G31" s="230">
        <v>6</v>
      </c>
      <c r="H31" s="230">
        <v>1</v>
      </c>
      <c r="I31" s="230">
        <v>1</v>
      </c>
      <c r="J31" s="231">
        <v>0</v>
      </c>
    </row>
    <row r="32" spans="1:10" s="219" customFormat="1" ht="13.5" customHeight="1">
      <c r="A32" s="223" t="s">
        <v>163</v>
      </c>
      <c r="B32" s="221">
        <v>36</v>
      </c>
      <c r="C32" s="221">
        <v>1</v>
      </c>
      <c r="D32" s="221">
        <v>11</v>
      </c>
      <c r="E32" s="222">
        <v>0</v>
      </c>
      <c r="F32" s="221">
        <v>2</v>
      </c>
      <c r="G32" s="222">
        <v>0</v>
      </c>
      <c r="H32" s="222">
        <v>0</v>
      </c>
      <c r="I32" s="221">
        <v>2</v>
      </c>
      <c r="J32" s="231">
        <v>0</v>
      </c>
    </row>
    <row r="33" spans="1:10" s="219" customFormat="1" ht="13.5" customHeight="1">
      <c r="A33" s="223" t="s">
        <v>220</v>
      </c>
      <c r="B33" s="221">
        <v>6</v>
      </c>
      <c r="C33" s="221">
        <v>0</v>
      </c>
      <c r="D33" s="221">
        <v>1</v>
      </c>
      <c r="E33" s="221">
        <v>0</v>
      </c>
      <c r="F33" s="221">
        <v>0</v>
      </c>
      <c r="G33" s="221">
        <v>0</v>
      </c>
      <c r="H33" s="221">
        <v>0</v>
      </c>
      <c r="I33" s="221">
        <v>10</v>
      </c>
      <c r="J33" s="230">
        <v>0</v>
      </c>
    </row>
    <row r="34" spans="1:10" s="219" customFormat="1" ht="13.5" customHeight="1">
      <c r="A34" s="223" t="s">
        <v>227</v>
      </c>
      <c r="B34" s="221">
        <v>62</v>
      </c>
      <c r="C34" s="221">
        <v>0</v>
      </c>
      <c r="D34" s="221">
        <v>35</v>
      </c>
      <c r="E34" s="222">
        <v>0</v>
      </c>
      <c r="F34" s="221">
        <v>6</v>
      </c>
      <c r="G34" s="221">
        <v>10</v>
      </c>
      <c r="H34" s="221">
        <v>1</v>
      </c>
      <c r="I34" s="221">
        <v>4</v>
      </c>
      <c r="J34" s="231">
        <v>0</v>
      </c>
    </row>
    <row r="35" spans="1:10" s="219" customFormat="1" ht="13.5" customHeight="1">
      <c r="A35" s="223" t="s">
        <v>215</v>
      </c>
      <c r="B35" s="222">
        <v>12</v>
      </c>
      <c r="C35" s="221">
        <v>10</v>
      </c>
      <c r="D35" s="221">
        <v>1</v>
      </c>
      <c r="E35" s="221">
        <v>1</v>
      </c>
      <c r="F35" s="221">
        <v>1</v>
      </c>
      <c r="G35" s="222">
        <v>0</v>
      </c>
      <c r="H35" s="222">
        <v>0</v>
      </c>
      <c r="I35" s="221">
        <v>2</v>
      </c>
      <c r="J35" s="231">
        <v>0</v>
      </c>
    </row>
    <row r="36" spans="1:10" s="219" customFormat="1" ht="13.5" customHeight="1">
      <c r="A36" s="223" t="s">
        <v>198</v>
      </c>
      <c r="B36" s="221">
        <v>34</v>
      </c>
      <c r="C36" s="222">
        <v>0</v>
      </c>
      <c r="D36" s="221">
        <v>2</v>
      </c>
      <c r="E36" s="222">
        <v>3</v>
      </c>
      <c r="F36" s="221">
        <v>6</v>
      </c>
      <c r="G36" s="221">
        <v>6</v>
      </c>
      <c r="H36" s="222">
        <v>0</v>
      </c>
      <c r="I36" s="221">
        <v>4</v>
      </c>
      <c r="J36" s="230">
        <v>1</v>
      </c>
    </row>
    <row r="37" spans="1:10" s="219" customFormat="1" ht="13.5" customHeight="1">
      <c r="A37" s="223" t="s">
        <v>165</v>
      </c>
      <c r="B37" s="221">
        <v>25</v>
      </c>
      <c r="C37" s="221">
        <v>9</v>
      </c>
      <c r="D37" s="221">
        <v>1</v>
      </c>
      <c r="E37" s="221">
        <v>19</v>
      </c>
      <c r="F37" s="221">
        <v>2</v>
      </c>
      <c r="G37" s="221">
        <v>2</v>
      </c>
      <c r="H37" s="222">
        <v>0</v>
      </c>
      <c r="I37" s="221">
        <v>6</v>
      </c>
      <c r="J37" s="231">
        <v>0</v>
      </c>
    </row>
    <row r="38" spans="1:10" s="226" customFormat="1" ht="13.5" customHeight="1">
      <c r="A38" s="223" t="s">
        <v>112</v>
      </c>
      <c r="B38" s="229">
        <v>30</v>
      </c>
      <c r="C38" s="229">
        <v>8</v>
      </c>
      <c r="D38" s="229">
        <v>28</v>
      </c>
      <c r="E38" s="229">
        <v>6</v>
      </c>
      <c r="F38" s="229">
        <v>14</v>
      </c>
      <c r="G38" s="228">
        <v>4</v>
      </c>
      <c r="H38" s="228">
        <v>0</v>
      </c>
      <c r="I38" s="228">
        <v>1</v>
      </c>
      <c r="J38" s="228">
        <v>0</v>
      </c>
    </row>
    <row r="39" spans="1:10" s="219" customFormat="1" ht="13.5" customHeight="1">
      <c r="A39" s="223" t="s">
        <v>217</v>
      </c>
      <c r="B39" s="221">
        <v>16</v>
      </c>
      <c r="C39" s="222">
        <v>1</v>
      </c>
      <c r="D39" s="222">
        <v>3</v>
      </c>
      <c r="E39" s="222">
        <v>0</v>
      </c>
      <c r="F39" s="221">
        <v>4</v>
      </c>
      <c r="G39" s="222">
        <v>12</v>
      </c>
      <c r="H39" s="222">
        <v>0</v>
      </c>
      <c r="I39" s="221">
        <v>4</v>
      </c>
      <c r="J39" s="231">
        <v>0</v>
      </c>
    </row>
    <row r="40" spans="1:10" s="219" customFormat="1" ht="13.5" customHeight="1">
      <c r="A40" s="223" t="s">
        <v>195</v>
      </c>
      <c r="B40" s="221">
        <v>34</v>
      </c>
      <c r="C40" s="222">
        <v>0</v>
      </c>
      <c r="D40" s="222">
        <v>0</v>
      </c>
      <c r="E40" s="222">
        <v>0</v>
      </c>
      <c r="F40" s="222">
        <v>0</v>
      </c>
      <c r="G40" s="222">
        <v>0</v>
      </c>
      <c r="H40" s="222">
        <v>0</v>
      </c>
      <c r="I40" s="221">
        <v>4</v>
      </c>
      <c r="J40" s="222">
        <v>0</v>
      </c>
    </row>
    <row r="41" spans="1:10" s="219" customFormat="1" ht="13.5" customHeight="1">
      <c r="A41" s="223" t="s">
        <v>56</v>
      </c>
      <c r="B41" s="221">
        <v>17</v>
      </c>
      <c r="C41" s="222">
        <v>0</v>
      </c>
      <c r="D41" s="221">
        <v>2</v>
      </c>
      <c r="E41" s="221">
        <v>0</v>
      </c>
      <c r="F41" s="221">
        <v>5</v>
      </c>
      <c r="G41" s="222">
        <v>0</v>
      </c>
      <c r="H41" s="222">
        <v>0</v>
      </c>
      <c r="I41" s="221">
        <v>10</v>
      </c>
      <c r="J41" s="231">
        <v>0</v>
      </c>
    </row>
    <row r="42" spans="1:10" s="219" customFormat="1" ht="13.5" customHeight="1">
      <c r="A42" s="223" t="s">
        <v>154</v>
      </c>
      <c r="B42" s="221">
        <v>25</v>
      </c>
      <c r="C42" s="221">
        <v>1</v>
      </c>
      <c r="D42" s="221">
        <v>5</v>
      </c>
      <c r="E42" s="221">
        <v>1</v>
      </c>
      <c r="F42" s="221">
        <v>1</v>
      </c>
      <c r="G42" s="222">
        <v>0</v>
      </c>
      <c r="H42" s="222">
        <v>0</v>
      </c>
      <c r="I42" s="221">
        <v>2</v>
      </c>
      <c r="J42" s="231">
        <v>0</v>
      </c>
    </row>
    <row r="43" spans="1:10" s="219" customFormat="1" ht="13.5" customHeight="1">
      <c r="A43" s="223" t="s">
        <v>208</v>
      </c>
      <c r="B43" s="221">
        <v>44</v>
      </c>
      <c r="C43" s="221">
        <v>9</v>
      </c>
      <c r="D43" s="221">
        <v>34</v>
      </c>
      <c r="E43" s="221">
        <v>175</v>
      </c>
      <c r="F43" s="221">
        <v>8</v>
      </c>
      <c r="G43" s="221">
        <v>11</v>
      </c>
      <c r="H43" s="222">
        <v>0</v>
      </c>
      <c r="I43" s="221">
        <v>8</v>
      </c>
      <c r="J43" s="231">
        <v>0</v>
      </c>
    </row>
    <row r="44" spans="1:10" s="219" customFormat="1" ht="13.5" customHeight="1">
      <c r="A44" s="223" t="s">
        <v>120</v>
      </c>
      <c r="B44" s="221">
        <v>23</v>
      </c>
      <c r="C44" s="222">
        <v>0</v>
      </c>
      <c r="D44" s="222">
        <v>0</v>
      </c>
      <c r="E44" s="221">
        <v>9</v>
      </c>
      <c r="F44" s="221">
        <v>3</v>
      </c>
      <c r="G44" s="222">
        <v>0</v>
      </c>
      <c r="H44" s="222">
        <v>0</v>
      </c>
      <c r="I44" s="221">
        <v>1</v>
      </c>
      <c r="J44" s="231">
        <v>0</v>
      </c>
    </row>
    <row r="45" spans="1:10" s="219" customFormat="1" ht="13.5" customHeight="1">
      <c r="A45" s="223" t="s">
        <v>228</v>
      </c>
      <c r="B45" s="221">
        <v>16</v>
      </c>
      <c r="C45" s="222">
        <v>0</v>
      </c>
      <c r="D45" s="222">
        <v>0</v>
      </c>
      <c r="E45" s="221">
        <v>2</v>
      </c>
      <c r="F45" s="221">
        <v>4</v>
      </c>
      <c r="G45" s="222">
        <v>0</v>
      </c>
      <c r="H45" s="222">
        <v>0</v>
      </c>
      <c r="I45" s="221">
        <v>4</v>
      </c>
      <c r="J45" s="231">
        <v>0</v>
      </c>
    </row>
    <row r="46" spans="1:10" s="219" customFormat="1" ht="13.5" customHeight="1">
      <c r="A46" s="223" t="s">
        <v>230</v>
      </c>
      <c r="B46" s="221">
        <v>57</v>
      </c>
      <c r="C46" s="221">
        <v>1</v>
      </c>
      <c r="D46" s="221">
        <v>10</v>
      </c>
      <c r="E46" s="221">
        <v>15</v>
      </c>
      <c r="F46" s="221">
        <v>1</v>
      </c>
      <c r="G46" s="221">
        <v>1</v>
      </c>
      <c r="H46" s="222">
        <v>0</v>
      </c>
      <c r="I46" s="221">
        <v>3</v>
      </c>
      <c r="J46" s="231">
        <v>0</v>
      </c>
    </row>
    <row r="47" spans="1:10" s="219" customFormat="1" ht="13.5" customHeight="1">
      <c r="A47" s="223" t="s">
        <v>127</v>
      </c>
      <c r="B47" s="221">
        <v>16</v>
      </c>
      <c r="C47" s="222">
        <v>0</v>
      </c>
      <c r="D47" s="221">
        <v>11</v>
      </c>
      <c r="E47" s="222">
        <v>0</v>
      </c>
      <c r="F47" s="221">
        <v>1</v>
      </c>
      <c r="G47" s="221">
        <v>1</v>
      </c>
      <c r="H47" s="222">
        <v>0</v>
      </c>
      <c r="I47" s="221">
        <v>4</v>
      </c>
      <c r="J47" s="231">
        <v>0</v>
      </c>
    </row>
    <row r="48" spans="1:10" s="219" customFormat="1" ht="13.5" customHeight="1">
      <c r="A48" s="223" t="s">
        <v>211</v>
      </c>
      <c r="B48" s="221">
        <v>15</v>
      </c>
      <c r="C48" s="222">
        <v>0</v>
      </c>
      <c r="D48" s="222">
        <v>0</v>
      </c>
      <c r="E48" s="222">
        <v>0</v>
      </c>
      <c r="F48" s="222">
        <v>0</v>
      </c>
      <c r="G48" s="222">
        <v>0</v>
      </c>
      <c r="H48" s="222">
        <v>0</v>
      </c>
      <c r="I48" s="221">
        <v>3</v>
      </c>
      <c r="J48" s="231">
        <v>0</v>
      </c>
    </row>
    <row r="49" spans="1:10" s="219" customFormat="1" ht="13.5" customHeight="1">
      <c r="A49" s="223" t="s">
        <v>210</v>
      </c>
      <c r="B49" s="221">
        <v>10</v>
      </c>
      <c r="C49" s="222" t="s">
        <v>52</v>
      </c>
      <c r="D49" s="222">
        <v>0</v>
      </c>
      <c r="E49" s="222">
        <v>0</v>
      </c>
      <c r="F49" s="221">
        <v>1</v>
      </c>
      <c r="G49" s="222">
        <v>0</v>
      </c>
      <c r="H49" s="222">
        <v>0</v>
      </c>
      <c r="I49" s="221">
        <v>13</v>
      </c>
      <c r="J49" s="231">
        <v>0</v>
      </c>
    </row>
    <row r="50" spans="1:10" s="219" customFormat="1" ht="13.5" customHeight="1">
      <c r="A50" s="223" t="s">
        <v>192</v>
      </c>
      <c r="B50" s="221">
        <v>9</v>
      </c>
      <c r="C50" s="222">
        <v>0</v>
      </c>
      <c r="D50" s="222">
        <v>0</v>
      </c>
      <c r="E50" s="222">
        <v>0</v>
      </c>
      <c r="F50" s="221">
        <v>3</v>
      </c>
      <c r="G50" s="222">
        <v>3</v>
      </c>
      <c r="H50" s="222">
        <v>0</v>
      </c>
      <c r="I50" s="221">
        <v>8</v>
      </c>
      <c r="J50" s="230">
        <v>1</v>
      </c>
    </row>
    <row r="51" spans="1:10" s="219" customFormat="1" ht="16.5" customHeight="1">
      <c r="A51" s="223" t="s">
        <v>89</v>
      </c>
      <c r="B51" s="221">
        <v>52</v>
      </c>
      <c r="C51" s="221">
        <v>1</v>
      </c>
      <c r="D51" s="221">
        <v>7</v>
      </c>
      <c r="E51" s="221">
        <v>8</v>
      </c>
      <c r="F51" s="221">
        <v>4</v>
      </c>
      <c r="G51" s="221">
        <v>0</v>
      </c>
      <c r="H51" s="221">
        <v>0</v>
      </c>
      <c r="I51" s="221">
        <v>4</v>
      </c>
      <c r="J51" s="221">
        <v>0</v>
      </c>
    </row>
    <row r="52" spans="1:10" s="219" customFormat="1" ht="13.5" customHeight="1">
      <c r="A52" s="223" t="s">
        <v>59</v>
      </c>
      <c r="B52" s="221">
        <v>31</v>
      </c>
      <c r="C52" s="221">
        <v>1</v>
      </c>
      <c r="D52" s="222">
        <v>12</v>
      </c>
      <c r="E52" s="222">
        <v>22</v>
      </c>
      <c r="F52" s="222">
        <v>1</v>
      </c>
      <c r="G52" s="221" t="s">
        <v>379</v>
      </c>
      <c r="H52" s="222">
        <v>0</v>
      </c>
      <c r="I52" s="221">
        <v>1</v>
      </c>
      <c r="J52" s="231">
        <v>0</v>
      </c>
    </row>
    <row r="53" spans="1:10" s="216" customFormat="1" ht="18.75">
      <c r="A53" s="218" t="s">
        <v>51</v>
      </c>
      <c r="B53" s="217">
        <f>SUM(B3:B52)</f>
        <v>1424</v>
      </c>
      <c r="C53" s="217">
        <f>SUM(C3:C52)</f>
        <v>160</v>
      </c>
      <c r="D53" s="217">
        <f>SUM(D3:D52)</f>
        <v>327</v>
      </c>
      <c r="E53" s="217">
        <f>SUM(E3:E52)</f>
        <v>511</v>
      </c>
      <c r="F53" s="217">
        <f>SUM(F3:F52)</f>
        <v>167</v>
      </c>
      <c r="G53" s="217">
        <f>SUM(G3:G52)</f>
        <v>150</v>
      </c>
      <c r="H53" s="217">
        <f>SUM(H3:H52)</f>
        <v>5</v>
      </c>
      <c r="I53" s="217">
        <f>SUM(I3:I52)</f>
        <v>272</v>
      </c>
      <c r="J53" s="217">
        <f>SUM(J3:J52)</f>
        <v>9</v>
      </c>
    </row>
    <row r="54" spans="1:10" s="214" customFormat="1" ht="18.75">
      <c r="A54" s="4" t="s">
        <v>449</v>
      </c>
      <c r="J54" s="215"/>
    </row>
    <row r="55" spans="1:10" s="214" customFormat="1" ht="20.25" customHeight="1">
      <c r="A55" s="4" t="s">
        <v>457</v>
      </c>
      <c r="J55" s="215"/>
    </row>
    <row r="56" s="213" customFormat="1" ht="18.75">
      <c r="J56" s="236"/>
    </row>
    <row r="57" s="213" customFormat="1" ht="18.75">
      <c r="J57" s="236"/>
    </row>
    <row r="58" s="213" customFormat="1" ht="18.75">
      <c r="J58" s="236"/>
    </row>
    <row r="59" s="213" customFormat="1" ht="18.75">
      <c r="J59" s="236"/>
    </row>
    <row r="60" s="213" customFormat="1" ht="18.75">
      <c r="J60" s="236"/>
    </row>
    <row r="61" s="213" customFormat="1" ht="18.75">
      <c r="J61" s="236"/>
    </row>
    <row r="62" s="213" customFormat="1" ht="18.75">
      <c r="J62" s="236"/>
    </row>
    <row r="63" s="213" customFormat="1" ht="18.75">
      <c r="J63" s="236"/>
    </row>
    <row r="64" s="213" customFormat="1" ht="18.75">
      <c r="J64" s="236"/>
    </row>
    <row r="65" s="213" customFormat="1" ht="18.75">
      <c r="J65" s="236"/>
    </row>
    <row r="66" s="213" customFormat="1" ht="18.75">
      <c r="J66" s="236"/>
    </row>
  </sheetData>
  <sheetProtection/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rgb="FFC00000"/>
  </sheetPr>
  <dimension ref="A1:D21"/>
  <sheetViews>
    <sheetView view="pageBreakPreview" zoomScale="90" zoomScaleNormal="120" zoomScaleSheetLayoutView="90" zoomScalePageLayoutView="0" workbookViewId="0" topLeftCell="A1">
      <selection activeCell="L10" sqref="L10"/>
    </sheetView>
  </sheetViews>
  <sheetFormatPr defaultColWidth="9.140625" defaultRowHeight="21.75"/>
  <cols>
    <col min="1" max="1" width="6.7109375" style="1" customWidth="1"/>
    <col min="2" max="2" width="21.57421875" style="1" customWidth="1"/>
    <col min="3" max="3" width="19.00390625" style="1" customWidth="1"/>
    <col min="4" max="4" width="30.8515625" style="1" customWidth="1"/>
    <col min="5" max="16384" width="9.140625" style="1" customWidth="1"/>
  </cols>
  <sheetData>
    <row r="1" spans="1:4" s="3" customFormat="1" ht="21">
      <c r="A1" s="410" t="s">
        <v>529</v>
      </c>
      <c r="B1" s="410"/>
      <c r="C1" s="410"/>
      <c r="D1" s="410"/>
    </row>
    <row r="2" spans="1:4" s="4" customFormat="1" ht="26.25" customHeight="1">
      <c r="A2" s="118" t="s">
        <v>1</v>
      </c>
      <c r="B2" s="411" t="s">
        <v>468</v>
      </c>
      <c r="C2" s="411" t="s">
        <v>445</v>
      </c>
      <c r="D2" s="411" t="s">
        <v>467</v>
      </c>
    </row>
    <row r="3" spans="1:4" s="6" customFormat="1" ht="19.5" customHeight="1">
      <c r="A3" s="243">
        <v>1</v>
      </c>
      <c r="B3" s="240" t="s">
        <v>484</v>
      </c>
      <c r="C3" s="240" t="s">
        <v>413</v>
      </c>
      <c r="D3" s="241" t="s">
        <v>483</v>
      </c>
    </row>
    <row r="4" spans="1:4" s="6" customFormat="1" ht="19.5" customHeight="1">
      <c r="A4" s="242"/>
      <c r="B4" s="241"/>
      <c r="C4" s="241"/>
      <c r="D4" s="241" t="s">
        <v>482</v>
      </c>
    </row>
    <row r="5" spans="1:4" s="6" customFormat="1" ht="19.5" customHeight="1">
      <c r="A5" s="242">
        <v>2</v>
      </c>
      <c r="B5" s="241" t="s">
        <v>481</v>
      </c>
      <c r="C5" s="241" t="s">
        <v>427</v>
      </c>
      <c r="D5" s="241" t="s">
        <v>478</v>
      </c>
    </row>
    <row r="6" spans="1:4" s="6" customFormat="1" ht="19.5" customHeight="1">
      <c r="A6" s="242">
        <v>3</v>
      </c>
      <c r="B6" s="241" t="s">
        <v>480</v>
      </c>
      <c r="C6" s="241" t="s">
        <v>479</v>
      </c>
      <c r="D6" s="241" t="s">
        <v>478</v>
      </c>
    </row>
    <row r="7" spans="1:4" s="6" customFormat="1" ht="19.5" customHeight="1">
      <c r="A7" s="242">
        <v>4</v>
      </c>
      <c r="B7" s="241" t="s">
        <v>477</v>
      </c>
      <c r="C7" s="241" t="s">
        <v>476</v>
      </c>
      <c r="D7" s="241" t="s">
        <v>475</v>
      </c>
    </row>
    <row r="8" spans="1:4" s="6" customFormat="1" ht="19.5" customHeight="1">
      <c r="A8" s="242"/>
      <c r="B8" s="241"/>
      <c r="C8" s="241"/>
      <c r="D8" s="241" t="s">
        <v>474</v>
      </c>
    </row>
    <row r="9" spans="1:4" s="6" customFormat="1" ht="19.5" customHeight="1">
      <c r="A9" s="242"/>
      <c r="B9" s="241"/>
      <c r="C9" s="241"/>
      <c r="D9" s="241" t="s">
        <v>473</v>
      </c>
    </row>
    <row r="10" spans="1:4" s="6" customFormat="1" ht="19.5" customHeight="1">
      <c r="A10" s="242"/>
      <c r="B10" s="241"/>
      <c r="C10" s="241"/>
      <c r="D10" s="241" t="s">
        <v>472</v>
      </c>
    </row>
    <row r="11" spans="1:4" s="6" customFormat="1" ht="19.5" customHeight="1">
      <c r="A11" s="242"/>
      <c r="B11" s="241"/>
      <c r="C11" s="241"/>
      <c r="D11" s="241" t="s">
        <v>471</v>
      </c>
    </row>
    <row r="12" spans="1:4" s="6" customFormat="1" ht="19.5" customHeight="1">
      <c r="A12" s="242">
        <v>5</v>
      </c>
      <c r="B12" s="241" t="s">
        <v>470</v>
      </c>
      <c r="C12" s="241" t="s">
        <v>413</v>
      </c>
      <c r="D12" s="241" t="s">
        <v>469</v>
      </c>
    </row>
    <row r="13" spans="1:4" s="6" customFormat="1" ht="19.5" customHeight="1">
      <c r="A13" s="242">
        <v>6</v>
      </c>
      <c r="B13" s="241" t="s">
        <v>525</v>
      </c>
      <c r="C13" s="241" t="s">
        <v>427</v>
      </c>
      <c r="D13" s="241" t="s">
        <v>526</v>
      </c>
    </row>
    <row r="14" spans="1:4" s="6" customFormat="1" ht="19.5" customHeight="1">
      <c r="A14" s="413">
        <v>7</v>
      </c>
      <c r="B14" s="239" t="s">
        <v>527</v>
      </c>
      <c r="C14" s="239" t="s">
        <v>424</v>
      </c>
      <c r="D14" s="239" t="s">
        <v>528</v>
      </c>
    </row>
    <row r="15" s="6" customFormat="1" ht="18.75">
      <c r="A15" s="4" t="s">
        <v>463</v>
      </c>
    </row>
    <row r="16" spans="1:4" ht="28.5" customHeight="1">
      <c r="A16" s="410" t="s">
        <v>530</v>
      </c>
      <c r="B16" s="410"/>
      <c r="C16" s="410"/>
      <c r="D16" s="410"/>
    </row>
    <row r="17" spans="1:4" s="6" customFormat="1" ht="26.25" customHeight="1">
      <c r="A17" s="411" t="s">
        <v>468</v>
      </c>
      <c r="B17" s="412"/>
      <c r="C17" s="411" t="s">
        <v>445</v>
      </c>
      <c r="D17" s="411" t="s">
        <v>467</v>
      </c>
    </row>
    <row r="18" spans="1:4" s="6" customFormat="1" ht="18.75">
      <c r="A18" s="414"/>
      <c r="B18" s="415" t="s">
        <v>466</v>
      </c>
      <c r="C18" s="416" t="s">
        <v>465</v>
      </c>
      <c r="D18" s="416" t="s">
        <v>464</v>
      </c>
    </row>
    <row r="19" s="6" customFormat="1" ht="18.75">
      <c r="A19" s="4" t="s">
        <v>463</v>
      </c>
    </row>
    <row r="20" ht="15.75">
      <c r="A20" s="5"/>
    </row>
    <row r="21" ht="15.75">
      <c r="A21" s="7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Y123"/>
  <sheetViews>
    <sheetView showGridLines="0" view="pageBreakPreview" zoomScaleNormal="120" zoomScaleSheetLayoutView="100" zoomScalePageLayoutView="0" workbookViewId="0" topLeftCell="N1">
      <pane ySplit="3" topLeftCell="A37" activePane="bottomLeft" state="frozen"/>
      <selection pane="topLeft" activeCell="A23" sqref="A23:O23"/>
      <selection pane="bottomLeft" activeCell="AC8" sqref="AC8"/>
    </sheetView>
  </sheetViews>
  <sheetFormatPr defaultColWidth="10.8515625" defaultRowHeight="13.5" customHeight="1"/>
  <cols>
    <col min="1" max="1" width="12.421875" style="245" customWidth="1"/>
    <col min="2" max="2" width="4.8515625" style="246" customWidth="1"/>
    <col min="3" max="3" width="16.421875" style="246" customWidth="1"/>
    <col min="4" max="4" width="7.140625" style="246" customWidth="1"/>
    <col min="5" max="5" width="15.7109375" style="246" customWidth="1"/>
    <col min="6" max="6" width="5.140625" style="246" customWidth="1"/>
    <col min="7" max="7" width="15.00390625" style="246" customWidth="1"/>
    <col min="8" max="8" width="5.421875" style="246" customWidth="1"/>
    <col min="9" max="9" width="15.140625" style="246" customWidth="1"/>
    <col min="10" max="10" width="5.7109375" style="244" customWidth="1"/>
    <col min="11" max="11" width="15.28125" style="244" customWidth="1"/>
    <col min="12" max="12" width="5.00390625" style="244" customWidth="1"/>
    <col min="13" max="13" width="16.57421875" style="244" customWidth="1"/>
    <col min="14" max="14" width="5.140625" style="244" customWidth="1"/>
    <col min="15" max="15" width="15.57421875" style="244" customWidth="1"/>
    <col min="16" max="16" width="6.140625" style="244" customWidth="1"/>
    <col min="17" max="17" width="15.28125" style="244" customWidth="1"/>
    <col min="18" max="18" width="6.28125" style="244" customWidth="1"/>
    <col min="19" max="19" width="15.28125" style="244" customWidth="1"/>
    <col min="20" max="20" width="5.8515625" style="244" customWidth="1"/>
    <col min="21" max="21" width="15.57421875" style="244" customWidth="1"/>
    <col min="22" max="22" width="6.00390625" style="244" customWidth="1"/>
    <col min="23" max="23" width="15.7109375" style="244" customWidth="1"/>
    <col min="24" max="24" width="5.28125" style="244" customWidth="1"/>
    <col min="25" max="25" width="16.57421875" style="244" customWidth="1"/>
    <col min="26" max="16384" width="10.8515625" style="244" customWidth="1"/>
  </cols>
  <sheetData>
    <row r="1" spans="1:25" s="274" customFormat="1" ht="21.75" customHeight="1">
      <c r="A1" s="417" t="s">
        <v>538</v>
      </c>
      <c r="B1" s="417"/>
      <c r="C1" s="417"/>
      <c r="D1" s="417"/>
      <c r="E1" s="417"/>
      <c r="F1" s="417"/>
      <c r="G1" s="417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5" s="273" customFormat="1" ht="21.75" customHeight="1">
      <c r="A2" s="272" t="s">
        <v>28</v>
      </c>
      <c r="B2" s="419" t="s">
        <v>0</v>
      </c>
      <c r="C2" s="419"/>
      <c r="D2" s="419" t="s">
        <v>497</v>
      </c>
      <c r="E2" s="419"/>
      <c r="F2" s="419" t="s">
        <v>496</v>
      </c>
      <c r="G2" s="419"/>
      <c r="H2" s="419" t="s">
        <v>495</v>
      </c>
      <c r="I2" s="419"/>
      <c r="J2" s="419" t="s">
        <v>494</v>
      </c>
      <c r="K2" s="419"/>
      <c r="L2" s="419" t="s">
        <v>493</v>
      </c>
      <c r="M2" s="419"/>
      <c r="N2" s="419" t="s">
        <v>492</v>
      </c>
      <c r="O2" s="419"/>
      <c r="P2" s="419" t="s">
        <v>491</v>
      </c>
      <c r="Q2" s="419"/>
      <c r="R2" s="419" t="s">
        <v>490</v>
      </c>
      <c r="S2" s="419"/>
      <c r="T2" s="419" t="s">
        <v>489</v>
      </c>
      <c r="U2" s="419"/>
      <c r="V2" s="419" t="s">
        <v>488</v>
      </c>
      <c r="W2" s="419"/>
      <c r="X2" s="419" t="s">
        <v>487</v>
      </c>
      <c r="Y2" s="419"/>
    </row>
    <row r="3" spans="1:25" s="270" customFormat="1" ht="21.75" customHeight="1">
      <c r="A3" s="271"/>
      <c r="B3" s="272" t="s">
        <v>486</v>
      </c>
      <c r="C3" s="272" t="s">
        <v>616</v>
      </c>
      <c r="D3" s="272" t="s">
        <v>486</v>
      </c>
      <c r="E3" s="272" t="s">
        <v>616</v>
      </c>
      <c r="F3" s="272" t="s">
        <v>486</v>
      </c>
      <c r="G3" s="272" t="s">
        <v>616</v>
      </c>
      <c r="H3" s="272" t="s">
        <v>486</v>
      </c>
      <c r="I3" s="272" t="s">
        <v>616</v>
      </c>
      <c r="J3" s="272" t="s">
        <v>486</v>
      </c>
      <c r="K3" s="272" t="s">
        <v>616</v>
      </c>
      <c r="L3" s="272" t="s">
        <v>486</v>
      </c>
      <c r="M3" s="272" t="s">
        <v>616</v>
      </c>
      <c r="N3" s="272" t="s">
        <v>486</v>
      </c>
      <c r="O3" s="272" t="s">
        <v>616</v>
      </c>
      <c r="P3" s="272" t="s">
        <v>486</v>
      </c>
      <c r="Q3" s="272" t="s">
        <v>616</v>
      </c>
      <c r="R3" s="272" t="s">
        <v>486</v>
      </c>
      <c r="S3" s="272" t="s">
        <v>616</v>
      </c>
      <c r="T3" s="272" t="s">
        <v>486</v>
      </c>
      <c r="U3" s="272" t="s">
        <v>616</v>
      </c>
      <c r="V3" s="272" t="s">
        <v>486</v>
      </c>
      <c r="W3" s="272" t="s">
        <v>616</v>
      </c>
      <c r="X3" s="272" t="s">
        <v>486</v>
      </c>
      <c r="Y3" s="272" t="s">
        <v>616</v>
      </c>
    </row>
    <row r="4" spans="1:25" s="268" customFormat="1" ht="15" customHeight="1">
      <c r="A4" s="269" t="s">
        <v>59</v>
      </c>
      <c r="B4" s="277">
        <f>SUM(D4,F4,H4,J4,L4,N4,P4,R4,T4,V4,X4)</f>
        <v>68</v>
      </c>
      <c r="C4" s="330">
        <f>SUM(E4,G4,I4,K4,M4,O4,Q4,S4,U4,W4,Y4)</f>
        <v>1142108.4</v>
      </c>
      <c r="D4" s="325">
        <v>38</v>
      </c>
      <c r="E4" s="326">
        <v>291996.1</v>
      </c>
      <c r="F4" s="325">
        <v>15</v>
      </c>
      <c r="G4" s="326">
        <v>621673.3</v>
      </c>
      <c r="H4" s="325">
        <v>6</v>
      </c>
      <c r="I4" s="326">
        <v>170883</v>
      </c>
      <c r="J4" s="325" t="s">
        <v>52</v>
      </c>
      <c r="K4" s="326" t="s">
        <v>52</v>
      </c>
      <c r="L4" s="325" t="s">
        <v>52</v>
      </c>
      <c r="M4" s="326" t="s">
        <v>52</v>
      </c>
      <c r="N4" s="325" t="s">
        <v>52</v>
      </c>
      <c r="O4" s="326" t="s">
        <v>52</v>
      </c>
      <c r="P4" s="327" t="s">
        <v>52</v>
      </c>
      <c r="Q4" s="328" t="s">
        <v>52</v>
      </c>
      <c r="R4" s="325">
        <v>1</v>
      </c>
      <c r="S4" s="326">
        <v>8979</v>
      </c>
      <c r="T4" s="325" t="s">
        <v>52</v>
      </c>
      <c r="U4" s="326" t="s">
        <v>52</v>
      </c>
      <c r="V4" s="325">
        <v>5</v>
      </c>
      <c r="W4" s="326">
        <v>48456</v>
      </c>
      <c r="X4" s="325">
        <v>3</v>
      </c>
      <c r="Y4" s="326">
        <v>121</v>
      </c>
    </row>
    <row r="5" spans="1:25" s="268" customFormat="1" ht="15" customHeight="1">
      <c r="A5" s="269" t="s">
        <v>132</v>
      </c>
      <c r="B5" s="277">
        <f>SUM(D5,F5,H5,J5,L5,N5,P5,R5,T5,V5,X5)</f>
        <v>12</v>
      </c>
      <c r="C5" s="330">
        <f>SUM(E5,G5,I5,K5,M5,O5,Q5,S5,U5,W5,Y5)</f>
        <v>725592.4</v>
      </c>
      <c r="D5" s="325">
        <v>6</v>
      </c>
      <c r="E5" s="326">
        <v>204136</v>
      </c>
      <c r="F5" s="325">
        <v>3</v>
      </c>
      <c r="G5" s="326">
        <v>434335</v>
      </c>
      <c r="H5" s="325">
        <v>1</v>
      </c>
      <c r="I5" s="326">
        <v>80960</v>
      </c>
      <c r="J5" s="325" t="s">
        <v>52</v>
      </c>
      <c r="K5" s="326" t="s">
        <v>52</v>
      </c>
      <c r="L5" s="325" t="s">
        <v>52</v>
      </c>
      <c r="M5" s="326" t="s">
        <v>52</v>
      </c>
      <c r="N5" s="325">
        <v>1</v>
      </c>
      <c r="O5" s="326">
        <v>2032</v>
      </c>
      <c r="P5" s="327" t="s">
        <v>52</v>
      </c>
      <c r="Q5" s="328" t="s">
        <v>52</v>
      </c>
      <c r="R5" s="325">
        <v>1</v>
      </c>
      <c r="S5" s="326">
        <v>4129.4</v>
      </c>
      <c r="T5" s="325" t="s">
        <v>52</v>
      </c>
      <c r="U5" s="326" t="s">
        <v>52</v>
      </c>
      <c r="V5" s="325" t="s">
        <v>52</v>
      </c>
      <c r="W5" s="326" t="s">
        <v>52</v>
      </c>
      <c r="X5" s="325" t="s">
        <v>52</v>
      </c>
      <c r="Y5" s="326" t="s">
        <v>52</v>
      </c>
    </row>
    <row r="6" spans="1:25" s="268" customFormat="1" ht="15" customHeight="1">
      <c r="A6" s="269" t="s">
        <v>112</v>
      </c>
      <c r="B6" s="277">
        <f>SUM(D6,F6,H6,J6,L6,N6,P6,R6,T6,V6,X6)</f>
        <v>14</v>
      </c>
      <c r="C6" s="330">
        <f>SUM(E6,G6,I6,K6,M6,O6,Q6,S6,U6,W6,Y6)</f>
        <v>434348.53</v>
      </c>
      <c r="D6" s="325">
        <v>8</v>
      </c>
      <c r="E6" s="326">
        <v>105349.53</v>
      </c>
      <c r="F6" s="325">
        <v>4</v>
      </c>
      <c r="G6" s="326">
        <v>307972</v>
      </c>
      <c r="H6" s="325">
        <v>1</v>
      </c>
      <c r="I6" s="326">
        <v>19093</v>
      </c>
      <c r="J6" s="325" t="s">
        <v>52</v>
      </c>
      <c r="K6" s="326" t="s">
        <v>52</v>
      </c>
      <c r="L6" s="325" t="s">
        <v>52</v>
      </c>
      <c r="M6" s="326" t="s">
        <v>52</v>
      </c>
      <c r="N6" s="325">
        <v>1</v>
      </c>
      <c r="O6" s="326">
        <v>1934</v>
      </c>
      <c r="P6" s="327" t="s">
        <v>52</v>
      </c>
      <c r="Q6" s="328" t="s">
        <v>52</v>
      </c>
      <c r="R6" s="325" t="s">
        <v>52</v>
      </c>
      <c r="S6" s="326" t="s">
        <v>52</v>
      </c>
      <c r="T6" s="325" t="s">
        <v>52</v>
      </c>
      <c r="U6" s="326" t="s">
        <v>52</v>
      </c>
      <c r="V6" s="325" t="s">
        <v>52</v>
      </c>
      <c r="W6" s="326" t="s">
        <v>52</v>
      </c>
      <c r="X6" s="325" t="s">
        <v>52</v>
      </c>
      <c r="Y6" s="326" t="s">
        <v>52</v>
      </c>
    </row>
    <row r="7" spans="1:25" s="268" customFormat="1" ht="15" customHeight="1">
      <c r="A7" s="269" t="s">
        <v>78</v>
      </c>
      <c r="B7" s="277">
        <f>SUM(D7,F7,H7,J7,L7,N7,P7,R7,T7,V7,X7)</f>
        <v>81</v>
      </c>
      <c r="C7" s="330">
        <f>SUM(E7,G7,I7,K7,M7,O7,Q7,S7,U7,W7,Y7)</f>
        <v>425426</v>
      </c>
      <c r="D7" s="325">
        <v>59</v>
      </c>
      <c r="E7" s="326">
        <v>229384</v>
      </c>
      <c r="F7" s="325">
        <v>10</v>
      </c>
      <c r="G7" s="326">
        <v>121717</v>
      </c>
      <c r="H7" s="325">
        <v>4</v>
      </c>
      <c r="I7" s="326">
        <v>45156</v>
      </c>
      <c r="J7" s="325" t="s">
        <v>52</v>
      </c>
      <c r="K7" s="326" t="s">
        <v>52</v>
      </c>
      <c r="L7" s="325">
        <v>1</v>
      </c>
      <c r="M7" s="326">
        <v>6600</v>
      </c>
      <c r="N7" s="325">
        <v>1</v>
      </c>
      <c r="O7" s="326">
        <v>8861</v>
      </c>
      <c r="P7" s="327" t="s">
        <v>52</v>
      </c>
      <c r="Q7" s="328" t="s">
        <v>52</v>
      </c>
      <c r="R7" s="325">
        <v>2</v>
      </c>
      <c r="S7" s="326">
        <v>1077</v>
      </c>
      <c r="T7" s="325" t="s">
        <v>52</v>
      </c>
      <c r="U7" s="326" t="s">
        <v>52</v>
      </c>
      <c r="V7" s="325">
        <v>3</v>
      </c>
      <c r="W7" s="326">
        <v>12517</v>
      </c>
      <c r="X7" s="325">
        <v>1</v>
      </c>
      <c r="Y7" s="326">
        <v>114</v>
      </c>
    </row>
    <row r="8" spans="1:25" s="268" customFormat="1" ht="15" customHeight="1">
      <c r="A8" s="269" t="s">
        <v>120</v>
      </c>
      <c r="B8" s="277">
        <f>SUM(D8,F8,H8,J8,L8,N8,P8,R8,T8,V8,X8)</f>
        <v>67</v>
      </c>
      <c r="C8" s="330">
        <f>SUM(E8,G8,I8,K8,M8,O8,Q8,S8,U8,W8,Y8)</f>
        <v>363907.77999999997</v>
      </c>
      <c r="D8" s="325">
        <v>23</v>
      </c>
      <c r="E8" s="326">
        <v>172307</v>
      </c>
      <c r="F8" s="325">
        <v>22</v>
      </c>
      <c r="G8" s="326">
        <v>152871.35</v>
      </c>
      <c r="H8" s="325">
        <v>3</v>
      </c>
      <c r="I8" s="326">
        <v>18112.42</v>
      </c>
      <c r="J8" s="325" t="s">
        <v>52</v>
      </c>
      <c r="K8" s="326" t="s">
        <v>52</v>
      </c>
      <c r="L8" s="325">
        <v>1</v>
      </c>
      <c r="M8" s="326">
        <v>45</v>
      </c>
      <c r="N8" s="325">
        <v>1</v>
      </c>
      <c r="O8" s="326">
        <v>464</v>
      </c>
      <c r="P8" s="327" t="s">
        <v>52</v>
      </c>
      <c r="Q8" s="328" t="s">
        <v>52</v>
      </c>
      <c r="R8" s="325">
        <v>4</v>
      </c>
      <c r="S8" s="326">
        <v>1450.76</v>
      </c>
      <c r="T8" s="325" t="s">
        <v>52</v>
      </c>
      <c r="U8" s="326" t="s">
        <v>52</v>
      </c>
      <c r="V8" s="325">
        <v>6</v>
      </c>
      <c r="W8" s="326">
        <v>17796</v>
      </c>
      <c r="X8" s="325">
        <v>7</v>
      </c>
      <c r="Y8" s="326">
        <v>861.25</v>
      </c>
    </row>
    <row r="9" spans="1:25" s="268" customFormat="1" ht="15" customHeight="1">
      <c r="A9" s="269" t="s">
        <v>62</v>
      </c>
      <c r="B9" s="277">
        <f>SUM(D9,F9,H9,J9,L9,N9,P9,R9,T9,V9,X9)</f>
        <v>29</v>
      </c>
      <c r="C9" s="330">
        <f>SUM(E9,G9,I9,K9,M9,O9,Q9,S9,U9,W9,Y9)</f>
        <v>358592.12</v>
      </c>
      <c r="D9" s="325">
        <v>20</v>
      </c>
      <c r="E9" s="326">
        <v>235122</v>
      </c>
      <c r="F9" s="325">
        <v>4</v>
      </c>
      <c r="G9" s="326">
        <v>87852</v>
      </c>
      <c r="H9" s="325">
        <v>2</v>
      </c>
      <c r="I9" s="326">
        <v>16582</v>
      </c>
      <c r="J9" s="325" t="s">
        <v>52</v>
      </c>
      <c r="K9" s="326" t="s">
        <v>52</v>
      </c>
      <c r="L9" s="325" t="s">
        <v>52</v>
      </c>
      <c r="M9" s="326" t="s">
        <v>52</v>
      </c>
      <c r="N9" s="325" t="s">
        <v>52</v>
      </c>
      <c r="O9" s="326" t="s">
        <v>52</v>
      </c>
      <c r="P9" s="327" t="s">
        <v>52</v>
      </c>
      <c r="Q9" s="328" t="s">
        <v>52</v>
      </c>
      <c r="R9" s="325">
        <v>1</v>
      </c>
      <c r="S9" s="326">
        <v>477.12</v>
      </c>
      <c r="T9" s="325" t="s">
        <v>52</v>
      </c>
      <c r="U9" s="326" t="s">
        <v>52</v>
      </c>
      <c r="V9" s="325">
        <v>2</v>
      </c>
      <c r="W9" s="326">
        <v>18559</v>
      </c>
      <c r="X9" s="325" t="s">
        <v>52</v>
      </c>
      <c r="Y9" s="326" t="s">
        <v>52</v>
      </c>
    </row>
    <row r="10" spans="1:25" s="268" customFormat="1" ht="15" customHeight="1">
      <c r="A10" s="269" t="s">
        <v>225</v>
      </c>
      <c r="B10" s="277">
        <f>SUM(D10,F10,H10,J10,L10,N10,P10,R10,T10,V10,X10)</f>
        <v>15</v>
      </c>
      <c r="C10" s="330">
        <f>SUM(E10,G10,I10,K10,M10,O10,Q10,S10,U10,W10,Y10)</f>
        <v>338824.8</v>
      </c>
      <c r="D10" s="325">
        <v>7</v>
      </c>
      <c r="E10" s="326">
        <v>39017</v>
      </c>
      <c r="F10" s="325">
        <v>5</v>
      </c>
      <c r="G10" s="326">
        <v>119215.8</v>
      </c>
      <c r="H10" s="325">
        <v>2</v>
      </c>
      <c r="I10" s="326">
        <v>180563</v>
      </c>
      <c r="J10" s="325" t="s">
        <v>52</v>
      </c>
      <c r="K10" s="326" t="s">
        <v>52</v>
      </c>
      <c r="L10" s="325" t="s">
        <v>52</v>
      </c>
      <c r="M10" s="326" t="s">
        <v>52</v>
      </c>
      <c r="N10" s="325" t="s">
        <v>52</v>
      </c>
      <c r="O10" s="326" t="s">
        <v>52</v>
      </c>
      <c r="P10" s="327" t="s">
        <v>52</v>
      </c>
      <c r="Q10" s="328" t="s">
        <v>52</v>
      </c>
      <c r="R10" s="325" t="s">
        <v>52</v>
      </c>
      <c r="S10" s="326" t="s">
        <v>52</v>
      </c>
      <c r="T10" s="325" t="s">
        <v>52</v>
      </c>
      <c r="U10" s="326" t="s">
        <v>52</v>
      </c>
      <c r="V10" s="325">
        <v>1</v>
      </c>
      <c r="W10" s="326">
        <v>29</v>
      </c>
      <c r="X10" s="325" t="s">
        <v>52</v>
      </c>
      <c r="Y10" s="326" t="s">
        <v>52</v>
      </c>
    </row>
    <row r="11" spans="1:25" s="268" customFormat="1" ht="15" customHeight="1">
      <c r="A11" s="324" t="s">
        <v>208</v>
      </c>
      <c r="B11" s="277">
        <f>SUM(D11,F11,H11,J11,L11,N11,P11,R11,T11,V11,X11)</f>
        <v>48</v>
      </c>
      <c r="C11" s="330">
        <f>SUM(E11,G11,I11,K11,M11,O11,Q11,S11,U11,W11,Y11)</f>
        <v>239868.11</v>
      </c>
      <c r="D11" s="325">
        <v>32</v>
      </c>
      <c r="E11" s="326">
        <v>184065.11</v>
      </c>
      <c r="F11" s="325">
        <v>8</v>
      </c>
      <c r="G11" s="326">
        <v>30856</v>
      </c>
      <c r="H11" s="325">
        <v>3</v>
      </c>
      <c r="I11" s="326">
        <v>19908</v>
      </c>
      <c r="J11" s="325" t="s">
        <v>52</v>
      </c>
      <c r="K11" s="326" t="s">
        <v>52</v>
      </c>
      <c r="L11" s="325" t="s">
        <v>52</v>
      </c>
      <c r="M11" s="326" t="s">
        <v>52</v>
      </c>
      <c r="N11" s="325">
        <v>1</v>
      </c>
      <c r="O11" s="326">
        <v>3957</v>
      </c>
      <c r="P11" s="327" t="s">
        <v>52</v>
      </c>
      <c r="Q11" s="328" t="s">
        <v>52</v>
      </c>
      <c r="R11" s="325" t="s">
        <v>52</v>
      </c>
      <c r="S11" s="326" t="s">
        <v>52</v>
      </c>
      <c r="T11" s="325" t="s">
        <v>52</v>
      </c>
      <c r="U11" s="326" t="s">
        <v>52</v>
      </c>
      <c r="V11" s="325">
        <v>3</v>
      </c>
      <c r="W11" s="326">
        <v>1064</v>
      </c>
      <c r="X11" s="325">
        <v>1</v>
      </c>
      <c r="Y11" s="326">
        <v>18</v>
      </c>
    </row>
    <row r="12" spans="1:25" s="268" customFormat="1" ht="15" customHeight="1">
      <c r="A12" s="269" t="s">
        <v>53</v>
      </c>
      <c r="B12" s="277">
        <f>SUM(D12,F12,H12,J12,L12,N12,P12,R12,T12,V12,X12)</f>
        <v>25</v>
      </c>
      <c r="C12" s="330">
        <f>SUM(E12,G12,I12,K12,M12,O12,Q12,S12,U12,W12,Y12)</f>
        <v>215338.62</v>
      </c>
      <c r="D12" s="325">
        <v>11</v>
      </c>
      <c r="E12" s="326">
        <v>48603</v>
      </c>
      <c r="F12" s="325">
        <v>6</v>
      </c>
      <c r="G12" s="326">
        <v>94526.32</v>
      </c>
      <c r="H12" s="325">
        <v>1</v>
      </c>
      <c r="I12" s="326">
        <v>41702</v>
      </c>
      <c r="J12" s="325" t="s">
        <v>52</v>
      </c>
      <c r="K12" s="326" t="s">
        <v>52</v>
      </c>
      <c r="L12" s="325" t="s">
        <v>52</v>
      </c>
      <c r="M12" s="326" t="s">
        <v>52</v>
      </c>
      <c r="N12" s="325" t="s">
        <v>52</v>
      </c>
      <c r="O12" s="326" t="s">
        <v>52</v>
      </c>
      <c r="P12" s="327" t="s">
        <v>52</v>
      </c>
      <c r="Q12" s="328" t="s">
        <v>52</v>
      </c>
      <c r="R12" s="325">
        <v>1</v>
      </c>
      <c r="S12" s="326">
        <v>1040</v>
      </c>
      <c r="T12" s="325">
        <v>1</v>
      </c>
      <c r="U12" s="326">
        <v>8804</v>
      </c>
      <c r="V12" s="325">
        <v>2</v>
      </c>
      <c r="W12" s="326">
        <v>19938</v>
      </c>
      <c r="X12" s="325">
        <v>3</v>
      </c>
      <c r="Y12" s="326">
        <v>725.3</v>
      </c>
    </row>
    <row r="13" spans="1:25" s="268" customFormat="1" ht="15" customHeight="1">
      <c r="A13" s="269" t="s">
        <v>209</v>
      </c>
      <c r="B13" s="277">
        <f>SUM(D13,F13,H13,J13,L13,N13,P13,R13,T13,V13,X13)</f>
        <v>31</v>
      </c>
      <c r="C13" s="330">
        <f>SUM(E13,G13,I13,K13,M13,O13,Q13,S13,U13,W13,Y13)</f>
        <v>212428.42</v>
      </c>
      <c r="D13" s="325">
        <v>12</v>
      </c>
      <c r="E13" s="326">
        <v>51853.12</v>
      </c>
      <c r="F13" s="325">
        <v>10</v>
      </c>
      <c r="G13" s="326">
        <v>68692</v>
      </c>
      <c r="H13" s="325">
        <v>3</v>
      </c>
      <c r="I13" s="326">
        <v>72995.66</v>
      </c>
      <c r="J13" s="325" t="s">
        <v>52</v>
      </c>
      <c r="K13" s="326" t="s">
        <v>52</v>
      </c>
      <c r="L13" s="325" t="s">
        <v>52</v>
      </c>
      <c r="M13" s="326" t="s">
        <v>52</v>
      </c>
      <c r="N13" s="325">
        <v>1</v>
      </c>
      <c r="O13" s="326">
        <v>9247</v>
      </c>
      <c r="P13" s="327" t="s">
        <v>52</v>
      </c>
      <c r="Q13" s="328" t="s">
        <v>52</v>
      </c>
      <c r="R13" s="325">
        <v>1</v>
      </c>
      <c r="S13" s="326">
        <v>1401.64</v>
      </c>
      <c r="T13" s="325">
        <v>1</v>
      </c>
      <c r="U13" s="326">
        <v>292</v>
      </c>
      <c r="V13" s="325">
        <v>1</v>
      </c>
      <c r="W13" s="326">
        <v>7805</v>
      </c>
      <c r="X13" s="325">
        <v>2</v>
      </c>
      <c r="Y13" s="326">
        <v>142</v>
      </c>
    </row>
    <row r="14" spans="1:25" s="268" customFormat="1" ht="15" customHeight="1">
      <c r="A14" s="269" t="s">
        <v>165</v>
      </c>
      <c r="B14" s="277">
        <f>SUM(D14,F14,H14,J14,L14,N14,P14,R14,T14,V14,X14)</f>
        <v>24</v>
      </c>
      <c r="C14" s="330">
        <f>SUM(E14,G14,I14,K14,M14,O14,Q14,S14,U14,W14,Y14)</f>
        <v>203354.62</v>
      </c>
      <c r="D14" s="325">
        <v>9</v>
      </c>
      <c r="E14" s="326">
        <v>19357</v>
      </c>
      <c r="F14" s="325">
        <v>10</v>
      </c>
      <c r="G14" s="326">
        <v>39527</v>
      </c>
      <c r="H14" s="325">
        <v>3</v>
      </c>
      <c r="I14" s="326">
        <v>144125.33</v>
      </c>
      <c r="J14" s="325" t="s">
        <v>52</v>
      </c>
      <c r="K14" s="326" t="s">
        <v>52</v>
      </c>
      <c r="L14" s="325" t="s">
        <v>52</v>
      </c>
      <c r="M14" s="326" t="s">
        <v>52</v>
      </c>
      <c r="N14" s="325" t="s">
        <v>52</v>
      </c>
      <c r="O14" s="326" t="s">
        <v>52</v>
      </c>
      <c r="P14" s="327" t="s">
        <v>52</v>
      </c>
      <c r="Q14" s="328" t="s">
        <v>52</v>
      </c>
      <c r="R14" s="325">
        <v>1</v>
      </c>
      <c r="S14" s="326">
        <v>293</v>
      </c>
      <c r="T14" s="325" t="s">
        <v>52</v>
      </c>
      <c r="U14" s="326" t="s">
        <v>52</v>
      </c>
      <c r="V14" s="325" t="s">
        <v>52</v>
      </c>
      <c r="W14" s="326" t="s">
        <v>52</v>
      </c>
      <c r="X14" s="325">
        <v>1</v>
      </c>
      <c r="Y14" s="326">
        <v>52.29</v>
      </c>
    </row>
    <row r="15" spans="1:25" s="268" customFormat="1" ht="15" customHeight="1">
      <c r="A15" s="269" t="s">
        <v>221</v>
      </c>
      <c r="B15" s="277">
        <f>SUM(D15,F15,H15,J15,L15,N15,P15,R15,T15,V15,X15)</f>
        <v>7</v>
      </c>
      <c r="C15" s="330">
        <f>SUM(E15,G15,I15,K15,M15,O15,Q15,S15,U15,W15,Y15)</f>
        <v>196218</v>
      </c>
      <c r="D15" s="325">
        <v>3</v>
      </c>
      <c r="E15" s="326">
        <v>7904</v>
      </c>
      <c r="F15" s="325">
        <v>2</v>
      </c>
      <c r="G15" s="326">
        <v>36835</v>
      </c>
      <c r="H15" s="325">
        <v>2</v>
      </c>
      <c r="I15" s="326">
        <v>151479</v>
      </c>
      <c r="J15" s="325" t="s">
        <v>52</v>
      </c>
      <c r="K15" s="326" t="s">
        <v>52</v>
      </c>
      <c r="L15" s="325" t="s">
        <v>52</v>
      </c>
      <c r="M15" s="326" t="s">
        <v>52</v>
      </c>
      <c r="N15" s="325" t="s">
        <v>52</v>
      </c>
      <c r="O15" s="326" t="s">
        <v>52</v>
      </c>
      <c r="P15" s="325" t="s">
        <v>52</v>
      </c>
      <c r="Q15" s="326" t="s">
        <v>52</v>
      </c>
      <c r="R15" s="325" t="s">
        <v>52</v>
      </c>
      <c r="S15" s="326" t="s">
        <v>52</v>
      </c>
      <c r="T15" s="325" t="s">
        <v>52</v>
      </c>
      <c r="U15" s="326" t="s">
        <v>52</v>
      </c>
      <c r="V15" s="325" t="s">
        <v>52</v>
      </c>
      <c r="W15" s="326" t="s">
        <v>52</v>
      </c>
      <c r="X15" s="325" t="s">
        <v>52</v>
      </c>
      <c r="Y15" s="326" t="s">
        <v>52</v>
      </c>
    </row>
    <row r="16" spans="1:25" s="268" customFormat="1" ht="15" customHeight="1">
      <c r="A16" s="269" t="s">
        <v>127</v>
      </c>
      <c r="B16" s="277">
        <f>SUM(D16,F16,H16,J16,L16,N16,P16,R16,T16,V16,X16)</f>
        <v>12</v>
      </c>
      <c r="C16" s="330">
        <f>SUM(E16,G16,I16,K16,M16,O16,Q16,S16,U16,W16,Y16)</f>
        <v>183211</v>
      </c>
      <c r="D16" s="325">
        <v>7</v>
      </c>
      <c r="E16" s="326">
        <v>33710</v>
      </c>
      <c r="F16" s="325">
        <v>3</v>
      </c>
      <c r="G16" s="326">
        <v>112174</v>
      </c>
      <c r="H16" s="325">
        <v>1</v>
      </c>
      <c r="I16" s="326">
        <v>29355</v>
      </c>
      <c r="J16" s="325" t="s">
        <v>52</v>
      </c>
      <c r="K16" s="326" t="s">
        <v>52</v>
      </c>
      <c r="L16" s="325" t="s">
        <v>52</v>
      </c>
      <c r="M16" s="326" t="s">
        <v>52</v>
      </c>
      <c r="N16" s="325" t="s">
        <v>52</v>
      </c>
      <c r="O16" s="326" t="s">
        <v>52</v>
      </c>
      <c r="P16" s="327" t="s">
        <v>52</v>
      </c>
      <c r="Q16" s="328" t="s">
        <v>52</v>
      </c>
      <c r="R16" s="325" t="s">
        <v>52</v>
      </c>
      <c r="S16" s="326" t="s">
        <v>52</v>
      </c>
      <c r="T16" s="325" t="s">
        <v>52</v>
      </c>
      <c r="U16" s="326" t="s">
        <v>52</v>
      </c>
      <c r="V16" s="325">
        <v>1</v>
      </c>
      <c r="W16" s="326">
        <v>7972</v>
      </c>
      <c r="X16" s="325" t="s">
        <v>52</v>
      </c>
      <c r="Y16" s="326" t="s">
        <v>52</v>
      </c>
    </row>
    <row r="17" spans="1:25" s="268" customFormat="1" ht="15" customHeight="1">
      <c r="A17" s="269" t="s">
        <v>101</v>
      </c>
      <c r="B17" s="277">
        <f>SUM(D17,F17,H17,J17,L17,N17,P17,R17,T17,V17,X17)</f>
        <v>54</v>
      </c>
      <c r="C17" s="330">
        <f>SUM(E17,G17,I17,K17,M17,O17,Q17,S17,U17,W17,Y17)</f>
        <v>147674.33000000002</v>
      </c>
      <c r="D17" s="325">
        <v>32</v>
      </c>
      <c r="E17" s="326">
        <v>73215.33</v>
      </c>
      <c r="F17" s="325">
        <v>11</v>
      </c>
      <c r="G17" s="326">
        <v>37744</v>
      </c>
      <c r="H17" s="325">
        <v>3</v>
      </c>
      <c r="I17" s="326">
        <v>19387</v>
      </c>
      <c r="J17" s="325" t="s">
        <v>52</v>
      </c>
      <c r="K17" s="326" t="s">
        <v>52</v>
      </c>
      <c r="L17" s="325" t="s">
        <v>52</v>
      </c>
      <c r="M17" s="326" t="s">
        <v>52</v>
      </c>
      <c r="N17" s="325">
        <v>1</v>
      </c>
      <c r="O17" s="326">
        <v>4724</v>
      </c>
      <c r="P17" s="327" t="s">
        <v>52</v>
      </c>
      <c r="Q17" s="328" t="s">
        <v>52</v>
      </c>
      <c r="R17" s="325">
        <v>3</v>
      </c>
      <c r="S17" s="326">
        <v>2644</v>
      </c>
      <c r="T17" s="325" t="s">
        <v>52</v>
      </c>
      <c r="U17" s="326" t="s">
        <v>52</v>
      </c>
      <c r="V17" s="325">
        <v>1</v>
      </c>
      <c r="W17" s="326">
        <v>9754</v>
      </c>
      <c r="X17" s="325">
        <v>3</v>
      </c>
      <c r="Y17" s="326">
        <v>206</v>
      </c>
    </row>
    <row r="18" spans="1:25" s="268" customFormat="1" ht="15" customHeight="1">
      <c r="A18" s="269" t="s">
        <v>152</v>
      </c>
      <c r="B18" s="277">
        <f>SUM(D18,F18,H18,J18,L18,N18,P18,R18,T18,V18,X18)</f>
        <v>44</v>
      </c>
      <c r="C18" s="330">
        <f>SUM(E18,G18,I18,K18,M18,O18,Q18,S18,U18,W18,Y18)</f>
        <v>147221.75</v>
      </c>
      <c r="D18" s="325">
        <v>13</v>
      </c>
      <c r="E18" s="326">
        <v>53828</v>
      </c>
      <c r="F18" s="325">
        <v>15</v>
      </c>
      <c r="G18" s="326">
        <v>66054</v>
      </c>
      <c r="H18" s="325">
        <v>1</v>
      </c>
      <c r="I18" s="326">
        <v>1813</v>
      </c>
      <c r="J18" s="325" t="s">
        <v>52</v>
      </c>
      <c r="K18" s="326" t="s">
        <v>52</v>
      </c>
      <c r="L18" s="325">
        <v>1</v>
      </c>
      <c r="M18" s="326">
        <v>897</v>
      </c>
      <c r="N18" s="325">
        <v>2</v>
      </c>
      <c r="O18" s="326">
        <v>11215</v>
      </c>
      <c r="P18" s="327" t="s">
        <v>52</v>
      </c>
      <c r="Q18" s="328" t="s">
        <v>52</v>
      </c>
      <c r="R18" s="325">
        <v>7</v>
      </c>
      <c r="S18" s="326">
        <v>6279.75</v>
      </c>
      <c r="T18" s="325" t="s">
        <v>52</v>
      </c>
      <c r="U18" s="326" t="s">
        <v>52</v>
      </c>
      <c r="V18" s="325">
        <v>1</v>
      </c>
      <c r="W18" s="326">
        <v>7026</v>
      </c>
      <c r="X18" s="325">
        <v>4</v>
      </c>
      <c r="Y18" s="326">
        <v>109</v>
      </c>
    </row>
    <row r="19" spans="1:25" s="268" customFormat="1" ht="15" customHeight="1">
      <c r="A19" s="269" t="s">
        <v>195</v>
      </c>
      <c r="B19" s="277">
        <f>SUM(D19,F19,H19,J19,L19,N19,P19,R19,T19,V19,X19)</f>
        <v>41</v>
      </c>
      <c r="C19" s="330">
        <f>SUM(E19,G19,I19,K19,M19,O19,Q19,S19,U19,W19,Y19)</f>
        <v>146024</v>
      </c>
      <c r="D19" s="325">
        <v>10</v>
      </c>
      <c r="E19" s="326">
        <v>64764</v>
      </c>
      <c r="F19" s="325">
        <v>19</v>
      </c>
      <c r="G19" s="326">
        <v>53156</v>
      </c>
      <c r="H19" s="325" t="s">
        <v>52</v>
      </c>
      <c r="I19" s="326" t="s">
        <v>52</v>
      </c>
      <c r="J19" s="325" t="s">
        <v>52</v>
      </c>
      <c r="K19" s="326" t="s">
        <v>52</v>
      </c>
      <c r="L19" s="325">
        <v>1</v>
      </c>
      <c r="M19" s="326">
        <v>2362</v>
      </c>
      <c r="N19" s="325" t="s">
        <v>52</v>
      </c>
      <c r="O19" s="326" t="s">
        <v>52</v>
      </c>
      <c r="P19" s="327" t="s">
        <v>52</v>
      </c>
      <c r="Q19" s="328" t="s">
        <v>52</v>
      </c>
      <c r="R19" s="325">
        <v>6</v>
      </c>
      <c r="S19" s="326">
        <v>5530</v>
      </c>
      <c r="T19" s="325" t="s">
        <v>52</v>
      </c>
      <c r="U19" s="326" t="s">
        <v>52</v>
      </c>
      <c r="V19" s="325">
        <v>2</v>
      </c>
      <c r="W19" s="326">
        <v>19970</v>
      </c>
      <c r="X19" s="325">
        <v>3</v>
      </c>
      <c r="Y19" s="326">
        <v>242</v>
      </c>
    </row>
    <row r="20" spans="1:25" s="268" customFormat="1" ht="15" customHeight="1">
      <c r="A20" s="269" t="s">
        <v>56</v>
      </c>
      <c r="B20" s="277">
        <f>SUM(D20,F20,H20,J20,L20,N20,P20,R20,T20,V20,X20)</f>
        <v>24</v>
      </c>
      <c r="C20" s="330">
        <f>SUM(E20,G20,I20,K20,M20,O20,Q20,S20,U20,W20,Y20)</f>
        <v>128424.96</v>
      </c>
      <c r="D20" s="325">
        <v>16</v>
      </c>
      <c r="E20" s="326">
        <v>43055</v>
      </c>
      <c r="F20" s="325">
        <v>6</v>
      </c>
      <c r="G20" s="326">
        <v>75546</v>
      </c>
      <c r="H20" s="325" t="s">
        <v>52</v>
      </c>
      <c r="I20" s="326" t="s">
        <v>52</v>
      </c>
      <c r="J20" s="325" t="s">
        <v>52</v>
      </c>
      <c r="K20" s="326" t="s">
        <v>52</v>
      </c>
      <c r="L20" s="325" t="s">
        <v>52</v>
      </c>
      <c r="M20" s="326" t="s">
        <v>52</v>
      </c>
      <c r="N20" s="325" t="s">
        <v>52</v>
      </c>
      <c r="O20" s="326" t="s">
        <v>52</v>
      </c>
      <c r="P20" s="327" t="s">
        <v>52</v>
      </c>
      <c r="Q20" s="328" t="s">
        <v>52</v>
      </c>
      <c r="R20" s="325">
        <v>1</v>
      </c>
      <c r="S20" s="326">
        <v>173.96</v>
      </c>
      <c r="T20" s="325" t="s">
        <v>52</v>
      </c>
      <c r="U20" s="326" t="s">
        <v>52</v>
      </c>
      <c r="V20" s="325">
        <v>1</v>
      </c>
      <c r="W20" s="326">
        <v>9650</v>
      </c>
      <c r="X20" s="325" t="s">
        <v>52</v>
      </c>
      <c r="Y20" s="326" t="s">
        <v>52</v>
      </c>
    </row>
    <row r="21" spans="1:25" s="268" customFormat="1" ht="15" customHeight="1">
      <c r="A21" s="269" t="s">
        <v>140</v>
      </c>
      <c r="B21" s="277">
        <f>SUM(D21,F21,H21,J21,L21,N21,P21,R21,T21,V21,X21)</f>
        <v>34</v>
      </c>
      <c r="C21" s="330">
        <f>SUM(E21,G21,I21,K21,M21,O21,Q21,S21,U21,W21,Y21)</f>
        <v>123222.46</v>
      </c>
      <c r="D21" s="325">
        <v>34</v>
      </c>
      <c r="E21" s="326">
        <v>123222.46</v>
      </c>
      <c r="F21" s="325" t="s">
        <v>52</v>
      </c>
      <c r="G21" s="326" t="s">
        <v>52</v>
      </c>
      <c r="H21" s="325" t="s">
        <v>52</v>
      </c>
      <c r="I21" s="326" t="s">
        <v>52</v>
      </c>
      <c r="J21" s="325" t="s">
        <v>52</v>
      </c>
      <c r="K21" s="326" t="s">
        <v>52</v>
      </c>
      <c r="L21" s="325" t="s">
        <v>52</v>
      </c>
      <c r="M21" s="326" t="s">
        <v>52</v>
      </c>
      <c r="N21" s="325" t="s">
        <v>52</v>
      </c>
      <c r="O21" s="326" t="s">
        <v>52</v>
      </c>
      <c r="P21" s="327" t="s">
        <v>52</v>
      </c>
      <c r="Q21" s="328" t="s">
        <v>52</v>
      </c>
      <c r="R21" s="325" t="s">
        <v>52</v>
      </c>
      <c r="S21" s="326" t="s">
        <v>52</v>
      </c>
      <c r="T21" s="325" t="s">
        <v>52</v>
      </c>
      <c r="U21" s="326" t="s">
        <v>52</v>
      </c>
      <c r="V21" s="325" t="s">
        <v>52</v>
      </c>
      <c r="W21" s="326" t="s">
        <v>52</v>
      </c>
      <c r="X21" s="325" t="s">
        <v>52</v>
      </c>
      <c r="Y21" s="326" t="s">
        <v>52</v>
      </c>
    </row>
    <row r="22" spans="1:25" s="268" customFormat="1" ht="15" customHeight="1">
      <c r="A22" s="269" t="s">
        <v>207</v>
      </c>
      <c r="B22" s="277">
        <f>SUM(D22,F22,H22,J22,L22,N22,P22,R22,T22,V22,X22)</f>
        <v>41</v>
      </c>
      <c r="C22" s="330">
        <f>SUM(E22,G22,I22,K22,M22,O22,Q22,S22,U22,W22,Y22)</f>
        <v>122420.12</v>
      </c>
      <c r="D22" s="325">
        <v>10</v>
      </c>
      <c r="E22" s="326">
        <v>59368</v>
      </c>
      <c r="F22" s="325">
        <v>17</v>
      </c>
      <c r="G22" s="326">
        <v>42956.92</v>
      </c>
      <c r="H22" s="325">
        <v>4</v>
      </c>
      <c r="I22" s="326">
        <v>3956</v>
      </c>
      <c r="J22" s="325" t="s">
        <v>52</v>
      </c>
      <c r="K22" s="326" t="s">
        <v>52</v>
      </c>
      <c r="L22" s="325">
        <v>1</v>
      </c>
      <c r="M22" s="326">
        <v>295</v>
      </c>
      <c r="N22" s="325">
        <v>1</v>
      </c>
      <c r="O22" s="326">
        <v>1795</v>
      </c>
      <c r="P22" s="327" t="s">
        <v>52</v>
      </c>
      <c r="Q22" s="328" t="s">
        <v>52</v>
      </c>
      <c r="R22" s="325">
        <v>1</v>
      </c>
      <c r="S22" s="326">
        <v>465</v>
      </c>
      <c r="T22" s="325" t="s">
        <v>52</v>
      </c>
      <c r="U22" s="326" t="s">
        <v>52</v>
      </c>
      <c r="V22" s="325">
        <v>5</v>
      </c>
      <c r="W22" s="326">
        <v>13566</v>
      </c>
      <c r="X22" s="325">
        <v>2</v>
      </c>
      <c r="Y22" s="326">
        <v>18.2</v>
      </c>
    </row>
    <row r="23" spans="1:25" s="268" customFormat="1" ht="15" customHeight="1">
      <c r="A23" s="269" t="s">
        <v>179</v>
      </c>
      <c r="B23" s="277">
        <f>SUM(D23,F23,H23,J23,L23,N23,P23,R23,T23,V23,X23)</f>
        <v>51</v>
      </c>
      <c r="C23" s="330">
        <f>SUM(E23,G23,I23,K23,M23,O23,Q23,S23,U23,W23,Y23)</f>
        <v>109029</v>
      </c>
      <c r="D23" s="325">
        <v>5</v>
      </c>
      <c r="E23" s="326">
        <v>5803</v>
      </c>
      <c r="F23" s="325">
        <v>16</v>
      </c>
      <c r="G23" s="326">
        <v>22236</v>
      </c>
      <c r="H23" s="325">
        <v>4</v>
      </c>
      <c r="I23" s="326">
        <v>3518</v>
      </c>
      <c r="J23" s="325">
        <v>6</v>
      </c>
      <c r="K23" s="326">
        <v>43372</v>
      </c>
      <c r="L23" s="325">
        <v>6</v>
      </c>
      <c r="M23" s="326">
        <v>30359</v>
      </c>
      <c r="N23" s="325" t="s">
        <v>52</v>
      </c>
      <c r="O23" s="326" t="s">
        <v>52</v>
      </c>
      <c r="P23" s="327" t="s">
        <v>52</v>
      </c>
      <c r="Q23" s="328" t="s">
        <v>52</v>
      </c>
      <c r="R23" s="325">
        <v>6</v>
      </c>
      <c r="S23" s="326">
        <v>3244</v>
      </c>
      <c r="T23" s="325" t="s">
        <v>52</v>
      </c>
      <c r="U23" s="326" t="s">
        <v>52</v>
      </c>
      <c r="V23" s="325" t="s">
        <v>52</v>
      </c>
      <c r="W23" s="326" t="s">
        <v>52</v>
      </c>
      <c r="X23" s="325">
        <v>8</v>
      </c>
      <c r="Y23" s="326">
        <v>497</v>
      </c>
    </row>
    <row r="24" spans="1:25" s="268" customFormat="1" ht="15" customHeight="1">
      <c r="A24" s="269" t="s">
        <v>176</v>
      </c>
      <c r="B24" s="277">
        <f>SUM(D24,F24,H24,J24,L24,N24,P24,R24,T24,V24,X24)</f>
        <v>6</v>
      </c>
      <c r="C24" s="330">
        <f>SUM(E24,G24,I24,K24,M24,O24,Q24,S24,U24,W24,Y24)</f>
        <v>106917.1</v>
      </c>
      <c r="D24" s="325">
        <v>2</v>
      </c>
      <c r="E24" s="326">
        <v>81578</v>
      </c>
      <c r="F24" s="325">
        <v>4</v>
      </c>
      <c r="G24" s="326">
        <v>25339.1</v>
      </c>
      <c r="H24" s="325" t="s">
        <v>52</v>
      </c>
      <c r="I24" s="326" t="s">
        <v>52</v>
      </c>
      <c r="J24" s="325" t="s">
        <v>52</v>
      </c>
      <c r="K24" s="326" t="s">
        <v>52</v>
      </c>
      <c r="L24" s="325" t="s">
        <v>52</v>
      </c>
      <c r="M24" s="326" t="s">
        <v>52</v>
      </c>
      <c r="N24" s="325" t="s">
        <v>52</v>
      </c>
      <c r="O24" s="326" t="s">
        <v>52</v>
      </c>
      <c r="P24" s="327" t="s">
        <v>52</v>
      </c>
      <c r="Q24" s="328" t="s">
        <v>52</v>
      </c>
      <c r="R24" s="325" t="s">
        <v>52</v>
      </c>
      <c r="S24" s="326" t="s">
        <v>52</v>
      </c>
      <c r="T24" s="325" t="s">
        <v>52</v>
      </c>
      <c r="U24" s="326" t="s">
        <v>52</v>
      </c>
      <c r="V24" s="325" t="s">
        <v>52</v>
      </c>
      <c r="W24" s="326" t="s">
        <v>52</v>
      </c>
      <c r="X24" s="325" t="s">
        <v>52</v>
      </c>
      <c r="Y24" s="326" t="s">
        <v>52</v>
      </c>
    </row>
    <row r="25" spans="1:25" s="268" customFormat="1" ht="15" customHeight="1">
      <c r="A25" s="269" t="s">
        <v>163</v>
      </c>
      <c r="B25" s="277">
        <f>SUM(D25,F25,H25,J25,L25,N25,P25,R25,T25,V25,X25)</f>
        <v>26</v>
      </c>
      <c r="C25" s="330">
        <f>SUM(E25,G25,I25,K25,M25,O25,Q25,S25,U25,W25,Y25)</f>
        <v>104243</v>
      </c>
      <c r="D25" s="325">
        <v>21</v>
      </c>
      <c r="E25" s="326">
        <v>54842</v>
      </c>
      <c r="F25" s="325">
        <v>2</v>
      </c>
      <c r="G25" s="326">
        <v>11014</v>
      </c>
      <c r="H25" s="325">
        <v>3</v>
      </c>
      <c r="I25" s="326">
        <v>38387</v>
      </c>
      <c r="J25" s="325" t="s">
        <v>52</v>
      </c>
      <c r="K25" s="326" t="s">
        <v>52</v>
      </c>
      <c r="L25" s="325" t="s">
        <v>52</v>
      </c>
      <c r="M25" s="326" t="s">
        <v>52</v>
      </c>
      <c r="N25" s="325" t="s">
        <v>52</v>
      </c>
      <c r="O25" s="326" t="s">
        <v>52</v>
      </c>
      <c r="P25" s="327" t="s">
        <v>52</v>
      </c>
      <c r="Q25" s="328" t="s">
        <v>52</v>
      </c>
      <c r="R25" s="325" t="s">
        <v>52</v>
      </c>
      <c r="S25" s="326" t="s">
        <v>52</v>
      </c>
      <c r="T25" s="325" t="s">
        <v>52</v>
      </c>
      <c r="U25" s="326" t="s">
        <v>52</v>
      </c>
      <c r="V25" s="325" t="s">
        <v>52</v>
      </c>
      <c r="W25" s="326" t="s">
        <v>52</v>
      </c>
      <c r="X25" s="325" t="s">
        <v>52</v>
      </c>
      <c r="Y25" s="326" t="s">
        <v>52</v>
      </c>
    </row>
    <row r="26" spans="1:25" s="268" customFormat="1" ht="15" customHeight="1">
      <c r="A26" s="269" t="s">
        <v>223</v>
      </c>
      <c r="B26" s="277">
        <f>SUM(D26,F26,H26,J26,L26,N26,P26,R26,T26,V26,X26)</f>
        <v>12</v>
      </c>
      <c r="C26" s="330">
        <f>SUM(E26,G26,I26,K26,M26,O26,Q26,S26,U26,W26,Y26)</f>
        <v>104197.1</v>
      </c>
      <c r="D26" s="325">
        <v>7</v>
      </c>
      <c r="E26" s="326">
        <v>41932.1</v>
      </c>
      <c r="F26" s="325">
        <v>2</v>
      </c>
      <c r="G26" s="326">
        <v>2393</v>
      </c>
      <c r="H26" s="325">
        <v>2</v>
      </c>
      <c r="I26" s="326">
        <v>59456</v>
      </c>
      <c r="J26" s="325" t="s">
        <v>52</v>
      </c>
      <c r="K26" s="326" t="s">
        <v>52</v>
      </c>
      <c r="L26" s="325" t="s">
        <v>52</v>
      </c>
      <c r="M26" s="326" t="s">
        <v>52</v>
      </c>
      <c r="N26" s="325" t="s">
        <v>52</v>
      </c>
      <c r="O26" s="326" t="s">
        <v>52</v>
      </c>
      <c r="P26" s="325" t="s">
        <v>52</v>
      </c>
      <c r="Q26" s="326" t="s">
        <v>52</v>
      </c>
      <c r="R26" s="325" t="s">
        <v>52</v>
      </c>
      <c r="S26" s="326" t="s">
        <v>52</v>
      </c>
      <c r="T26" s="325" t="s">
        <v>52</v>
      </c>
      <c r="U26" s="326" t="s">
        <v>52</v>
      </c>
      <c r="V26" s="325" t="s">
        <v>52</v>
      </c>
      <c r="W26" s="326" t="s">
        <v>52</v>
      </c>
      <c r="X26" s="325">
        <v>1</v>
      </c>
      <c r="Y26" s="326">
        <v>416</v>
      </c>
    </row>
    <row r="27" spans="1:25" s="268" customFormat="1" ht="15" customHeight="1">
      <c r="A27" s="269" t="s">
        <v>219</v>
      </c>
      <c r="B27" s="277">
        <f>SUM(D27,F27,H27,J27,L27,N27,P27,R27,T27,V27,X27)</f>
        <v>23</v>
      </c>
      <c r="C27" s="330">
        <f>SUM(E27,G27,I27,K27,M27,O27,Q27,S27,U27,W27,Y27)</f>
        <v>98811</v>
      </c>
      <c r="D27" s="325">
        <v>11</v>
      </c>
      <c r="E27" s="326">
        <v>78229</v>
      </c>
      <c r="F27" s="325">
        <v>4</v>
      </c>
      <c r="G27" s="326">
        <v>14941</v>
      </c>
      <c r="H27" s="325" t="s">
        <v>52</v>
      </c>
      <c r="I27" s="326" t="s">
        <v>52</v>
      </c>
      <c r="J27" s="325" t="s">
        <v>52</v>
      </c>
      <c r="K27" s="326" t="s">
        <v>52</v>
      </c>
      <c r="L27" s="325">
        <v>1</v>
      </c>
      <c r="M27" s="326">
        <v>2907</v>
      </c>
      <c r="N27" s="325" t="s">
        <v>52</v>
      </c>
      <c r="O27" s="326" t="s">
        <v>52</v>
      </c>
      <c r="P27" s="327" t="s">
        <v>52</v>
      </c>
      <c r="Q27" s="328" t="s">
        <v>52</v>
      </c>
      <c r="R27" s="325">
        <v>5</v>
      </c>
      <c r="S27" s="326">
        <v>2434</v>
      </c>
      <c r="T27" s="325" t="s">
        <v>52</v>
      </c>
      <c r="U27" s="326" t="s">
        <v>52</v>
      </c>
      <c r="V27" s="325">
        <v>1</v>
      </c>
      <c r="W27" s="326">
        <v>120</v>
      </c>
      <c r="X27" s="325">
        <v>1</v>
      </c>
      <c r="Y27" s="326">
        <v>180</v>
      </c>
    </row>
    <row r="28" spans="1:25" s="268" customFormat="1" ht="15" customHeight="1">
      <c r="A28" s="269" t="s">
        <v>220</v>
      </c>
      <c r="B28" s="277">
        <f>SUM(D28,F28,H28,J28,L28,N28,P28,R28,T28,V28,X28)</f>
        <v>21</v>
      </c>
      <c r="C28" s="330">
        <f>SUM(E28,G28,I28,K28,M28,O28,Q28,S28,U28,W28,Y28)</f>
        <v>98434</v>
      </c>
      <c r="D28" s="325">
        <v>17</v>
      </c>
      <c r="E28" s="326">
        <v>95620</v>
      </c>
      <c r="F28" s="325">
        <v>1</v>
      </c>
      <c r="G28" s="326">
        <v>2059</v>
      </c>
      <c r="H28" s="325" t="s">
        <v>52</v>
      </c>
      <c r="I28" s="326" t="s">
        <v>52</v>
      </c>
      <c r="J28" s="325" t="s">
        <v>52</v>
      </c>
      <c r="K28" s="326" t="s">
        <v>52</v>
      </c>
      <c r="L28" s="325">
        <v>1</v>
      </c>
      <c r="M28" s="326">
        <v>353</v>
      </c>
      <c r="N28" s="325" t="s">
        <v>52</v>
      </c>
      <c r="O28" s="326" t="s">
        <v>52</v>
      </c>
      <c r="P28" s="327">
        <v>1</v>
      </c>
      <c r="Q28" s="328">
        <v>384</v>
      </c>
      <c r="R28" s="325" t="s">
        <v>52</v>
      </c>
      <c r="S28" s="326" t="s">
        <v>52</v>
      </c>
      <c r="T28" s="325" t="s">
        <v>52</v>
      </c>
      <c r="U28" s="326" t="s">
        <v>52</v>
      </c>
      <c r="V28" s="325" t="s">
        <v>52</v>
      </c>
      <c r="W28" s="326" t="s">
        <v>52</v>
      </c>
      <c r="X28" s="325">
        <v>1</v>
      </c>
      <c r="Y28" s="326">
        <v>18</v>
      </c>
    </row>
    <row r="29" spans="1:25" s="268" customFormat="1" ht="15" customHeight="1">
      <c r="A29" s="269" t="s">
        <v>154</v>
      </c>
      <c r="B29" s="277">
        <f>SUM(D29,F29,H29,J29,L29,N29,P29,R29,T29,V29,X29)</f>
        <v>32</v>
      </c>
      <c r="C29" s="330">
        <f>SUM(E29,G29,I29,K29,M29,O29,Q29,S29,U29,W29,Y29)</f>
        <v>83890</v>
      </c>
      <c r="D29" s="325">
        <v>19</v>
      </c>
      <c r="E29" s="326">
        <v>49174</v>
      </c>
      <c r="F29" s="325">
        <v>4</v>
      </c>
      <c r="G29" s="326">
        <v>10395</v>
      </c>
      <c r="H29" s="325">
        <v>4</v>
      </c>
      <c r="I29" s="326">
        <v>22999</v>
      </c>
      <c r="J29" s="325" t="s">
        <v>52</v>
      </c>
      <c r="K29" s="326" t="s">
        <v>52</v>
      </c>
      <c r="L29" s="325" t="s">
        <v>52</v>
      </c>
      <c r="M29" s="326" t="s">
        <v>52</v>
      </c>
      <c r="N29" s="325" t="s">
        <v>52</v>
      </c>
      <c r="O29" s="326" t="s">
        <v>52</v>
      </c>
      <c r="P29" s="327" t="s">
        <v>52</v>
      </c>
      <c r="Q29" s="328" t="s">
        <v>52</v>
      </c>
      <c r="R29" s="325">
        <v>4</v>
      </c>
      <c r="S29" s="326">
        <v>1246</v>
      </c>
      <c r="T29" s="325" t="s">
        <v>52</v>
      </c>
      <c r="U29" s="326" t="s">
        <v>52</v>
      </c>
      <c r="V29" s="325" t="s">
        <v>52</v>
      </c>
      <c r="W29" s="326" t="s">
        <v>52</v>
      </c>
      <c r="X29" s="325">
        <v>1</v>
      </c>
      <c r="Y29" s="326">
        <v>76</v>
      </c>
    </row>
    <row r="30" spans="1:25" s="268" customFormat="1" ht="15" customHeight="1">
      <c r="A30" s="269" t="s">
        <v>228</v>
      </c>
      <c r="B30" s="277">
        <f>SUM(D30,F30,H30,J30,L30,N30,P30,R30,T30,V30,X30)</f>
        <v>27</v>
      </c>
      <c r="C30" s="330">
        <f>SUM(E30,G30,I30,K30,M30,O30,Q30,S30,U30,W30,Y30)</f>
        <v>66934</v>
      </c>
      <c r="D30" s="325">
        <v>11</v>
      </c>
      <c r="E30" s="326">
        <v>9723</v>
      </c>
      <c r="F30" s="325">
        <v>10</v>
      </c>
      <c r="G30" s="326">
        <v>51932</v>
      </c>
      <c r="H30" s="325" t="s">
        <v>52</v>
      </c>
      <c r="I30" s="326" t="s">
        <v>52</v>
      </c>
      <c r="J30" s="325" t="s">
        <v>52</v>
      </c>
      <c r="K30" s="326" t="s">
        <v>52</v>
      </c>
      <c r="L30" s="325" t="s">
        <v>52</v>
      </c>
      <c r="M30" s="326" t="s">
        <v>52</v>
      </c>
      <c r="N30" s="325" t="s">
        <v>52</v>
      </c>
      <c r="O30" s="326" t="s">
        <v>52</v>
      </c>
      <c r="P30" s="327">
        <v>1</v>
      </c>
      <c r="Q30" s="328">
        <v>2978</v>
      </c>
      <c r="R30" s="325">
        <v>4</v>
      </c>
      <c r="S30" s="326">
        <v>2271</v>
      </c>
      <c r="T30" s="325" t="s">
        <v>52</v>
      </c>
      <c r="U30" s="326" t="s">
        <v>52</v>
      </c>
      <c r="V30" s="325" t="s">
        <v>52</v>
      </c>
      <c r="W30" s="326" t="s">
        <v>52</v>
      </c>
      <c r="X30" s="325">
        <v>1</v>
      </c>
      <c r="Y30" s="326">
        <v>30</v>
      </c>
    </row>
    <row r="31" spans="1:25" s="268" customFormat="1" ht="15" customHeight="1">
      <c r="A31" s="269" t="s">
        <v>222</v>
      </c>
      <c r="B31" s="277">
        <f>SUM(D31,F31,H31,J31,L31,N31,P31,R31,T31,V31,X31)</f>
        <v>11</v>
      </c>
      <c r="C31" s="330">
        <f>SUM(E31,G31,I31,K31,M31,O31,Q31,S31,U31,W31,Y31)</f>
        <v>60925</v>
      </c>
      <c r="D31" s="325">
        <v>7</v>
      </c>
      <c r="E31" s="326">
        <v>47700</v>
      </c>
      <c r="F31" s="325">
        <v>1</v>
      </c>
      <c r="G31" s="326">
        <v>1499</v>
      </c>
      <c r="H31" s="325" t="s">
        <v>52</v>
      </c>
      <c r="I31" s="326" t="s">
        <v>52</v>
      </c>
      <c r="J31" s="325" t="s">
        <v>52</v>
      </c>
      <c r="K31" s="326" t="s">
        <v>52</v>
      </c>
      <c r="L31" s="325" t="s">
        <v>52</v>
      </c>
      <c r="M31" s="326" t="s">
        <v>52</v>
      </c>
      <c r="N31" s="325">
        <v>1</v>
      </c>
      <c r="O31" s="326">
        <v>9499</v>
      </c>
      <c r="P31" s="327" t="s">
        <v>52</v>
      </c>
      <c r="Q31" s="328" t="s">
        <v>52</v>
      </c>
      <c r="R31" s="325" t="s">
        <v>52</v>
      </c>
      <c r="S31" s="326" t="s">
        <v>52</v>
      </c>
      <c r="T31" s="325" t="s">
        <v>52</v>
      </c>
      <c r="U31" s="326" t="s">
        <v>52</v>
      </c>
      <c r="V31" s="325">
        <v>1</v>
      </c>
      <c r="W31" s="326">
        <v>301</v>
      </c>
      <c r="X31" s="325">
        <v>1</v>
      </c>
      <c r="Y31" s="326">
        <v>1926</v>
      </c>
    </row>
    <row r="32" spans="1:25" s="268" customFormat="1" ht="15" customHeight="1">
      <c r="A32" s="269" t="s">
        <v>187</v>
      </c>
      <c r="B32" s="277">
        <f>SUM(D32,F32,H32,J32,L32,N32,P32,R32,T32,V32,X32)</f>
        <v>31</v>
      </c>
      <c r="C32" s="330">
        <f>SUM(E32,G32,I32,K32,M32,O32,Q32,S32,U32,W32,Y32)</f>
        <v>60605.4</v>
      </c>
      <c r="D32" s="325">
        <v>4</v>
      </c>
      <c r="E32" s="326">
        <v>12377</v>
      </c>
      <c r="F32" s="325">
        <v>9</v>
      </c>
      <c r="G32" s="326">
        <v>21654</v>
      </c>
      <c r="H32" s="325" t="s">
        <v>52</v>
      </c>
      <c r="I32" s="326" t="s">
        <v>52</v>
      </c>
      <c r="J32" s="325" t="s">
        <v>52</v>
      </c>
      <c r="K32" s="326" t="s">
        <v>52</v>
      </c>
      <c r="L32" s="325">
        <v>1</v>
      </c>
      <c r="M32" s="326">
        <v>900</v>
      </c>
      <c r="N32" s="325">
        <v>7</v>
      </c>
      <c r="O32" s="326">
        <v>23679</v>
      </c>
      <c r="P32" s="325" t="s">
        <v>52</v>
      </c>
      <c r="Q32" s="326" t="s">
        <v>52</v>
      </c>
      <c r="R32" s="325">
        <v>2</v>
      </c>
      <c r="S32" s="326">
        <v>1287</v>
      </c>
      <c r="T32" s="325" t="s">
        <v>52</v>
      </c>
      <c r="U32" s="326" t="s">
        <v>52</v>
      </c>
      <c r="V32" s="325" t="s">
        <v>52</v>
      </c>
      <c r="W32" s="326" t="s">
        <v>52</v>
      </c>
      <c r="X32" s="325">
        <v>8</v>
      </c>
      <c r="Y32" s="326">
        <v>708.4</v>
      </c>
    </row>
    <row r="33" spans="1:25" s="268" customFormat="1" ht="15" customHeight="1">
      <c r="A33" s="269" t="s">
        <v>212</v>
      </c>
      <c r="B33" s="277">
        <f>SUM(D33,F33,H33,J33,L33,N33,P33,R33,T33,V33,X33)</f>
        <v>16</v>
      </c>
      <c r="C33" s="330">
        <f>SUM(E33,G33,I33,K33,M33,O33,Q33,S33,U33,W33,Y33)</f>
        <v>57381</v>
      </c>
      <c r="D33" s="325">
        <v>4</v>
      </c>
      <c r="E33" s="326">
        <v>8941</v>
      </c>
      <c r="F33" s="325">
        <v>6</v>
      </c>
      <c r="G33" s="326">
        <v>42724</v>
      </c>
      <c r="H33" s="325" t="s">
        <v>52</v>
      </c>
      <c r="I33" s="326" t="s">
        <v>52</v>
      </c>
      <c r="J33" s="325" t="s">
        <v>52</v>
      </c>
      <c r="K33" s="326" t="s">
        <v>52</v>
      </c>
      <c r="L33" s="325" t="s">
        <v>52</v>
      </c>
      <c r="M33" s="326" t="s">
        <v>52</v>
      </c>
      <c r="N33" s="325">
        <v>1</v>
      </c>
      <c r="O33" s="326">
        <v>822</v>
      </c>
      <c r="P33" s="327" t="s">
        <v>52</v>
      </c>
      <c r="Q33" s="328" t="s">
        <v>52</v>
      </c>
      <c r="R33" s="325">
        <v>2</v>
      </c>
      <c r="S33" s="326">
        <v>1322</v>
      </c>
      <c r="T33" s="325">
        <v>1</v>
      </c>
      <c r="U33" s="326">
        <v>1556</v>
      </c>
      <c r="V33" s="325" t="s">
        <v>52</v>
      </c>
      <c r="W33" s="326" t="s">
        <v>52</v>
      </c>
      <c r="X33" s="325">
        <v>2</v>
      </c>
      <c r="Y33" s="326">
        <v>2016</v>
      </c>
    </row>
    <row r="34" spans="1:25" s="268" customFormat="1" ht="15" customHeight="1">
      <c r="A34" s="269" t="s">
        <v>181</v>
      </c>
      <c r="B34" s="277">
        <f>SUM(D34,F34,H34,J34,L34,N34,P34,R34,T34,V34,X34)</f>
        <v>13</v>
      </c>
      <c r="C34" s="330">
        <f>SUM(E34,G34,I34,K34,M34,O34,Q34,S34,U34,W34,Y34)</f>
        <v>53604</v>
      </c>
      <c r="D34" s="325">
        <v>4</v>
      </c>
      <c r="E34" s="326">
        <v>40876</v>
      </c>
      <c r="F34" s="325">
        <v>2</v>
      </c>
      <c r="G34" s="326">
        <v>815</v>
      </c>
      <c r="H34" s="325">
        <v>2</v>
      </c>
      <c r="I34" s="326">
        <v>4361</v>
      </c>
      <c r="J34" s="325" t="s">
        <v>52</v>
      </c>
      <c r="K34" s="326" t="s">
        <v>52</v>
      </c>
      <c r="L34" s="325" t="s">
        <v>52</v>
      </c>
      <c r="M34" s="326" t="s">
        <v>52</v>
      </c>
      <c r="N34" s="325" t="s">
        <v>52</v>
      </c>
      <c r="O34" s="326" t="s">
        <v>52</v>
      </c>
      <c r="P34" s="325" t="s">
        <v>52</v>
      </c>
      <c r="Q34" s="326" t="s">
        <v>52</v>
      </c>
      <c r="R34" s="325">
        <v>1</v>
      </c>
      <c r="S34" s="326">
        <v>503</v>
      </c>
      <c r="T34" s="325" t="s">
        <v>52</v>
      </c>
      <c r="U34" s="326" t="s">
        <v>52</v>
      </c>
      <c r="V34" s="325">
        <v>1</v>
      </c>
      <c r="W34" s="326">
        <v>6698</v>
      </c>
      <c r="X34" s="325">
        <v>3</v>
      </c>
      <c r="Y34" s="326">
        <v>351</v>
      </c>
    </row>
    <row r="35" spans="1:25" s="268" customFormat="1" ht="15" customHeight="1">
      <c r="A35" s="269" t="s">
        <v>214</v>
      </c>
      <c r="B35" s="277">
        <f>SUM(D35,F35,H35,J35,L35,N35,P35,R35,T35,V35,X35)</f>
        <v>12</v>
      </c>
      <c r="C35" s="330">
        <f>SUM(E35,G35,I35,K35,M35,O35,Q35,S35,U35,W35,Y35)</f>
        <v>39829</v>
      </c>
      <c r="D35" s="325" t="s">
        <v>52</v>
      </c>
      <c r="E35" s="326" t="s">
        <v>52</v>
      </c>
      <c r="F35" s="325">
        <v>6</v>
      </c>
      <c r="G35" s="326">
        <v>28570</v>
      </c>
      <c r="H35" s="325" t="s">
        <v>52</v>
      </c>
      <c r="I35" s="326" t="s">
        <v>52</v>
      </c>
      <c r="J35" s="325" t="s">
        <v>52</v>
      </c>
      <c r="K35" s="326" t="s">
        <v>52</v>
      </c>
      <c r="L35" s="325" t="s">
        <v>52</v>
      </c>
      <c r="M35" s="326" t="s">
        <v>52</v>
      </c>
      <c r="N35" s="325" t="s">
        <v>52</v>
      </c>
      <c r="O35" s="326" t="s">
        <v>52</v>
      </c>
      <c r="P35" s="327">
        <v>1</v>
      </c>
      <c r="Q35" s="328">
        <v>8400</v>
      </c>
      <c r="R35" s="325" t="s">
        <v>52</v>
      </c>
      <c r="S35" s="326" t="s">
        <v>52</v>
      </c>
      <c r="T35" s="325">
        <v>1</v>
      </c>
      <c r="U35" s="326">
        <v>1777</v>
      </c>
      <c r="V35" s="325" t="s">
        <v>52</v>
      </c>
      <c r="W35" s="326" t="s">
        <v>52</v>
      </c>
      <c r="X35" s="325">
        <v>4</v>
      </c>
      <c r="Y35" s="326">
        <v>1082</v>
      </c>
    </row>
    <row r="36" spans="1:25" s="268" customFormat="1" ht="15" customHeight="1">
      <c r="A36" s="269" t="s">
        <v>210</v>
      </c>
      <c r="B36" s="277">
        <f>SUM(D36,F36,H36,J36,L36,N36,P36,R36,T36,V36,X36)</f>
        <v>8</v>
      </c>
      <c r="C36" s="330">
        <f>SUM(E36,G36,I36,K36,M36,O36,Q36,S36,U36,W36,Y36)</f>
        <v>37189</v>
      </c>
      <c r="D36" s="325">
        <v>1</v>
      </c>
      <c r="E36" s="326">
        <v>1940</v>
      </c>
      <c r="F36" s="325">
        <v>3</v>
      </c>
      <c r="G36" s="326">
        <v>11213</v>
      </c>
      <c r="H36" s="325" t="s">
        <v>52</v>
      </c>
      <c r="I36" s="326" t="s">
        <v>52</v>
      </c>
      <c r="J36" s="325" t="s">
        <v>52</v>
      </c>
      <c r="K36" s="326" t="s">
        <v>52</v>
      </c>
      <c r="L36" s="325" t="s">
        <v>52</v>
      </c>
      <c r="M36" s="326" t="s">
        <v>52</v>
      </c>
      <c r="N36" s="325">
        <v>3</v>
      </c>
      <c r="O36" s="326">
        <v>23594</v>
      </c>
      <c r="P36" s="325" t="s">
        <v>52</v>
      </c>
      <c r="Q36" s="326" t="s">
        <v>52</v>
      </c>
      <c r="R36" s="325">
        <v>1</v>
      </c>
      <c r="S36" s="326">
        <v>442</v>
      </c>
      <c r="T36" s="325" t="s">
        <v>52</v>
      </c>
      <c r="U36" s="326" t="s">
        <v>52</v>
      </c>
      <c r="V36" s="325" t="s">
        <v>52</v>
      </c>
      <c r="W36" s="326" t="s">
        <v>52</v>
      </c>
      <c r="X36" s="325" t="s">
        <v>52</v>
      </c>
      <c r="Y36" s="326" t="s">
        <v>52</v>
      </c>
    </row>
    <row r="37" spans="1:25" s="268" customFormat="1" ht="15" customHeight="1">
      <c r="A37" s="269" t="s">
        <v>198</v>
      </c>
      <c r="B37" s="277">
        <f>SUM(D37,F37,H37,J37,L37,N37,P37,R37,T37,V37,X37)</f>
        <v>19</v>
      </c>
      <c r="C37" s="330">
        <f>SUM(E37,G37,I37,K37,M37,O37,Q37,S37,U37,W37,Y37)</f>
        <v>36305</v>
      </c>
      <c r="D37" s="325">
        <v>5</v>
      </c>
      <c r="E37" s="326">
        <v>15450</v>
      </c>
      <c r="F37" s="325">
        <v>8</v>
      </c>
      <c r="G37" s="326">
        <v>16457</v>
      </c>
      <c r="H37" s="325" t="s">
        <v>52</v>
      </c>
      <c r="I37" s="326" t="s">
        <v>52</v>
      </c>
      <c r="J37" s="325" t="s">
        <v>52</v>
      </c>
      <c r="K37" s="326" t="s">
        <v>52</v>
      </c>
      <c r="L37" s="325" t="s">
        <v>52</v>
      </c>
      <c r="M37" s="326" t="s">
        <v>52</v>
      </c>
      <c r="N37" s="325">
        <v>1</v>
      </c>
      <c r="O37" s="326">
        <v>2420</v>
      </c>
      <c r="P37" s="327" t="s">
        <v>52</v>
      </c>
      <c r="Q37" s="328" t="s">
        <v>52</v>
      </c>
      <c r="R37" s="325">
        <v>4</v>
      </c>
      <c r="S37" s="326">
        <v>1930</v>
      </c>
      <c r="T37" s="325" t="s">
        <v>52</v>
      </c>
      <c r="U37" s="326" t="s">
        <v>52</v>
      </c>
      <c r="V37" s="325" t="s">
        <v>52</v>
      </c>
      <c r="W37" s="326" t="s">
        <v>52</v>
      </c>
      <c r="X37" s="325">
        <v>1</v>
      </c>
      <c r="Y37" s="326">
        <v>48</v>
      </c>
    </row>
    <row r="38" spans="1:25" s="268" customFormat="1" ht="15" customHeight="1">
      <c r="A38" s="269" t="s">
        <v>211</v>
      </c>
      <c r="B38" s="277">
        <f>SUM(D38,F38,H38,J38,L38,N38,P38,R38,T38,V38,X38)</f>
        <v>15</v>
      </c>
      <c r="C38" s="330">
        <f>SUM(E38,G38,I38,K38,M38,O38,Q38,S38,U38,W38,Y38)</f>
        <v>31399</v>
      </c>
      <c r="D38" s="325" t="s">
        <v>52</v>
      </c>
      <c r="E38" s="326" t="s">
        <v>52</v>
      </c>
      <c r="F38" s="325">
        <v>8</v>
      </c>
      <c r="G38" s="326">
        <v>20742</v>
      </c>
      <c r="H38" s="325" t="s">
        <v>52</v>
      </c>
      <c r="I38" s="326" t="s">
        <v>52</v>
      </c>
      <c r="J38" s="325">
        <v>1</v>
      </c>
      <c r="K38" s="326">
        <v>8577</v>
      </c>
      <c r="L38" s="325" t="s">
        <v>52</v>
      </c>
      <c r="M38" s="326" t="s">
        <v>52</v>
      </c>
      <c r="N38" s="325" t="s">
        <v>52</v>
      </c>
      <c r="O38" s="326" t="s">
        <v>52</v>
      </c>
      <c r="P38" s="327">
        <v>1</v>
      </c>
      <c r="Q38" s="328">
        <v>216</v>
      </c>
      <c r="R38" s="325">
        <v>3</v>
      </c>
      <c r="S38" s="326">
        <v>1625</v>
      </c>
      <c r="T38" s="325" t="s">
        <v>52</v>
      </c>
      <c r="U38" s="326" t="s">
        <v>52</v>
      </c>
      <c r="V38" s="325" t="s">
        <v>52</v>
      </c>
      <c r="W38" s="326" t="s">
        <v>52</v>
      </c>
      <c r="X38" s="325">
        <v>2</v>
      </c>
      <c r="Y38" s="326">
        <v>239</v>
      </c>
    </row>
    <row r="39" spans="1:25" s="268" customFormat="1" ht="15" customHeight="1">
      <c r="A39" s="269" t="s">
        <v>192</v>
      </c>
      <c r="B39" s="277">
        <f>SUM(D39,F39,H39,J39,L39,N39,P39,R39,T39,V39,X39)</f>
        <v>15</v>
      </c>
      <c r="C39" s="330">
        <f>SUM(E39,G39,I39,K39,M39,O39,Q39,S39,U39,W39,Y39)</f>
        <v>30601</v>
      </c>
      <c r="D39" s="325">
        <v>1</v>
      </c>
      <c r="E39" s="326">
        <v>3460</v>
      </c>
      <c r="F39" s="325">
        <v>7</v>
      </c>
      <c r="G39" s="326">
        <v>9166</v>
      </c>
      <c r="H39" s="325" t="s">
        <v>52</v>
      </c>
      <c r="I39" s="326" t="s">
        <v>52</v>
      </c>
      <c r="J39" s="325">
        <v>1</v>
      </c>
      <c r="K39" s="326">
        <v>9590</v>
      </c>
      <c r="L39" s="325">
        <v>1</v>
      </c>
      <c r="M39" s="326">
        <v>7233</v>
      </c>
      <c r="N39" s="325">
        <v>1</v>
      </c>
      <c r="O39" s="326">
        <v>494</v>
      </c>
      <c r="P39" s="327" t="s">
        <v>52</v>
      </c>
      <c r="Q39" s="328" t="s">
        <v>52</v>
      </c>
      <c r="R39" s="325" t="s">
        <v>52</v>
      </c>
      <c r="S39" s="326" t="s">
        <v>52</v>
      </c>
      <c r="T39" s="325" t="s">
        <v>52</v>
      </c>
      <c r="U39" s="326" t="s">
        <v>52</v>
      </c>
      <c r="V39" s="325" t="s">
        <v>52</v>
      </c>
      <c r="W39" s="326" t="s">
        <v>52</v>
      </c>
      <c r="X39" s="325">
        <v>4</v>
      </c>
      <c r="Y39" s="326">
        <v>658</v>
      </c>
    </row>
    <row r="40" spans="1:25" s="268" customFormat="1" ht="15" customHeight="1">
      <c r="A40" s="269" t="s">
        <v>213</v>
      </c>
      <c r="B40" s="277">
        <f>SUM(D40,F40,H40,J40,L40,N40,P40,R40,T40,V40,X40)</f>
        <v>7</v>
      </c>
      <c r="C40" s="330">
        <f>SUM(E40,G40,I40,K40,M40,O40,Q40,S40,U40,W40,Y40)</f>
        <v>22208</v>
      </c>
      <c r="D40" s="325">
        <v>2</v>
      </c>
      <c r="E40" s="326">
        <v>2146</v>
      </c>
      <c r="F40" s="325">
        <v>2</v>
      </c>
      <c r="G40" s="326">
        <v>5455</v>
      </c>
      <c r="H40" s="325" t="s">
        <v>52</v>
      </c>
      <c r="I40" s="326" t="s">
        <v>52</v>
      </c>
      <c r="J40" s="325" t="s">
        <v>52</v>
      </c>
      <c r="K40" s="326" t="s">
        <v>52</v>
      </c>
      <c r="L40" s="325" t="s">
        <v>52</v>
      </c>
      <c r="M40" s="326" t="s">
        <v>52</v>
      </c>
      <c r="N40" s="325" t="s">
        <v>52</v>
      </c>
      <c r="O40" s="326" t="s">
        <v>52</v>
      </c>
      <c r="P40" s="327">
        <v>3</v>
      </c>
      <c r="Q40" s="328">
        <v>14607</v>
      </c>
      <c r="R40" s="325" t="s">
        <v>52</v>
      </c>
      <c r="S40" s="326" t="s">
        <v>52</v>
      </c>
      <c r="T40" s="325" t="s">
        <v>52</v>
      </c>
      <c r="U40" s="326" t="s">
        <v>52</v>
      </c>
      <c r="V40" s="325" t="s">
        <v>52</v>
      </c>
      <c r="W40" s="326" t="s">
        <v>52</v>
      </c>
      <c r="X40" s="325" t="s">
        <v>52</v>
      </c>
      <c r="Y40" s="326" t="s">
        <v>52</v>
      </c>
    </row>
    <row r="41" spans="1:25" s="268" customFormat="1" ht="15" customHeight="1">
      <c r="A41" s="269" t="s">
        <v>89</v>
      </c>
      <c r="B41" s="277">
        <f>SUM(D41,F41,H41,J41,L41,N41,P41,R41,T41,V41,X41)</f>
        <v>15</v>
      </c>
      <c r="C41" s="330">
        <f>SUM(E41,G41,I41,K41,M41,O41,Q41,S41,U41,W41,Y41)</f>
        <v>21580</v>
      </c>
      <c r="D41" s="325">
        <v>4</v>
      </c>
      <c r="E41" s="326">
        <v>6245</v>
      </c>
      <c r="F41" s="325">
        <v>6</v>
      </c>
      <c r="G41" s="326">
        <v>10670</v>
      </c>
      <c r="H41" s="325" t="s">
        <v>52</v>
      </c>
      <c r="I41" s="326" t="s">
        <v>52</v>
      </c>
      <c r="J41" s="325">
        <v>1</v>
      </c>
      <c r="K41" s="326">
        <v>3470</v>
      </c>
      <c r="L41" s="325" t="s">
        <v>52</v>
      </c>
      <c r="M41" s="326" t="s">
        <v>52</v>
      </c>
      <c r="N41" s="325" t="s">
        <v>52</v>
      </c>
      <c r="O41" s="326" t="s">
        <v>52</v>
      </c>
      <c r="P41" s="327" t="s">
        <v>52</v>
      </c>
      <c r="Q41" s="328" t="s">
        <v>52</v>
      </c>
      <c r="R41" s="325" t="s">
        <v>52</v>
      </c>
      <c r="S41" s="326" t="s">
        <v>52</v>
      </c>
      <c r="T41" s="325" t="s">
        <v>52</v>
      </c>
      <c r="U41" s="326" t="s">
        <v>52</v>
      </c>
      <c r="V41" s="325">
        <v>1</v>
      </c>
      <c r="W41" s="326">
        <v>1104</v>
      </c>
      <c r="X41" s="325">
        <v>3</v>
      </c>
      <c r="Y41" s="326">
        <v>91</v>
      </c>
    </row>
    <row r="42" spans="1:25" s="268" customFormat="1" ht="15" customHeight="1">
      <c r="A42" s="269" t="s">
        <v>216</v>
      </c>
      <c r="B42" s="277">
        <f>SUM(D42,F42,H42,J42,L42,N42,P42,R42,T42,V42,X42)</f>
        <v>17</v>
      </c>
      <c r="C42" s="330">
        <f>SUM(E42,G42,I42,K42,M42,O42,Q42,S42,U42,W42,Y42)</f>
        <v>21359</v>
      </c>
      <c r="D42" s="325">
        <v>4</v>
      </c>
      <c r="E42" s="326">
        <v>4348</v>
      </c>
      <c r="F42" s="325">
        <v>5</v>
      </c>
      <c r="G42" s="326">
        <v>13336</v>
      </c>
      <c r="H42" s="325" t="s">
        <v>52</v>
      </c>
      <c r="I42" s="326" t="s">
        <v>52</v>
      </c>
      <c r="J42" s="325" t="s">
        <v>52</v>
      </c>
      <c r="K42" s="326" t="s">
        <v>52</v>
      </c>
      <c r="L42" s="325" t="s">
        <v>52</v>
      </c>
      <c r="M42" s="326" t="s">
        <v>52</v>
      </c>
      <c r="N42" s="325" t="s">
        <v>52</v>
      </c>
      <c r="O42" s="326" t="s">
        <v>52</v>
      </c>
      <c r="P42" s="327" t="s">
        <v>52</v>
      </c>
      <c r="Q42" s="328" t="s">
        <v>52</v>
      </c>
      <c r="R42" s="325">
        <v>3</v>
      </c>
      <c r="S42" s="326">
        <v>2029</v>
      </c>
      <c r="T42" s="325" t="s">
        <v>52</v>
      </c>
      <c r="U42" s="326" t="s">
        <v>52</v>
      </c>
      <c r="V42" s="325">
        <v>5</v>
      </c>
      <c r="W42" s="326">
        <v>1646</v>
      </c>
      <c r="X42" s="325" t="s">
        <v>52</v>
      </c>
      <c r="Y42" s="326" t="s">
        <v>52</v>
      </c>
    </row>
    <row r="43" spans="1:25" s="268" customFormat="1" ht="15" customHeight="1">
      <c r="A43" s="269" t="s">
        <v>185</v>
      </c>
      <c r="B43" s="277">
        <f>SUM(D43,F43,H43,J43,L43,N43,P43,R43,T43,V43,X43)</f>
        <v>12</v>
      </c>
      <c r="C43" s="330">
        <f>SUM(E43,G43,I43,K43,M43,O43,Q43,S43,U43,W43,Y43)</f>
        <v>20170</v>
      </c>
      <c r="D43" s="325">
        <v>2</v>
      </c>
      <c r="E43" s="326">
        <v>11696</v>
      </c>
      <c r="F43" s="325">
        <v>3</v>
      </c>
      <c r="G43" s="326">
        <v>2872</v>
      </c>
      <c r="H43" s="325" t="s">
        <v>52</v>
      </c>
      <c r="I43" s="326" t="s">
        <v>52</v>
      </c>
      <c r="J43" s="325" t="s">
        <v>52</v>
      </c>
      <c r="K43" s="326" t="s">
        <v>52</v>
      </c>
      <c r="L43" s="325" t="s">
        <v>52</v>
      </c>
      <c r="M43" s="326" t="s">
        <v>52</v>
      </c>
      <c r="N43" s="325" t="s">
        <v>52</v>
      </c>
      <c r="O43" s="326" t="s">
        <v>52</v>
      </c>
      <c r="P43" s="325" t="s">
        <v>52</v>
      </c>
      <c r="Q43" s="326" t="s">
        <v>52</v>
      </c>
      <c r="R43" s="325">
        <v>6</v>
      </c>
      <c r="S43" s="326">
        <v>5563</v>
      </c>
      <c r="T43" s="325" t="s">
        <v>52</v>
      </c>
      <c r="U43" s="326" t="s">
        <v>52</v>
      </c>
      <c r="V43" s="325" t="s">
        <v>52</v>
      </c>
      <c r="W43" s="326" t="s">
        <v>52</v>
      </c>
      <c r="X43" s="325">
        <v>1</v>
      </c>
      <c r="Y43" s="326">
        <v>39</v>
      </c>
    </row>
    <row r="44" spans="1:25" s="268" customFormat="1" ht="15" customHeight="1">
      <c r="A44" s="269" t="s">
        <v>224</v>
      </c>
      <c r="B44" s="277">
        <f>SUM(D44,F44,H44,J44,L44,N44,P44,R44,T44,V44,X44)</f>
        <v>9</v>
      </c>
      <c r="C44" s="330">
        <f>SUM(E44,G44,I44,K44,M44,O44,Q44,S44,U44,W44,Y44)</f>
        <v>20127</v>
      </c>
      <c r="D44" s="325">
        <v>5</v>
      </c>
      <c r="E44" s="326">
        <v>14049</v>
      </c>
      <c r="F44" s="325">
        <v>2</v>
      </c>
      <c r="G44" s="326">
        <v>5009</v>
      </c>
      <c r="H44" s="325" t="s">
        <v>52</v>
      </c>
      <c r="I44" s="326" t="s">
        <v>52</v>
      </c>
      <c r="J44" s="325" t="s">
        <v>52</v>
      </c>
      <c r="K44" s="326" t="s">
        <v>52</v>
      </c>
      <c r="L44" s="325" t="s">
        <v>52</v>
      </c>
      <c r="M44" s="326" t="s">
        <v>52</v>
      </c>
      <c r="N44" s="325" t="s">
        <v>52</v>
      </c>
      <c r="O44" s="326" t="s">
        <v>52</v>
      </c>
      <c r="P44" s="327">
        <v>1</v>
      </c>
      <c r="Q44" s="328">
        <v>388</v>
      </c>
      <c r="R44" s="325">
        <v>1</v>
      </c>
      <c r="S44" s="326">
        <v>681</v>
      </c>
      <c r="T44" s="325" t="s">
        <v>52</v>
      </c>
      <c r="U44" s="326" t="s">
        <v>52</v>
      </c>
      <c r="V44" s="325" t="s">
        <v>52</v>
      </c>
      <c r="W44" s="326" t="s">
        <v>52</v>
      </c>
      <c r="X44" s="325" t="s">
        <v>52</v>
      </c>
      <c r="Y44" s="326" t="s">
        <v>52</v>
      </c>
    </row>
    <row r="45" spans="1:25" s="268" customFormat="1" ht="15" customHeight="1">
      <c r="A45" s="269" t="s">
        <v>75</v>
      </c>
      <c r="B45" s="277">
        <f>SUM(D45,F45,H45,J45,L45,N45,P45,R45,T45,V45,X45)</f>
        <v>8</v>
      </c>
      <c r="C45" s="330">
        <f>SUM(E45,G45,I45,K45,M45,O45,Q45,S45,U45,W45,Y45)</f>
        <v>16092</v>
      </c>
      <c r="D45" s="325">
        <v>8</v>
      </c>
      <c r="E45" s="326">
        <v>16092</v>
      </c>
      <c r="F45" s="325" t="s">
        <v>52</v>
      </c>
      <c r="G45" s="326" t="s">
        <v>52</v>
      </c>
      <c r="H45" s="325" t="s">
        <v>52</v>
      </c>
      <c r="I45" s="326" t="s">
        <v>52</v>
      </c>
      <c r="J45" s="325" t="s">
        <v>52</v>
      </c>
      <c r="K45" s="326" t="s">
        <v>52</v>
      </c>
      <c r="L45" s="325" t="s">
        <v>52</v>
      </c>
      <c r="M45" s="326" t="s">
        <v>52</v>
      </c>
      <c r="N45" s="325" t="s">
        <v>52</v>
      </c>
      <c r="O45" s="326" t="s">
        <v>52</v>
      </c>
      <c r="P45" s="325" t="s">
        <v>52</v>
      </c>
      <c r="Q45" s="326" t="s">
        <v>52</v>
      </c>
      <c r="R45" s="325" t="s">
        <v>52</v>
      </c>
      <c r="S45" s="326" t="s">
        <v>52</v>
      </c>
      <c r="T45" s="325" t="s">
        <v>52</v>
      </c>
      <c r="U45" s="326" t="s">
        <v>52</v>
      </c>
      <c r="V45" s="325" t="s">
        <v>52</v>
      </c>
      <c r="W45" s="326" t="s">
        <v>52</v>
      </c>
      <c r="X45" s="325" t="s">
        <v>52</v>
      </c>
      <c r="Y45" s="326" t="s">
        <v>52</v>
      </c>
    </row>
    <row r="46" spans="1:25" s="268" customFormat="1" ht="15" customHeight="1">
      <c r="A46" s="269" t="s">
        <v>215</v>
      </c>
      <c r="B46" s="277">
        <f>SUM(D46,F46,H46,J46,L46,N46,P46,R46,T46,V46,X46)</f>
        <v>7</v>
      </c>
      <c r="C46" s="330">
        <f>SUM(E46,G46,I46,K46,M46,O46,Q46,S46,U46,W46,Y46)</f>
        <v>14018</v>
      </c>
      <c r="D46" s="325">
        <v>3</v>
      </c>
      <c r="E46" s="326">
        <v>9352</v>
      </c>
      <c r="F46" s="325">
        <v>1</v>
      </c>
      <c r="G46" s="326">
        <v>3262</v>
      </c>
      <c r="H46" s="325" t="s">
        <v>52</v>
      </c>
      <c r="I46" s="326" t="s">
        <v>52</v>
      </c>
      <c r="J46" s="325" t="s">
        <v>52</v>
      </c>
      <c r="K46" s="326" t="s">
        <v>52</v>
      </c>
      <c r="L46" s="325" t="s">
        <v>52</v>
      </c>
      <c r="M46" s="326" t="s">
        <v>52</v>
      </c>
      <c r="N46" s="325" t="s">
        <v>52</v>
      </c>
      <c r="O46" s="326" t="s">
        <v>52</v>
      </c>
      <c r="P46" s="325" t="s">
        <v>52</v>
      </c>
      <c r="Q46" s="326" t="s">
        <v>52</v>
      </c>
      <c r="R46" s="325">
        <v>2</v>
      </c>
      <c r="S46" s="326">
        <v>1057</v>
      </c>
      <c r="T46" s="325" t="s">
        <v>52</v>
      </c>
      <c r="U46" s="326" t="s">
        <v>52</v>
      </c>
      <c r="V46" s="325">
        <v>1</v>
      </c>
      <c r="W46" s="326">
        <v>347</v>
      </c>
      <c r="X46" s="325" t="s">
        <v>52</v>
      </c>
      <c r="Y46" s="326" t="s">
        <v>52</v>
      </c>
    </row>
    <row r="47" spans="1:25" s="268" customFormat="1" ht="15" customHeight="1">
      <c r="A47" s="269" t="s">
        <v>69</v>
      </c>
      <c r="B47" s="277">
        <f>SUM(D47,F47,H47,J47,L47,N47,P47,R47,T47,V47,X47)</f>
        <v>2</v>
      </c>
      <c r="C47" s="330">
        <f>SUM(E47,G47,I47,K47,M47,O47,Q47,S47,U47,W47,Y47)</f>
        <v>10435</v>
      </c>
      <c r="D47" s="325">
        <v>1</v>
      </c>
      <c r="E47" s="326">
        <v>7544</v>
      </c>
      <c r="F47" s="325" t="s">
        <v>52</v>
      </c>
      <c r="G47" s="326" t="s">
        <v>52</v>
      </c>
      <c r="H47" s="325">
        <v>1</v>
      </c>
      <c r="I47" s="326">
        <v>2891</v>
      </c>
      <c r="J47" s="325" t="s">
        <v>52</v>
      </c>
      <c r="K47" s="326" t="s">
        <v>52</v>
      </c>
      <c r="L47" s="325" t="s">
        <v>52</v>
      </c>
      <c r="M47" s="326" t="s">
        <v>52</v>
      </c>
      <c r="N47" s="325" t="s">
        <v>52</v>
      </c>
      <c r="O47" s="326" t="s">
        <v>52</v>
      </c>
      <c r="P47" s="325" t="s">
        <v>52</v>
      </c>
      <c r="Q47" s="326" t="s">
        <v>52</v>
      </c>
      <c r="R47" s="325" t="s">
        <v>52</v>
      </c>
      <c r="S47" s="326" t="s">
        <v>52</v>
      </c>
      <c r="T47" s="325" t="s">
        <v>52</v>
      </c>
      <c r="U47" s="326" t="s">
        <v>52</v>
      </c>
      <c r="V47" s="325" t="s">
        <v>52</v>
      </c>
      <c r="W47" s="326" t="s">
        <v>52</v>
      </c>
      <c r="X47" s="325" t="s">
        <v>52</v>
      </c>
      <c r="Y47" s="326" t="s">
        <v>52</v>
      </c>
    </row>
    <row r="48" spans="1:25" s="268" customFormat="1" ht="15" customHeight="1">
      <c r="A48" s="269" t="s">
        <v>226</v>
      </c>
      <c r="B48" s="277">
        <f>SUM(D48,F48,H48,J48,L48,N48,P48,R48,T48,V48,X48)</f>
        <v>6</v>
      </c>
      <c r="C48" s="330">
        <f>SUM(E48,G48,I48,K48,M48,O48,Q48,S48,U48,W48,Y48)</f>
        <v>8272</v>
      </c>
      <c r="D48" s="325" t="s">
        <v>52</v>
      </c>
      <c r="E48" s="326" t="s">
        <v>52</v>
      </c>
      <c r="F48" s="325">
        <v>2</v>
      </c>
      <c r="G48" s="326">
        <v>5845</v>
      </c>
      <c r="H48" s="325" t="s">
        <v>52</v>
      </c>
      <c r="I48" s="326" t="s">
        <v>52</v>
      </c>
      <c r="J48" s="325" t="s">
        <v>52</v>
      </c>
      <c r="K48" s="326" t="s">
        <v>52</v>
      </c>
      <c r="L48" s="325" t="s">
        <v>52</v>
      </c>
      <c r="M48" s="326" t="s">
        <v>52</v>
      </c>
      <c r="N48" s="325">
        <v>1</v>
      </c>
      <c r="O48" s="326">
        <v>1968</v>
      </c>
      <c r="P48" s="327" t="s">
        <v>52</v>
      </c>
      <c r="Q48" s="328" t="s">
        <v>52</v>
      </c>
      <c r="R48" s="325">
        <v>2</v>
      </c>
      <c r="S48" s="326">
        <v>433</v>
      </c>
      <c r="T48" s="325" t="s">
        <v>52</v>
      </c>
      <c r="U48" s="326" t="s">
        <v>52</v>
      </c>
      <c r="V48" s="325" t="s">
        <v>52</v>
      </c>
      <c r="W48" s="326" t="s">
        <v>52</v>
      </c>
      <c r="X48" s="325">
        <v>1</v>
      </c>
      <c r="Y48" s="326">
        <v>26</v>
      </c>
    </row>
    <row r="49" spans="1:25" s="268" customFormat="1" ht="15" customHeight="1">
      <c r="A49" s="269" t="s">
        <v>227</v>
      </c>
      <c r="B49" s="277">
        <f>SUM(D49,F49,H49,J49,L49,N49,P49,R49,T49,V49,X49)</f>
        <v>4</v>
      </c>
      <c r="C49" s="330">
        <f>SUM(E49,G49,I49,K49,M49,O49,Q49,S49,U49,W49,Y49)</f>
        <v>6870</v>
      </c>
      <c r="D49" s="325">
        <v>1</v>
      </c>
      <c r="E49" s="326">
        <v>1056</v>
      </c>
      <c r="F49" s="325">
        <v>1</v>
      </c>
      <c r="G49" s="326">
        <v>1958</v>
      </c>
      <c r="H49" s="325">
        <v>2</v>
      </c>
      <c r="I49" s="326">
        <v>3856</v>
      </c>
      <c r="J49" s="325" t="s">
        <v>52</v>
      </c>
      <c r="K49" s="326" t="s">
        <v>52</v>
      </c>
      <c r="L49" s="325" t="s">
        <v>52</v>
      </c>
      <c r="M49" s="326" t="s">
        <v>52</v>
      </c>
      <c r="N49" s="325" t="s">
        <v>52</v>
      </c>
      <c r="O49" s="326" t="s">
        <v>52</v>
      </c>
      <c r="P49" s="327" t="s">
        <v>52</v>
      </c>
      <c r="Q49" s="328" t="s">
        <v>52</v>
      </c>
      <c r="R49" s="325" t="s">
        <v>52</v>
      </c>
      <c r="S49" s="326" t="s">
        <v>52</v>
      </c>
      <c r="T49" s="325" t="s">
        <v>52</v>
      </c>
      <c r="U49" s="326" t="s">
        <v>52</v>
      </c>
      <c r="V49" s="325" t="s">
        <v>52</v>
      </c>
      <c r="W49" s="326" t="s">
        <v>52</v>
      </c>
      <c r="X49" s="325" t="s">
        <v>52</v>
      </c>
      <c r="Y49" s="326" t="s">
        <v>52</v>
      </c>
    </row>
    <row r="50" spans="1:25" s="268" customFormat="1" ht="15" customHeight="1">
      <c r="A50" s="269" t="s">
        <v>229</v>
      </c>
      <c r="B50" s="277">
        <f>SUM(D50,F50,H50,J50,L50,N50,P50,R50,T50,V50,X50)</f>
        <v>3</v>
      </c>
      <c r="C50" s="330">
        <f>SUM(E50,G50,I50,K50,M50,O50,Q50,S50,U50,W50,Y50)</f>
        <v>1563</v>
      </c>
      <c r="D50" s="325" t="s">
        <v>52</v>
      </c>
      <c r="E50" s="326" t="s">
        <v>52</v>
      </c>
      <c r="F50" s="325" t="s">
        <v>52</v>
      </c>
      <c r="G50" s="326" t="s">
        <v>52</v>
      </c>
      <c r="H50" s="325">
        <v>3</v>
      </c>
      <c r="I50" s="326">
        <v>1563</v>
      </c>
      <c r="J50" s="325" t="s">
        <v>52</v>
      </c>
      <c r="K50" s="326" t="s">
        <v>52</v>
      </c>
      <c r="L50" s="325" t="s">
        <v>52</v>
      </c>
      <c r="M50" s="326" t="s">
        <v>52</v>
      </c>
      <c r="N50" s="325" t="s">
        <v>52</v>
      </c>
      <c r="O50" s="326" t="s">
        <v>52</v>
      </c>
      <c r="P50" s="327" t="s">
        <v>52</v>
      </c>
      <c r="Q50" s="328" t="s">
        <v>52</v>
      </c>
      <c r="R50" s="325" t="s">
        <v>52</v>
      </c>
      <c r="S50" s="326" t="s">
        <v>52</v>
      </c>
      <c r="T50" s="325" t="s">
        <v>52</v>
      </c>
      <c r="U50" s="326" t="s">
        <v>52</v>
      </c>
      <c r="V50" s="325" t="s">
        <v>52</v>
      </c>
      <c r="W50" s="326" t="s">
        <v>52</v>
      </c>
      <c r="X50" s="325" t="s">
        <v>52</v>
      </c>
      <c r="Y50" s="326" t="s">
        <v>52</v>
      </c>
    </row>
    <row r="51" spans="1:25" s="268" customFormat="1" ht="15" customHeight="1">
      <c r="A51" s="269" t="s">
        <v>218</v>
      </c>
      <c r="B51" s="277">
        <f>SUM(D51,F51,H51,J51,L51,N51,P51,R51,T51,V51,X51)</f>
        <v>1</v>
      </c>
      <c r="C51" s="330">
        <f>SUM(E51,G51,I51,K51,M51,O51,Q51,S51,U51,W51,Y51)</f>
        <v>1274</v>
      </c>
      <c r="D51" s="325" t="s">
        <v>52</v>
      </c>
      <c r="E51" s="326" t="s">
        <v>52</v>
      </c>
      <c r="F51" s="325" t="s">
        <v>52</v>
      </c>
      <c r="G51" s="326" t="s">
        <v>52</v>
      </c>
      <c r="H51" s="325" t="s">
        <v>52</v>
      </c>
      <c r="I51" s="326" t="s">
        <v>52</v>
      </c>
      <c r="J51" s="325" t="s">
        <v>52</v>
      </c>
      <c r="K51" s="326" t="s">
        <v>52</v>
      </c>
      <c r="L51" s="325" t="s">
        <v>52</v>
      </c>
      <c r="M51" s="326" t="s">
        <v>52</v>
      </c>
      <c r="N51" s="325">
        <v>1</v>
      </c>
      <c r="O51" s="326">
        <v>1274</v>
      </c>
      <c r="P51" s="327" t="s">
        <v>52</v>
      </c>
      <c r="Q51" s="329" t="s">
        <v>52</v>
      </c>
      <c r="R51" s="325" t="s">
        <v>52</v>
      </c>
      <c r="S51" s="326" t="s">
        <v>52</v>
      </c>
      <c r="T51" s="325" t="s">
        <v>52</v>
      </c>
      <c r="U51" s="326" t="s">
        <v>52</v>
      </c>
      <c r="V51" s="325" t="s">
        <v>52</v>
      </c>
      <c r="W51" s="326" t="s">
        <v>52</v>
      </c>
      <c r="X51" s="325" t="s">
        <v>52</v>
      </c>
      <c r="Y51" s="326" t="s">
        <v>52</v>
      </c>
    </row>
    <row r="52" spans="1:25" s="268" customFormat="1" ht="15" customHeight="1">
      <c r="A52" s="269" t="s">
        <v>217</v>
      </c>
      <c r="B52" s="277">
        <f>SUM(D52,F52,H52,J52,L52,N52,P52,R52,T52,V52,X52)</f>
        <v>5</v>
      </c>
      <c r="C52" s="330">
        <f>SUM(E52,G52,I52,K52,M52,O52,Q52,S52,U52,W52,Y52)</f>
        <v>1250</v>
      </c>
      <c r="D52" s="325" t="s">
        <v>52</v>
      </c>
      <c r="E52" s="326" t="s">
        <v>52</v>
      </c>
      <c r="F52" s="325">
        <v>2</v>
      </c>
      <c r="G52" s="326">
        <v>181</v>
      </c>
      <c r="H52" s="325" t="s">
        <v>52</v>
      </c>
      <c r="I52" s="326" t="s">
        <v>52</v>
      </c>
      <c r="J52" s="325" t="s">
        <v>52</v>
      </c>
      <c r="K52" s="326" t="s">
        <v>52</v>
      </c>
      <c r="L52" s="325" t="s">
        <v>52</v>
      </c>
      <c r="M52" s="326" t="s">
        <v>52</v>
      </c>
      <c r="N52" s="325" t="s">
        <v>52</v>
      </c>
      <c r="O52" s="326" t="s">
        <v>52</v>
      </c>
      <c r="P52" s="325" t="s">
        <v>52</v>
      </c>
      <c r="Q52" s="326" t="s">
        <v>52</v>
      </c>
      <c r="R52" s="325">
        <v>2</v>
      </c>
      <c r="S52" s="326">
        <v>1009</v>
      </c>
      <c r="T52" s="325" t="s">
        <v>52</v>
      </c>
      <c r="U52" s="326" t="s">
        <v>52</v>
      </c>
      <c r="V52" s="325" t="s">
        <v>52</v>
      </c>
      <c r="W52" s="326" t="s">
        <v>52</v>
      </c>
      <c r="X52" s="325">
        <v>1</v>
      </c>
      <c r="Y52" s="326">
        <v>60</v>
      </c>
    </row>
    <row r="53" spans="1:25" s="268" customFormat="1" ht="15" customHeight="1">
      <c r="A53" s="269" t="s">
        <v>230</v>
      </c>
      <c r="B53" s="277" t="s">
        <v>52</v>
      </c>
      <c r="C53" s="330" t="s">
        <v>52</v>
      </c>
      <c r="D53" s="325" t="s">
        <v>52</v>
      </c>
      <c r="E53" s="326" t="s">
        <v>52</v>
      </c>
      <c r="F53" s="325" t="s">
        <v>52</v>
      </c>
      <c r="G53" s="326" t="s">
        <v>52</v>
      </c>
      <c r="H53" s="325" t="s">
        <v>52</v>
      </c>
      <c r="I53" s="326" t="s">
        <v>52</v>
      </c>
      <c r="J53" s="325" t="s">
        <v>52</v>
      </c>
      <c r="K53" s="326" t="s">
        <v>52</v>
      </c>
      <c r="L53" s="325" t="s">
        <v>52</v>
      </c>
      <c r="M53" s="326" t="s">
        <v>52</v>
      </c>
      <c r="N53" s="325" t="s">
        <v>52</v>
      </c>
      <c r="O53" s="326" t="s">
        <v>52</v>
      </c>
      <c r="P53" s="327" t="s">
        <v>52</v>
      </c>
      <c r="Q53" s="328" t="s">
        <v>52</v>
      </c>
      <c r="R53" s="325" t="s">
        <v>52</v>
      </c>
      <c r="S53" s="326" t="s">
        <v>52</v>
      </c>
      <c r="T53" s="325" t="s">
        <v>52</v>
      </c>
      <c r="U53" s="326" t="s">
        <v>52</v>
      </c>
      <c r="V53" s="325" t="s">
        <v>52</v>
      </c>
      <c r="W53" s="326" t="s">
        <v>52</v>
      </c>
      <c r="X53" s="325" t="s">
        <v>52</v>
      </c>
      <c r="Y53" s="326" t="s">
        <v>52</v>
      </c>
    </row>
    <row r="54" spans="1:25" s="264" customFormat="1" ht="15" customHeight="1">
      <c r="A54" s="267" t="s">
        <v>51</v>
      </c>
      <c r="B54" s="266">
        <f>SUM(B4:B53)</f>
        <v>1105</v>
      </c>
      <c r="C54" s="265">
        <f>SUM(C4:C53)</f>
        <v>7199718.02</v>
      </c>
      <c r="D54" s="331">
        <f>SUM(D4:D53)</f>
        <v>499</v>
      </c>
      <c r="E54" s="332">
        <f>SUM(E4:E53)</f>
        <v>2660429.75</v>
      </c>
      <c r="F54" s="266">
        <f>SUM(F4:F53)</f>
        <v>287</v>
      </c>
      <c r="G54" s="265">
        <f>SUM(G4:G53)</f>
        <v>2845440.7900000005</v>
      </c>
      <c r="H54" s="266">
        <f>SUM(H4:H53)</f>
        <v>61</v>
      </c>
      <c r="I54" s="265">
        <f>SUM(I4:I53)</f>
        <v>1153101.41</v>
      </c>
      <c r="J54" s="266">
        <f>SUM(J4:J53)</f>
        <v>9</v>
      </c>
      <c r="K54" s="265">
        <f>SUM(K4:K53)</f>
        <v>65009</v>
      </c>
      <c r="L54" s="266">
        <f>SUM(L4:L53)</f>
        <v>15</v>
      </c>
      <c r="M54" s="265">
        <f>SUM(M4:M53)</f>
        <v>51951</v>
      </c>
      <c r="N54" s="266">
        <f>SUM(N4:N53)</f>
        <v>26</v>
      </c>
      <c r="O54" s="265">
        <f>SUM(O4:O53)</f>
        <v>107979</v>
      </c>
      <c r="P54" s="266">
        <f>SUM(P4:P53)</f>
        <v>8</v>
      </c>
      <c r="Q54" s="265">
        <f>SUM(Q4:Q53)</f>
        <v>26973</v>
      </c>
      <c r="R54" s="266">
        <f>SUM(R4:R53)</f>
        <v>78</v>
      </c>
      <c r="S54" s="265">
        <f>SUM(S4:S53)</f>
        <v>61016.63</v>
      </c>
      <c r="T54" s="266">
        <f>SUM(T4:T53)</f>
        <v>4</v>
      </c>
      <c r="U54" s="265">
        <f>SUM(U4:U53)</f>
        <v>12429</v>
      </c>
      <c r="V54" s="266">
        <f>SUM(V4:V53)</f>
        <v>44</v>
      </c>
      <c r="W54" s="265">
        <f>SUM(W4:W53)</f>
        <v>204318</v>
      </c>
      <c r="X54" s="266">
        <f>SUM(X4:X53)</f>
        <v>74</v>
      </c>
      <c r="Y54" s="265">
        <f>SUM(Y4:Y53)</f>
        <v>11070.439999999999</v>
      </c>
    </row>
    <row r="55" spans="1:24" ht="15" customHeight="1">
      <c r="A55" s="261" t="s">
        <v>485</v>
      </c>
      <c r="E55" s="263"/>
      <c r="H55" s="256"/>
      <c r="J55" s="259"/>
      <c r="L55" s="259"/>
      <c r="N55" s="260"/>
      <c r="O55" s="262"/>
      <c r="P55" s="259"/>
      <c r="R55" s="259"/>
      <c r="T55" s="260"/>
      <c r="U55" s="259"/>
      <c r="V55" s="259"/>
      <c r="X55" s="259"/>
    </row>
    <row r="56" spans="1:9" ht="13.5" customHeight="1">
      <c r="A56" s="257"/>
      <c r="B56" s="256"/>
      <c r="C56" s="256"/>
      <c r="D56" s="256"/>
      <c r="F56" s="256"/>
      <c r="G56" s="256"/>
      <c r="H56" s="256"/>
      <c r="I56" s="256"/>
    </row>
    <row r="57" spans="1:9" ht="13.5" customHeight="1">
      <c r="A57" s="258"/>
      <c r="B57" s="256"/>
      <c r="C57" s="256"/>
      <c r="D57" s="256"/>
      <c r="E57" s="256"/>
      <c r="F57" s="256"/>
      <c r="G57" s="256"/>
      <c r="I57" s="256"/>
    </row>
    <row r="58" spans="1:9" ht="13.5" customHeight="1">
      <c r="A58" s="257"/>
      <c r="B58" s="256"/>
      <c r="C58" s="256"/>
      <c r="D58" s="256"/>
      <c r="E58" s="256"/>
      <c r="F58" s="256"/>
      <c r="G58" s="256"/>
      <c r="H58" s="256"/>
      <c r="I58" s="256"/>
    </row>
    <row r="59" spans="1:9" ht="13.5" customHeight="1">
      <c r="A59" s="257"/>
      <c r="B59" s="256"/>
      <c r="C59" s="256"/>
      <c r="D59" s="256"/>
      <c r="E59" s="256"/>
      <c r="F59" s="256"/>
      <c r="G59" s="256"/>
      <c r="H59" s="256"/>
      <c r="I59" s="256"/>
    </row>
    <row r="60" spans="1:9" ht="13.5" customHeight="1">
      <c r="A60" s="257"/>
      <c r="B60" s="256"/>
      <c r="C60" s="256"/>
      <c r="D60" s="256"/>
      <c r="E60" s="256"/>
      <c r="F60" s="256"/>
      <c r="G60" s="256"/>
      <c r="H60" s="256"/>
      <c r="I60" s="256"/>
    </row>
    <row r="61" spans="1:9" ht="13.5" customHeight="1">
      <c r="A61" s="254"/>
      <c r="B61" s="253"/>
      <c r="C61" s="253"/>
      <c r="D61" s="253"/>
      <c r="E61" s="253"/>
      <c r="F61" s="253"/>
      <c r="G61" s="253"/>
      <c r="H61" s="253"/>
      <c r="I61" s="253"/>
    </row>
    <row r="62" spans="1:9" ht="13.5" customHeight="1">
      <c r="A62" s="254"/>
      <c r="B62" s="253"/>
      <c r="C62" s="253"/>
      <c r="D62" s="253"/>
      <c r="E62" s="253"/>
      <c r="F62" s="253"/>
      <c r="G62" s="253"/>
      <c r="H62" s="253"/>
      <c r="I62" s="253"/>
    </row>
    <row r="63" spans="1:9" s="250" customFormat="1" ht="13.5" customHeight="1">
      <c r="A63" s="254"/>
      <c r="B63" s="253"/>
      <c r="C63" s="253"/>
      <c r="D63" s="253"/>
      <c r="E63" s="253"/>
      <c r="F63" s="253"/>
      <c r="G63" s="253"/>
      <c r="H63" s="252"/>
      <c r="I63" s="255"/>
    </row>
    <row r="64" spans="1:9" ht="13.5" customHeight="1">
      <c r="A64" s="254"/>
      <c r="B64" s="253"/>
      <c r="C64" s="253"/>
      <c r="D64" s="253"/>
      <c r="E64" s="253"/>
      <c r="F64" s="253"/>
      <c r="G64" s="253"/>
      <c r="H64" s="253"/>
      <c r="I64" s="253"/>
    </row>
    <row r="65" spans="1:9" ht="13.5" customHeight="1">
      <c r="A65" s="254"/>
      <c r="B65" s="253"/>
      <c r="C65" s="253"/>
      <c r="D65" s="253"/>
      <c r="E65" s="253"/>
      <c r="F65" s="253"/>
      <c r="G65" s="253"/>
      <c r="H65" s="253"/>
      <c r="I65" s="253"/>
    </row>
    <row r="66" spans="1:9" s="250" customFormat="1" ht="13.5" customHeight="1">
      <c r="A66" s="254"/>
      <c r="B66" s="253"/>
      <c r="C66" s="253"/>
      <c r="D66" s="253"/>
      <c r="E66" s="253"/>
      <c r="F66" s="253"/>
      <c r="G66" s="253"/>
      <c r="H66" s="252"/>
      <c r="I66" s="252"/>
    </row>
    <row r="67" spans="1:9" ht="13.5" customHeight="1">
      <c r="A67" s="254"/>
      <c r="B67" s="253"/>
      <c r="C67" s="253"/>
      <c r="D67" s="253"/>
      <c r="E67" s="253"/>
      <c r="F67" s="253"/>
      <c r="G67" s="253"/>
      <c r="H67" s="253"/>
      <c r="I67" s="253"/>
    </row>
    <row r="68" spans="1:9" ht="13.5" customHeight="1">
      <c r="A68" s="254"/>
      <c r="B68" s="253"/>
      <c r="C68" s="253"/>
      <c r="D68" s="253"/>
      <c r="E68" s="253"/>
      <c r="F68" s="253"/>
      <c r="G68" s="253"/>
      <c r="H68" s="253"/>
      <c r="I68" s="253"/>
    </row>
    <row r="69" spans="1:9" ht="13.5" customHeight="1">
      <c r="A69" s="254"/>
      <c r="B69" s="253"/>
      <c r="C69" s="253"/>
      <c r="D69" s="253"/>
      <c r="E69" s="253"/>
      <c r="F69" s="253"/>
      <c r="G69" s="253"/>
      <c r="H69" s="253"/>
      <c r="I69" s="253"/>
    </row>
    <row r="70" spans="1:9" ht="13.5" customHeight="1">
      <c r="A70" s="254"/>
      <c r="B70" s="253"/>
      <c r="C70" s="253"/>
      <c r="D70" s="253"/>
      <c r="E70" s="253"/>
      <c r="F70" s="253"/>
      <c r="G70" s="253"/>
      <c r="H70" s="253"/>
      <c r="I70" s="253"/>
    </row>
    <row r="71" spans="1:9" ht="13.5" customHeight="1">
      <c r="A71" s="254"/>
      <c r="B71" s="253"/>
      <c r="C71" s="253"/>
      <c r="D71" s="253"/>
      <c r="E71" s="253"/>
      <c r="F71" s="253"/>
      <c r="G71" s="253"/>
      <c r="H71" s="253"/>
      <c r="I71" s="253"/>
    </row>
    <row r="72" spans="1:9" s="250" customFormat="1" ht="13.5" customHeight="1">
      <c r="A72" s="254"/>
      <c r="B72" s="253"/>
      <c r="C72" s="253"/>
      <c r="D72" s="253"/>
      <c r="E72" s="253"/>
      <c r="F72" s="253"/>
      <c r="G72" s="253"/>
      <c r="H72" s="252"/>
      <c r="I72" s="253"/>
    </row>
    <row r="73" spans="1:9" ht="13.5" customHeight="1">
      <c r="A73" s="254"/>
      <c r="B73" s="253"/>
      <c r="C73" s="253"/>
      <c r="D73" s="253"/>
      <c r="E73" s="253"/>
      <c r="F73" s="253"/>
      <c r="G73" s="253"/>
      <c r="H73" s="253"/>
      <c r="I73" s="253"/>
    </row>
    <row r="74" spans="1:9" ht="13.5" customHeight="1">
      <c r="A74" s="254"/>
      <c r="B74" s="253"/>
      <c r="C74" s="253"/>
      <c r="D74" s="253"/>
      <c r="E74" s="253"/>
      <c r="F74" s="253"/>
      <c r="G74" s="253"/>
      <c r="H74" s="253"/>
      <c r="I74" s="253"/>
    </row>
    <row r="75" spans="1:9" s="250" customFormat="1" ht="13.5" customHeight="1">
      <c r="A75" s="254"/>
      <c r="B75" s="253"/>
      <c r="C75" s="253"/>
      <c r="D75" s="253"/>
      <c r="E75" s="253"/>
      <c r="F75" s="253"/>
      <c r="G75" s="253"/>
      <c r="H75" s="253"/>
      <c r="I75" s="253"/>
    </row>
    <row r="76" spans="1:9" ht="13.5" customHeight="1">
      <c r="A76" s="254"/>
      <c r="B76" s="253"/>
      <c r="C76" s="253"/>
      <c r="D76" s="253"/>
      <c r="E76" s="253"/>
      <c r="F76" s="253"/>
      <c r="G76" s="253"/>
      <c r="H76" s="253"/>
      <c r="I76" s="253"/>
    </row>
    <row r="77" spans="1:9" ht="13.5" customHeight="1">
      <c r="A77" s="254"/>
      <c r="B77" s="253"/>
      <c r="C77" s="253"/>
      <c r="D77" s="253"/>
      <c r="E77" s="253"/>
      <c r="F77" s="253"/>
      <c r="G77" s="253"/>
      <c r="H77" s="253"/>
      <c r="I77" s="253"/>
    </row>
    <row r="78" spans="1:9" ht="13.5" customHeight="1">
      <c r="A78" s="254"/>
      <c r="B78" s="253"/>
      <c r="C78" s="253"/>
      <c r="D78" s="253"/>
      <c r="E78" s="253"/>
      <c r="F78" s="253"/>
      <c r="G78" s="253"/>
      <c r="H78" s="253"/>
      <c r="I78" s="253"/>
    </row>
    <row r="79" spans="1:9" s="250" customFormat="1" ht="13.5" customHeight="1">
      <c r="A79" s="254"/>
      <c r="B79" s="253"/>
      <c r="C79" s="253"/>
      <c r="D79" s="253"/>
      <c r="E79" s="253"/>
      <c r="F79" s="253"/>
      <c r="G79" s="253"/>
      <c r="H79" s="253"/>
      <c r="I79" s="253"/>
    </row>
    <row r="80" spans="1:9" ht="13.5" customHeight="1">
      <c r="A80" s="254"/>
      <c r="B80" s="253"/>
      <c r="C80" s="253"/>
      <c r="D80" s="253"/>
      <c r="E80" s="253"/>
      <c r="F80" s="253"/>
      <c r="G80" s="253"/>
      <c r="H80" s="253"/>
      <c r="I80" s="253"/>
    </row>
    <row r="81" spans="1:9" ht="13.5" customHeight="1">
      <c r="A81" s="254"/>
      <c r="B81" s="253"/>
      <c r="C81" s="253"/>
      <c r="D81" s="253"/>
      <c r="E81" s="253"/>
      <c r="F81" s="253"/>
      <c r="G81" s="253"/>
      <c r="H81" s="253"/>
      <c r="I81" s="253"/>
    </row>
    <row r="82" spans="1:9" ht="13.5" customHeight="1">
      <c r="A82" s="254"/>
      <c r="B82" s="253"/>
      <c r="C82" s="253"/>
      <c r="D82" s="253"/>
      <c r="E82" s="253"/>
      <c r="F82" s="253"/>
      <c r="G82" s="253"/>
      <c r="H82" s="253"/>
      <c r="I82" s="253"/>
    </row>
    <row r="83" spans="1:9" ht="13.5" customHeight="1">
      <c r="A83" s="254"/>
      <c r="B83" s="253"/>
      <c r="C83" s="253"/>
      <c r="D83" s="253"/>
      <c r="E83" s="253"/>
      <c r="F83" s="253"/>
      <c r="G83" s="253"/>
      <c r="H83" s="253"/>
      <c r="I83" s="253"/>
    </row>
    <row r="84" spans="1:9" ht="13.5" customHeight="1">
      <c r="A84" s="254"/>
      <c r="B84" s="253"/>
      <c r="C84" s="253"/>
      <c r="D84" s="253"/>
      <c r="E84" s="253"/>
      <c r="F84" s="253"/>
      <c r="G84" s="253"/>
      <c r="H84" s="253"/>
      <c r="I84" s="253"/>
    </row>
    <row r="85" spans="1:9" ht="13.5" customHeight="1">
      <c r="A85" s="254"/>
      <c r="B85" s="253"/>
      <c r="C85" s="253"/>
      <c r="D85" s="253"/>
      <c r="E85" s="253"/>
      <c r="F85" s="253"/>
      <c r="G85" s="253"/>
      <c r="H85" s="253"/>
      <c r="I85" s="253"/>
    </row>
    <row r="86" spans="1:9" s="250" customFormat="1" ht="13.5" customHeight="1">
      <c r="A86" s="251"/>
      <c r="B86" s="252"/>
      <c r="C86" s="252"/>
      <c r="D86" s="252"/>
      <c r="E86" s="252"/>
      <c r="F86" s="252"/>
      <c r="G86" s="252"/>
      <c r="H86" s="252"/>
      <c r="I86" s="252"/>
    </row>
    <row r="87" spans="1:9" s="250" customFormat="1" ht="13.5" customHeight="1">
      <c r="A87" s="251"/>
      <c r="B87" s="252"/>
      <c r="C87" s="252"/>
      <c r="D87" s="252"/>
      <c r="E87" s="252"/>
      <c r="F87" s="252"/>
      <c r="G87" s="252"/>
      <c r="H87" s="252"/>
      <c r="I87" s="252"/>
    </row>
    <row r="88" spans="1:9" s="250" customFormat="1" ht="13.5" customHeight="1">
      <c r="A88" s="251"/>
      <c r="B88" s="252"/>
      <c r="C88" s="252"/>
      <c r="D88" s="252"/>
      <c r="E88" s="252"/>
      <c r="F88" s="252"/>
      <c r="G88" s="252"/>
      <c r="H88" s="252"/>
      <c r="I88" s="252"/>
    </row>
    <row r="89" spans="1:9" s="247" customFormat="1" ht="13.5" customHeight="1">
      <c r="A89" s="248"/>
      <c r="B89" s="249"/>
      <c r="C89" s="249"/>
      <c r="D89" s="249"/>
      <c r="E89" s="249"/>
      <c r="F89" s="249"/>
      <c r="G89" s="249"/>
      <c r="H89" s="249"/>
      <c r="I89" s="249"/>
    </row>
    <row r="90" spans="1:9" s="250" customFormat="1" ht="13.5" customHeight="1">
      <c r="A90" s="251"/>
      <c r="B90" s="252"/>
      <c r="C90" s="252"/>
      <c r="D90" s="252"/>
      <c r="E90" s="252"/>
      <c r="F90" s="252"/>
      <c r="G90" s="252"/>
      <c r="H90" s="252"/>
      <c r="I90" s="252"/>
    </row>
    <row r="91" spans="1:9" s="250" customFormat="1" ht="13.5" customHeight="1">
      <c r="A91" s="251"/>
      <c r="B91" s="252"/>
      <c r="C91" s="252"/>
      <c r="D91" s="252"/>
      <c r="E91" s="252"/>
      <c r="F91" s="252"/>
      <c r="G91" s="252"/>
      <c r="H91" s="252"/>
      <c r="I91" s="252"/>
    </row>
    <row r="92" spans="1:9" s="250" customFormat="1" ht="13.5" customHeight="1">
      <c r="A92" s="251"/>
      <c r="B92" s="252"/>
      <c r="C92" s="252"/>
      <c r="D92" s="252"/>
      <c r="E92" s="252"/>
      <c r="F92" s="252"/>
      <c r="G92" s="252"/>
      <c r="H92" s="252"/>
      <c r="I92" s="252"/>
    </row>
    <row r="93" spans="1:9" s="250" customFormat="1" ht="13.5" customHeight="1">
      <c r="A93" s="251"/>
      <c r="B93" s="252"/>
      <c r="C93" s="252"/>
      <c r="D93" s="252"/>
      <c r="E93" s="252"/>
      <c r="F93" s="252"/>
      <c r="G93" s="252"/>
      <c r="H93" s="252"/>
      <c r="I93" s="252"/>
    </row>
    <row r="94" spans="1:9" s="250" customFormat="1" ht="13.5" customHeight="1">
      <c r="A94" s="251"/>
      <c r="B94" s="252"/>
      <c r="C94" s="252"/>
      <c r="D94" s="252"/>
      <c r="E94" s="252"/>
      <c r="F94" s="252"/>
      <c r="G94" s="252"/>
      <c r="H94" s="252"/>
      <c r="I94" s="252"/>
    </row>
    <row r="95" spans="1:9" s="250" customFormat="1" ht="13.5" customHeight="1">
      <c r="A95" s="251"/>
      <c r="B95" s="252"/>
      <c r="C95" s="252"/>
      <c r="D95" s="252"/>
      <c r="E95" s="252"/>
      <c r="F95" s="252"/>
      <c r="G95" s="252"/>
      <c r="H95" s="252"/>
      <c r="I95" s="252"/>
    </row>
    <row r="96" spans="1:9" s="250" customFormat="1" ht="13.5" customHeight="1">
      <c r="A96" s="251"/>
      <c r="B96" s="252"/>
      <c r="C96" s="252"/>
      <c r="D96" s="252"/>
      <c r="E96" s="252"/>
      <c r="F96" s="252"/>
      <c r="G96" s="252"/>
      <c r="H96" s="252"/>
      <c r="I96" s="252"/>
    </row>
    <row r="97" spans="1:9" s="250" customFormat="1" ht="13.5" customHeight="1">
      <c r="A97" s="251"/>
      <c r="B97" s="252"/>
      <c r="C97" s="252"/>
      <c r="D97" s="252"/>
      <c r="E97" s="252"/>
      <c r="F97" s="252"/>
      <c r="G97" s="252"/>
      <c r="H97" s="252"/>
      <c r="I97" s="252"/>
    </row>
    <row r="98" spans="1:9" s="250" customFormat="1" ht="13.5" customHeight="1">
      <c r="A98" s="251"/>
      <c r="B98" s="252"/>
      <c r="C98" s="252"/>
      <c r="D98" s="252"/>
      <c r="E98" s="252"/>
      <c r="F98" s="252"/>
      <c r="G98" s="252"/>
      <c r="H98" s="252"/>
      <c r="I98" s="252"/>
    </row>
    <row r="99" spans="1:9" s="250" customFormat="1" ht="13.5" customHeight="1">
      <c r="A99" s="251"/>
      <c r="B99" s="252"/>
      <c r="C99" s="252"/>
      <c r="D99" s="252"/>
      <c r="E99" s="252"/>
      <c r="F99" s="252"/>
      <c r="G99" s="252"/>
      <c r="H99" s="252"/>
      <c r="I99" s="252"/>
    </row>
    <row r="100" spans="1:9" s="250" customFormat="1" ht="13.5" customHeight="1">
      <c r="A100" s="251"/>
      <c r="B100" s="252"/>
      <c r="C100" s="252"/>
      <c r="D100" s="252"/>
      <c r="E100" s="252"/>
      <c r="F100" s="252"/>
      <c r="G100" s="252"/>
      <c r="H100" s="252"/>
      <c r="I100" s="252"/>
    </row>
    <row r="101" spans="1:9" s="247" customFormat="1" ht="13.5" customHeight="1">
      <c r="A101" s="248"/>
      <c r="B101" s="249"/>
      <c r="C101" s="249"/>
      <c r="D101" s="249"/>
      <c r="E101" s="249"/>
      <c r="F101" s="249"/>
      <c r="G101" s="249"/>
      <c r="H101" s="249"/>
      <c r="I101" s="249"/>
    </row>
    <row r="102" spans="1:9" s="247" customFormat="1" ht="13.5" customHeight="1">
      <c r="A102" s="248"/>
      <c r="B102" s="249"/>
      <c r="C102" s="249"/>
      <c r="D102" s="249"/>
      <c r="E102" s="249"/>
      <c r="F102" s="249"/>
      <c r="G102" s="249"/>
      <c r="H102" s="249"/>
      <c r="I102" s="249"/>
    </row>
    <row r="103" spans="1:9" s="250" customFormat="1" ht="13.5" customHeight="1">
      <c r="A103" s="251"/>
      <c r="B103" s="252"/>
      <c r="C103" s="252"/>
      <c r="D103" s="252"/>
      <c r="E103" s="252"/>
      <c r="F103" s="252"/>
      <c r="G103" s="252"/>
      <c r="H103" s="252"/>
      <c r="I103" s="252"/>
    </row>
    <row r="104" spans="1:9" s="250" customFormat="1" ht="13.5" customHeight="1">
      <c r="A104" s="251"/>
      <c r="B104" s="252"/>
      <c r="C104" s="252"/>
      <c r="D104" s="252"/>
      <c r="E104" s="252"/>
      <c r="F104" s="252"/>
      <c r="G104" s="252"/>
      <c r="H104" s="252"/>
      <c r="I104" s="252"/>
    </row>
    <row r="105" spans="1:9" s="250" customFormat="1" ht="13.5" customHeight="1">
      <c r="A105" s="251"/>
      <c r="B105" s="252"/>
      <c r="C105" s="252"/>
      <c r="D105" s="252"/>
      <c r="E105" s="252"/>
      <c r="F105" s="252"/>
      <c r="G105" s="252"/>
      <c r="H105" s="252"/>
      <c r="I105" s="252"/>
    </row>
    <row r="106" spans="1:9" s="250" customFormat="1" ht="13.5" customHeight="1">
      <c r="A106" s="251"/>
      <c r="B106" s="252"/>
      <c r="C106" s="252"/>
      <c r="D106" s="252"/>
      <c r="E106" s="252"/>
      <c r="F106" s="252"/>
      <c r="G106" s="252"/>
      <c r="H106" s="252"/>
      <c r="I106" s="252"/>
    </row>
    <row r="107" spans="1:9" s="247" customFormat="1" ht="13.5" customHeight="1">
      <c r="A107" s="248"/>
      <c r="B107" s="249"/>
      <c r="C107" s="249"/>
      <c r="D107" s="249"/>
      <c r="E107" s="249"/>
      <c r="F107" s="249"/>
      <c r="G107" s="249"/>
      <c r="H107" s="249"/>
      <c r="I107" s="249"/>
    </row>
    <row r="108" spans="1:9" s="247" customFormat="1" ht="13.5" customHeight="1">
      <c r="A108" s="248"/>
      <c r="B108" s="249"/>
      <c r="C108" s="249"/>
      <c r="D108" s="249"/>
      <c r="E108" s="249"/>
      <c r="F108" s="249"/>
      <c r="G108" s="249"/>
      <c r="H108" s="249"/>
      <c r="I108" s="249"/>
    </row>
    <row r="109" spans="1:9" s="250" customFormat="1" ht="13.5" customHeight="1">
      <c r="A109" s="251"/>
      <c r="B109" s="252"/>
      <c r="C109" s="252"/>
      <c r="D109" s="252"/>
      <c r="E109" s="252"/>
      <c r="F109" s="252"/>
      <c r="G109" s="252"/>
      <c r="H109" s="252"/>
      <c r="I109" s="252"/>
    </row>
    <row r="110" spans="1:9" s="250" customFormat="1" ht="13.5" customHeight="1">
      <c r="A110" s="251"/>
      <c r="B110" s="252"/>
      <c r="C110" s="252"/>
      <c r="D110" s="252"/>
      <c r="E110" s="252"/>
      <c r="F110" s="252"/>
      <c r="G110" s="252"/>
      <c r="H110" s="252"/>
      <c r="I110" s="252"/>
    </row>
    <row r="111" spans="1:9" s="250" customFormat="1" ht="13.5" customHeight="1">
      <c r="A111" s="251"/>
      <c r="B111" s="252"/>
      <c r="C111" s="252"/>
      <c r="D111" s="252"/>
      <c r="E111" s="252"/>
      <c r="F111" s="252"/>
      <c r="G111" s="252"/>
      <c r="H111" s="252"/>
      <c r="I111" s="252"/>
    </row>
    <row r="112" spans="1:9" s="250" customFormat="1" ht="13.5" customHeight="1">
      <c r="A112" s="251"/>
      <c r="B112" s="252"/>
      <c r="C112" s="252"/>
      <c r="D112" s="252"/>
      <c r="E112" s="252"/>
      <c r="F112" s="252"/>
      <c r="G112" s="252"/>
      <c r="H112" s="252"/>
      <c r="I112" s="252"/>
    </row>
    <row r="113" spans="1:9" s="250" customFormat="1" ht="13.5" customHeight="1">
      <c r="A113" s="251"/>
      <c r="B113" s="252"/>
      <c r="C113" s="252"/>
      <c r="D113" s="252"/>
      <c r="E113" s="252"/>
      <c r="F113" s="252"/>
      <c r="G113" s="252"/>
      <c r="H113" s="252"/>
      <c r="I113" s="252"/>
    </row>
    <row r="114" spans="1:9" s="247" customFormat="1" ht="13.5" customHeight="1">
      <c r="A114" s="248"/>
      <c r="B114" s="249"/>
      <c r="C114" s="249"/>
      <c r="D114" s="249"/>
      <c r="E114" s="249"/>
      <c r="F114" s="249"/>
      <c r="G114" s="249"/>
      <c r="H114" s="249"/>
      <c r="I114" s="249"/>
    </row>
    <row r="115" spans="1:9" s="247" customFormat="1" ht="13.5" customHeight="1">
      <c r="A115" s="248"/>
      <c r="B115" s="249"/>
      <c r="C115" s="249"/>
      <c r="D115" s="249"/>
      <c r="E115" s="249"/>
      <c r="F115" s="249"/>
      <c r="G115" s="249"/>
      <c r="H115" s="249"/>
      <c r="I115" s="249"/>
    </row>
    <row r="116" spans="1:9" s="247" customFormat="1" ht="13.5" customHeight="1">
      <c r="A116" s="248"/>
      <c r="B116" s="249"/>
      <c r="C116" s="249"/>
      <c r="D116" s="249"/>
      <c r="E116" s="249"/>
      <c r="F116" s="249"/>
      <c r="G116" s="249"/>
      <c r="H116" s="249"/>
      <c r="I116" s="249"/>
    </row>
    <row r="117" spans="1:9" s="247" customFormat="1" ht="13.5" customHeight="1">
      <c r="A117" s="248"/>
      <c r="B117" s="249"/>
      <c r="C117" s="249"/>
      <c r="D117" s="249"/>
      <c r="E117" s="249"/>
      <c r="F117" s="249"/>
      <c r="G117" s="249"/>
      <c r="H117" s="249"/>
      <c r="I117" s="249"/>
    </row>
    <row r="118" spans="1:9" s="250" customFormat="1" ht="13.5" customHeight="1">
      <c r="A118" s="251"/>
      <c r="B118" s="252"/>
      <c r="C118" s="252"/>
      <c r="D118" s="252"/>
      <c r="E118" s="252"/>
      <c r="F118" s="252"/>
      <c r="G118" s="252"/>
      <c r="H118" s="252"/>
      <c r="I118" s="252"/>
    </row>
    <row r="119" spans="1:9" s="247" customFormat="1" ht="13.5" customHeight="1">
      <c r="A119" s="248"/>
      <c r="B119" s="249"/>
      <c r="C119" s="249"/>
      <c r="D119" s="249"/>
      <c r="E119" s="249"/>
      <c r="F119" s="249"/>
      <c r="G119" s="249"/>
      <c r="H119" s="249"/>
      <c r="I119" s="249"/>
    </row>
    <row r="120" spans="1:9" s="250" customFormat="1" ht="13.5" customHeight="1">
      <c r="A120" s="251"/>
      <c r="B120" s="252"/>
      <c r="C120" s="252"/>
      <c r="D120" s="252"/>
      <c r="E120" s="252"/>
      <c r="F120" s="252"/>
      <c r="G120" s="252"/>
      <c r="H120" s="252"/>
      <c r="I120" s="252"/>
    </row>
    <row r="121" spans="1:9" s="247" customFormat="1" ht="13.5" customHeight="1">
      <c r="A121" s="248"/>
      <c r="B121" s="249"/>
      <c r="C121" s="249"/>
      <c r="D121" s="249"/>
      <c r="E121" s="249"/>
      <c r="F121" s="249"/>
      <c r="G121" s="249"/>
      <c r="H121" s="249"/>
      <c r="I121" s="249"/>
    </row>
    <row r="122" spans="1:9" s="250" customFormat="1" ht="13.5" customHeight="1">
      <c r="A122" s="251"/>
      <c r="B122" s="252"/>
      <c r="C122" s="252"/>
      <c r="D122" s="252"/>
      <c r="E122" s="252"/>
      <c r="F122" s="252"/>
      <c r="G122" s="252"/>
      <c r="H122" s="252"/>
      <c r="I122" s="252"/>
    </row>
    <row r="123" spans="1:9" s="247" customFormat="1" ht="13.5" customHeight="1">
      <c r="A123" s="248"/>
      <c r="B123" s="249"/>
      <c r="C123" s="249"/>
      <c r="D123" s="249"/>
      <c r="E123" s="249"/>
      <c r="F123" s="249"/>
      <c r="G123" s="249"/>
      <c r="H123" s="249"/>
      <c r="I123" s="249"/>
    </row>
  </sheetData>
  <sheetProtection/>
  <printOptions horizontalCentered="1"/>
  <pageMargins left="0.7874015748031497" right="0.7874015748031497" top="0.984251968503937" bottom="0.5511811023622047" header="0.5118110236220472" footer="0.5118110236220472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J57"/>
  <sheetViews>
    <sheetView showGridLines="0" tabSelected="1" view="pageBreakPreview" zoomScaleSheetLayoutView="100" zoomScalePageLayoutView="0" workbookViewId="0" topLeftCell="B1">
      <selection activeCell="L3" sqref="L3"/>
    </sheetView>
  </sheetViews>
  <sheetFormatPr defaultColWidth="9.140625" defaultRowHeight="21.75"/>
  <cols>
    <col min="1" max="1" width="11.00390625" style="245" hidden="1" customWidth="1"/>
    <col min="2" max="2" width="11.421875" style="245" customWidth="1"/>
    <col min="3" max="3" width="5.28125" style="245" customWidth="1"/>
    <col min="4" max="4" width="15.7109375" style="245" customWidth="1"/>
    <col min="5" max="5" width="5.7109375" style="245" customWidth="1"/>
    <col min="6" max="6" width="14.57421875" style="245" customWidth="1"/>
    <col min="7" max="7" width="5.140625" style="245" customWidth="1"/>
    <col min="8" max="8" width="14.28125" style="245" customWidth="1"/>
    <col min="9" max="9" width="9.8515625" style="245" customWidth="1"/>
    <col min="10" max="10" width="15.28125" style="245" customWidth="1"/>
    <col min="11" max="16384" width="9.140625" style="245" customWidth="1"/>
  </cols>
  <sheetData>
    <row r="1" spans="2:10" s="291" customFormat="1" ht="25.5" customHeight="1">
      <c r="B1" s="426" t="s">
        <v>538</v>
      </c>
      <c r="C1" s="426"/>
      <c r="D1" s="426"/>
      <c r="E1" s="426"/>
      <c r="F1" s="426"/>
      <c r="G1" s="426"/>
      <c r="H1" s="426"/>
      <c r="I1" s="426"/>
      <c r="J1" s="426"/>
    </row>
    <row r="2" spans="2:10" s="290" customFormat="1" ht="21" customHeight="1">
      <c r="B2" s="420" t="s">
        <v>501</v>
      </c>
      <c r="C2" s="425" t="s">
        <v>500</v>
      </c>
      <c r="D2" s="425"/>
      <c r="E2" s="425" t="s">
        <v>499</v>
      </c>
      <c r="F2" s="425"/>
      <c r="G2" s="425" t="s">
        <v>498</v>
      </c>
      <c r="H2" s="425"/>
      <c r="I2" s="423"/>
      <c r="J2" s="423"/>
    </row>
    <row r="3" spans="1:10" s="289" customFormat="1" ht="22.5" customHeight="1">
      <c r="A3" s="423"/>
      <c r="B3" s="421"/>
      <c r="C3" s="422" t="s">
        <v>486</v>
      </c>
      <c r="D3" s="422" t="s">
        <v>617</v>
      </c>
      <c r="E3" s="422" t="s">
        <v>486</v>
      </c>
      <c r="F3" s="422" t="s">
        <v>617</v>
      </c>
      <c r="G3" s="422" t="s">
        <v>486</v>
      </c>
      <c r="H3" s="422" t="s">
        <v>617</v>
      </c>
      <c r="I3" s="422" t="s">
        <v>486</v>
      </c>
      <c r="J3" s="422" t="s">
        <v>617</v>
      </c>
    </row>
    <row r="4" spans="1:10" s="248" customFormat="1" ht="14.25" customHeight="1">
      <c r="A4" s="286">
        <v>6</v>
      </c>
      <c r="B4" s="276" t="s">
        <v>59</v>
      </c>
      <c r="C4" s="285">
        <v>25</v>
      </c>
      <c r="D4" s="275">
        <v>92354.3</v>
      </c>
      <c r="E4" s="285">
        <v>23</v>
      </c>
      <c r="F4" s="275">
        <v>255528.1</v>
      </c>
      <c r="G4" s="283">
        <v>20</v>
      </c>
      <c r="H4" s="287">
        <v>794226</v>
      </c>
      <c r="I4" s="283">
        <f>SUM(C4,E4,G4)</f>
        <v>68</v>
      </c>
      <c r="J4" s="275">
        <f>SUM(D4,F4,H4)</f>
        <v>1142108.4</v>
      </c>
    </row>
    <row r="5" spans="1:10" s="248" customFormat="1" ht="14.25" customHeight="1">
      <c r="A5" s="286">
        <v>47</v>
      </c>
      <c r="B5" s="276" t="s">
        <v>132</v>
      </c>
      <c r="C5" s="283">
        <v>3</v>
      </c>
      <c r="D5" s="287">
        <v>8997.4</v>
      </c>
      <c r="E5" s="283">
        <v>6</v>
      </c>
      <c r="F5" s="287">
        <v>451563</v>
      </c>
      <c r="G5" s="283">
        <v>3</v>
      </c>
      <c r="H5" s="287">
        <v>265032</v>
      </c>
      <c r="I5" s="283">
        <f>SUM(C5,E5,G5)</f>
        <v>12</v>
      </c>
      <c r="J5" s="275">
        <f>SUM(D5,F5,H5)</f>
        <v>725592.4</v>
      </c>
    </row>
    <row r="6" spans="1:10" s="248" customFormat="1" ht="14.25" customHeight="1">
      <c r="A6" s="286">
        <v>13</v>
      </c>
      <c r="B6" s="276" t="s">
        <v>112</v>
      </c>
      <c r="C6" s="285">
        <v>3</v>
      </c>
      <c r="D6" s="275">
        <v>5099</v>
      </c>
      <c r="E6" s="283">
        <v>5</v>
      </c>
      <c r="F6" s="287">
        <v>20207</v>
      </c>
      <c r="G6" s="285">
        <v>6</v>
      </c>
      <c r="H6" s="284">
        <v>409042.53</v>
      </c>
      <c r="I6" s="283">
        <f>SUM(C6,E6,G6)</f>
        <v>14</v>
      </c>
      <c r="J6" s="275">
        <f>SUM(D6,F6,H6)</f>
        <v>434348.53</v>
      </c>
    </row>
    <row r="7" spans="1:10" s="248" customFormat="1" ht="14.25" customHeight="1">
      <c r="A7" s="286">
        <v>41</v>
      </c>
      <c r="B7" s="276" t="s">
        <v>78</v>
      </c>
      <c r="C7" s="283">
        <v>40</v>
      </c>
      <c r="D7" s="275">
        <v>67374</v>
      </c>
      <c r="E7" s="283">
        <v>39</v>
      </c>
      <c r="F7" s="287">
        <v>272296</v>
      </c>
      <c r="G7" s="285">
        <v>2</v>
      </c>
      <c r="H7" s="287">
        <v>85756</v>
      </c>
      <c r="I7" s="283">
        <f>SUM(C7,E7,G7)</f>
        <v>81</v>
      </c>
      <c r="J7" s="275">
        <f>SUM(D7,F7,H7)</f>
        <v>425426</v>
      </c>
    </row>
    <row r="8" spans="1:10" s="248" customFormat="1" ht="14.25" customHeight="1">
      <c r="A8" s="286">
        <v>4</v>
      </c>
      <c r="B8" s="276" t="s">
        <v>120</v>
      </c>
      <c r="C8" s="285">
        <v>39</v>
      </c>
      <c r="D8" s="275">
        <v>95156.01</v>
      </c>
      <c r="E8" s="283">
        <v>22</v>
      </c>
      <c r="F8" s="287">
        <v>165807.77</v>
      </c>
      <c r="G8" s="285">
        <v>6</v>
      </c>
      <c r="H8" s="284">
        <v>102944</v>
      </c>
      <c r="I8" s="283">
        <f>SUM(C8,E8,G8)</f>
        <v>67</v>
      </c>
      <c r="J8" s="275">
        <f>SUM(D8,F8,H8)</f>
        <v>363907.77999999997</v>
      </c>
    </row>
    <row r="9" spans="1:10" s="248" customFormat="1" ht="14.25" customHeight="1">
      <c r="A9" s="286">
        <v>11</v>
      </c>
      <c r="B9" s="276" t="s">
        <v>62</v>
      </c>
      <c r="C9" s="283">
        <v>5</v>
      </c>
      <c r="D9" s="275">
        <v>15157.12</v>
      </c>
      <c r="E9" s="283">
        <v>14</v>
      </c>
      <c r="F9" s="287">
        <v>93276</v>
      </c>
      <c r="G9" s="285">
        <v>10</v>
      </c>
      <c r="H9" s="287">
        <v>250159</v>
      </c>
      <c r="I9" s="283">
        <f>SUM(C9,E9,G9)</f>
        <v>29</v>
      </c>
      <c r="J9" s="275">
        <f>SUM(D9,F9,H9)</f>
        <v>358592.12</v>
      </c>
    </row>
    <row r="10" spans="1:10" s="248" customFormat="1" ht="14.25" customHeight="1">
      <c r="A10" s="286">
        <v>38</v>
      </c>
      <c r="B10" s="276" t="s">
        <v>225</v>
      </c>
      <c r="C10" s="283">
        <v>7</v>
      </c>
      <c r="D10" s="287">
        <v>12181.8</v>
      </c>
      <c r="E10" s="285">
        <v>3</v>
      </c>
      <c r="F10" s="275">
        <v>25281</v>
      </c>
      <c r="G10" s="285">
        <v>5</v>
      </c>
      <c r="H10" s="275">
        <v>301362</v>
      </c>
      <c r="I10" s="283">
        <f>SUM(C10,E10,G10)</f>
        <v>15</v>
      </c>
      <c r="J10" s="275">
        <f>SUM(D10,F10,H10)</f>
        <v>338824.8</v>
      </c>
    </row>
    <row r="11" spans="1:10" s="248" customFormat="1" ht="14.25" customHeight="1">
      <c r="A11" s="286">
        <v>39</v>
      </c>
      <c r="B11" s="276" t="s">
        <v>208</v>
      </c>
      <c r="C11" s="285">
        <v>16</v>
      </c>
      <c r="D11" s="275">
        <v>28967.11</v>
      </c>
      <c r="E11" s="285">
        <v>29</v>
      </c>
      <c r="F11" s="275">
        <v>140667</v>
      </c>
      <c r="G11" s="285">
        <v>3</v>
      </c>
      <c r="H11" s="287">
        <v>70234</v>
      </c>
      <c r="I11" s="283">
        <f>SUM(C11,E11,G11)</f>
        <v>48</v>
      </c>
      <c r="J11" s="275">
        <f>SUM(D11,F11,H11)</f>
        <v>239868.11</v>
      </c>
    </row>
    <row r="12" spans="1:10" s="248" customFormat="1" ht="14.25" customHeight="1">
      <c r="A12" s="286">
        <v>7</v>
      </c>
      <c r="B12" s="276" t="s">
        <v>53</v>
      </c>
      <c r="C12" s="283">
        <v>16</v>
      </c>
      <c r="D12" s="287">
        <v>39931.62</v>
      </c>
      <c r="E12" s="285">
        <v>7</v>
      </c>
      <c r="F12" s="275">
        <v>59100</v>
      </c>
      <c r="G12" s="285">
        <v>2</v>
      </c>
      <c r="H12" s="287">
        <v>116307</v>
      </c>
      <c r="I12" s="283">
        <f>SUM(C12,E12,G12)</f>
        <v>25</v>
      </c>
      <c r="J12" s="275">
        <f>SUM(D12,F12,H12)</f>
        <v>215338.62</v>
      </c>
    </row>
    <row r="13" spans="1:10" s="248" customFormat="1" ht="14.25" customHeight="1">
      <c r="A13" s="286">
        <v>40</v>
      </c>
      <c r="B13" s="276" t="s">
        <v>209</v>
      </c>
      <c r="C13" s="283">
        <v>15</v>
      </c>
      <c r="D13" s="287">
        <v>44707.64</v>
      </c>
      <c r="E13" s="283">
        <v>13</v>
      </c>
      <c r="F13" s="287">
        <v>55995.12</v>
      </c>
      <c r="G13" s="285">
        <v>3</v>
      </c>
      <c r="H13" s="287">
        <v>111725.66</v>
      </c>
      <c r="I13" s="283">
        <f>SUM(C13,E13,G13)</f>
        <v>31</v>
      </c>
      <c r="J13" s="275">
        <f>SUM(D13,F13,H13)</f>
        <v>212428.42</v>
      </c>
    </row>
    <row r="14" spans="1:10" s="248" customFormat="1" ht="14.25" customHeight="1">
      <c r="A14" s="286">
        <v>15</v>
      </c>
      <c r="B14" s="276" t="s">
        <v>165</v>
      </c>
      <c r="C14" s="285">
        <v>15</v>
      </c>
      <c r="D14" s="275">
        <v>43108.62</v>
      </c>
      <c r="E14" s="283">
        <v>8</v>
      </c>
      <c r="F14" s="287">
        <v>30423</v>
      </c>
      <c r="G14" s="285">
        <v>1</v>
      </c>
      <c r="H14" s="275">
        <v>129823</v>
      </c>
      <c r="I14" s="283">
        <f>SUM(C14,E14,G14)</f>
        <v>24</v>
      </c>
      <c r="J14" s="275">
        <f>SUM(D14,F14,H14)</f>
        <v>203354.62</v>
      </c>
    </row>
    <row r="15" spans="1:10" s="248" customFormat="1" ht="14.25" customHeight="1">
      <c r="A15" s="286">
        <v>29</v>
      </c>
      <c r="B15" s="276" t="s">
        <v>221</v>
      </c>
      <c r="C15" s="285">
        <v>4</v>
      </c>
      <c r="D15" s="275">
        <v>40781</v>
      </c>
      <c r="E15" s="285">
        <v>1</v>
      </c>
      <c r="F15" s="287">
        <v>3958</v>
      </c>
      <c r="G15" s="285">
        <v>2</v>
      </c>
      <c r="H15" s="284">
        <v>151479</v>
      </c>
      <c r="I15" s="283">
        <f>SUM(C15,E15,G15)</f>
        <v>7</v>
      </c>
      <c r="J15" s="275">
        <f>SUM(D15,F15,H15)</f>
        <v>196218</v>
      </c>
    </row>
    <row r="16" spans="1:10" s="248" customFormat="1" ht="14.25" customHeight="1">
      <c r="A16" s="286">
        <v>8</v>
      </c>
      <c r="B16" s="276" t="s">
        <v>127</v>
      </c>
      <c r="C16" s="285">
        <v>4</v>
      </c>
      <c r="D16" s="275">
        <v>33486</v>
      </c>
      <c r="E16" s="285">
        <v>5</v>
      </c>
      <c r="F16" s="275">
        <v>23246</v>
      </c>
      <c r="G16" s="288">
        <v>3</v>
      </c>
      <c r="H16" s="287">
        <v>126479</v>
      </c>
      <c r="I16" s="283">
        <f>SUM(C16,E16,G16)</f>
        <v>12</v>
      </c>
      <c r="J16" s="275">
        <f>SUM(D16,F16,H16)</f>
        <v>183211</v>
      </c>
    </row>
    <row r="17" spans="1:10" s="248" customFormat="1" ht="14.25" customHeight="1">
      <c r="A17" s="286">
        <v>27</v>
      </c>
      <c r="B17" s="276" t="s">
        <v>101</v>
      </c>
      <c r="C17" s="285">
        <v>43</v>
      </c>
      <c r="D17" s="275">
        <v>63724</v>
      </c>
      <c r="E17" s="285">
        <v>11</v>
      </c>
      <c r="F17" s="275">
        <v>83950.33</v>
      </c>
      <c r="G17" s="285" t="s">
        <v>52</v>
      </c>
      <c r="H17" s="284" t="s">
        <v>52</v>
      </c>
      <c r="I17" s="283">
        <f>SUM(C17,E17,G17)</f>
        <v>54</v>
      </c>
      <c r="J17" s="275">
        <f>SUM(D17,F17,H17)</f>
        <v>147674.33000000002</v>
      </c>
    </row>
    <row r="18" spans="1:10" s="248" customFormat="1" ht="14.25" customHeight="1">
      <c r="A18" s="286">
        <v>12</v>
      </c>
      <c r="B18" s="276" t="s">
        <v>152</v>
      </c>
      <c r="C18" s="285">
        <v>29</v>
      </c>
      <c r="D18" s="275">
        <v>59117.75</v>
      </c>
      <c r="E18" s="285">
        <v>15</v>
      </c>
      <c r="F18" s="275">
        <v>88104</v>
      </c>
      <c r="G18" s="285">
        <v>0</v>
      </c>
      <c r="H18" s="284" t="s">
        <v>52</v>
      </c>
      <c r="I18" s="283">
        <f>SUM(C18,E18,G18)</f>
        <v>44</v>
      </c>
      <c r="J18" s="275">
        <f>SUM(D18,F18,H18)</f>
        <v>147221.75</v>
      </c>
    </row>
    <row r="19" spans="1:10" s="248" customFormat="1" ht="14.25" customHeight="1">
      <c r="A19" s="286">
        <v>36</v>
      </c>
      <c r="B19" s="276" t="s">
        <v>195</v>
      </c>
      <c r="C19" s="283">
        <v>34</v>
      </c>
      <c r="D19" s="287">
        <v>86554</v>
      </c>
      <c r="E19" s="285">
        <v>7</v>
      </c>
      <c r="F19" s="284">
        <v>59470</v>
      </c>
      <c r="G19" s="285">
        <v>0</v>
      </c>
      <c r="H19" s="284" t="s">
        <v>52</v>
      </c>
      <c r="I19" s="283">
        <f>SUM(C19,E19,G19)</f>
        <v>41</v>
      </c>
      <c r="J19" s="275">
        <f>SUM(D19,F19,H19)</f>
        <v>146024</v>
      </c>
    </row>
    <row r="20" spans="1:10" s="248" customFormat="1" ht="14.25" customHeight="1">
      <c r="A20" s="286">
        <v>37</v>
      </c>
      <c r="B20" s="276" t="s">
        <v>56</v>
      </c>
      <c r="C20" s="285">
        <v>21</v>
      </c>
      <c r="D20" s="275">
        <v>106431.96</v>
      </c>
      <c r="E20" s="285">
        <v>3</v>
      </c>
      <c r="F20" s="287">
        <v>21993</v>
      </c>
      <c r="G20" s="285">
        <v>0</v>
      </c>
      <c r="H20" s="284" t="s">
        <v>52</v>
      </c>
      <c r="I20" s="283">
        <f>SUM(C20,E20,G20)</f>
        <v>24</v>
      </c>
      <c r="J20" s="275">
        <f>SUM(D20,F20,H20)</f>
        <v>128424.96</v>
      </c>
    </row>
    <row r="21" spans="1:10" s="248" customFormat="1" ht="14.25" customHeight="1">
      <c r="A21" s="286">
        <v>26</v>
      </c>
      <c r="B21" s="276" t="s">
        <v>140</v>
      </c>
      <c r="C21" s="285">
        <v>24</v>
      </c>
      <c r="D21" s="275">
        <v>32624.46</v>
      </c>
      <c r="E21" s="283">
        <v>8</v>
      </c>
      <c r="F21" s="287">
        <v>30943</v>
      </c>
      <c r="G21" s="283">
        <v>2</v>
      </c>
      <c r="H21" s="287">
        <v>59655</v>
      </c>
      <c r="I21" s="283">
        <f>SUM(C21,E21,G21)</f>
        <v>34</v>
      </c>
      <c r="J21" s="275">
        <f>SUM(D21,F21,H21)</f>
        <v>123222.45999999999</v>
      </c>
    </row>
    <row r="22" spans="1:10" s="248" customFormat="1" ht="14.25" customHeight="1">
      <c r="A22" s="286">
        <v>33</v>
      </c>
      <c r="B22" s="276" t="s">
        <v>207</v>
      </c>
      <c r="C22" s="285">
        <v>32</v>
      </c>
      <c r="D22" s="275">
        <v>55238.12</v>
      </c>
      <c r="E22" s="285">
        <v>9</v>
      </c>
      <c r="F22" s="287">
        <v>67182</v>
      </c>
      <c r="G22" s="285" t="s">
        <v>52</v>
      </c>
      <c r="H22" s="284" t="s">
        <v>52</v>
      </c>
      <c r="I22" s="283">
        <f>SUM(C22,E22,G22)</f>
        <v>41</v>
      </c>
      <c r="J22" s="275">
        <f>SUM(D22,F22,H22)</f>
        <v>122420.12</v>
      </c>
    </row>
    <row r="23" spans="1:10" s="248" customFormat="1" ht="14.25" customHeight="1">
      <c r="A23" s="286">
        <v>45</v>
      </c>
      <c r="B23" s="278" t="s">
        <v>179</v>
      </c>
      <c r="C23" s="285">
        <v>50</v>
      </c>
      <c r="D23" s="275">
        <v>105470</v>
      </c>
      <c r="E23" s="285">
        <v>1</v>
      </c>
      <c r="F23" s="275">
        <v>3559</v>
      </c>
      <c r="G23" s="285">
        <v>0</v>
      </c>
      <c r="H23" s="284" t="s">
        <v>52</v>
      </c>
      <c r="I23" s="283">
        <f>SUM(C23,E23,G23)</f>
        <v>51</v>
      </c>
      <c r="J23" s="275">
        <f>SUM(D23,F23,H23)</f>
        <v>109029</v>
      </c>
    </row>
    <row r="24" spans="1:10" s="248" customFormat="1" ht="14.25" customHeight="1">
      <c r="A24" s="286">
        <v>20</v>
      </c>
      <c r="B24" s="276" t="s">
        <v>176</v>
      </c>
      <c r="C24" s="285">
        <v>5</v>
      </c>
      <c r="D24" s="275">
        <v>26759.1</v>
      </c>
      <c r="E24" s="285" t="s">
        <v>52</v>
      </c>
      <c r="F24" s="275" t="s">
        <v>52</v>
      </c>
      <c r="G24" s="283">
        <v>1</v>
      </c>
      <c r="H24" s="275">
        <v>80158</v>
      </c>
      <c r="I24" s="283">
        <f>SUM(C24,E24,G24)</f>
        <v>6</v>
      </c>
      <c r="J24" s="275">
        <f>SUM(D24,F24,H24)</f>
        <v>106917.1</v>
      </c>
    </row>
    <row r="25" spans="1:10" s="248" customFormat="1" ht="14.25" customHeight="1">
      <c r="A25" s="286">
        <v>30</v>
      </c>
      <c r="B25" s="276" t="s">
        <v>163</v>
      </c>
      <c r="C25" s="285">
        <v>20</v>
      </c>
      <c r="D25" s="275">
        <v>33378</v>
      </c>
      <c r="E25" s="285">
        <v>4</v>
      </c>
      <c r="F25" s="275">
        <v>19983</v>
      </c>
      <c r="G25" s="285">
        <v>2</v>
      </c>
      <c r="H25" s="287">
        <v>50882</v>
      </c>
      <c r="I25" s="283">
        <f>SUM(C25,E25,G25)</f>
        <v>26</v>
      </c>
      <c r="J25" s="275">
        <f>SUM(D25,F25,H25)</f>
        <v>104243</v>
      </c>
    </row>
    <row r="26" spans="1:10" s="248" customFormat="1" ht="14.25" customHeight="1">
      <c r="A26" s="286">
        <v>21</v>
      </c>
      <c r="B26" s="276" t="s">
        <v>223</v>
      </c>
      <c r="C26" s="285">
        <v>5</v>
      </c>
      <c r="D26" s="275">
        <v>6130</v>
      </c>
      <c r="E26" s="285">
        <v>4</v>
      </c>
      <c r="F26" s="275">
        <v>12417</v>
      </c>
      <c r="G26" s="285">
        <v>3</v>
      </c>
      <c r="H26" s="284">
        <v>85650.1</v>
      </c>
      <c r="I26" s="283">
        <f>SUM(C26,E26,G26)</f>
        <v>12</v>
      </c>
      <c r="J26" s="275">
        <f>SUM(D26,F26,H26)</f>
        <v>104197.1</v>
      </c>
    </row>
    <row r="27" spans="1:10" s="248" customFormat="1" ht="14.25" customHeight="1">
      <c r="A27" s="286">
        <v>23</v>
      </c>
      <c r="B27" s="276" t="s">
        <v>219</v>
      </c>
      <c r="C27" s="285">
        <v>10</v>
      </c>
      <c r="D27" s="275">
        <v>14075</v>
      </c>
      <c r="E27" s="285">
        <v>13</v>
      </c>
      <c r="F27" s="275">
        <v>84736</v>
      </c>
      <c r="G27" s="285">
        <v>0</v>
      </c>
      <c r="H27" s="275" t="s">
        <v>52</v>
      </c>
      <c r="I27" s="283">
        <f>SUM(C27,E27,G27)</f>
        <v>23</v>
      </c>
      <c r="J27" s="275">
        <f>SUM(D27,F27,H27)</f>
        <v>98811</v>
      </c>
    </row>
    <row r="28" spans="1:10" s="248" customFormat="1" ht="14.25" customHeight="1">
      <c r="A28" s="286">
        <v>48</v>
      </c>
      <c r="B28" s="276" t="s">
        <v>220</v>
      </c>
      <c r="C28" s="283">
        <v>9</v>
      </c>
      <c r="D28" s="287">
        <v>11381</v>
      </c>
      <c r="E28" s="285">
        <v>11</v>
      </c>
      <c r="F28" s="275">
        <v>61395</v>
      </c>
      <c r="G28" s="283">
        <v>1</v>
      </c>
      <c r="H28" s="275">
        <v>25658</v>
      </c>
      <c r="I28" s="283">
        <f>SUM(C28,E28,G28)</f>
        <v>21</v>
      </c>
      <c r="J28" s="275">
        <f>SUM(D28,F28,H28)</f>
        <v>98434</v>
      </c>
    </row>
    <row r="29" spans="1:10" s="248" customFormat="1" ht="14.25" customHeight="1">
      <c r="A29" s="286">
        <v>50</v>
      </c>
      <c r="B29" s="276" t="s">
        <v>154</v>
      </c>
      <c r="C29" s="285">
        <v>22</v>
      </c>
      <c r="D29" s="275">
        <v>27165</v>
      </c>
      <c r="E29" s="285">
        <v>10</v>
      </c>
      <c r="F29" s="275">
        <v>56725</v>
      </c>
      <c r="G29" s="283">
        <v>0</v>
      </c>
      <c r="H29" s="275" t="s">
        <v>52</v>
      </c>
      <c r="I29" s="283">
        <f>SUM(C29,E29,G29)</f>
        <v>32</v>
      </c>
      <c r="J29" s="275">
        <f>SUM(D29,F29,H29)</f>
        <v>83890</v>
      </c>
    </row>
    <row r="30" spans="1:10" s="248" customFormat="1" ht="14.25" customHeight="1">
      <c r="A30" s="286">
        <v>14</v>
      </c>
      <c r="B30" s="276" t="s">
        <v>228</v>
      </c>
      <c r="C30" s="285">
        <v>27</v>
      </c>
      <c r="D30" s="275">
        <v>66934</v>
      </c>
      <c r="E30" s="285" t="s">
        <v>52</v>
      </c>
      <c r="F30" s="275" t="s">
        <v>52</v>
      </c>
      <c r="G30" s="285">
        <v>0</v>
      </c>
      <c r="H30" s="275" t="s">
        <v>52</v>
      </c>
      <c r="I30" s="283">
        <f>SUM(C30,E30,G30)</f>
        <v>27</v>
      </c>
      <c r="J30" s="275">
        <f>SUM(D30,F30,H30)</f>
        <v>66934</v>
      </c>
    </row>
    <row r="31" spans="1:10" s="248" customFormat="1" ht="14.25" customHeight="1">
      <c r="A31" s="286">
        <v>43</v>
      </c>
      <c r="B31" s="276" t="s">
        <v>222</v>
      </c>
      <c r="C31" s="285">
        <v>6</v>
      </c>
      <c r="D31" s="284">
        <v>8770</v>
      </c>
      <c r="E31" s="285">
        <v>4</v>
      </c>
      <c r="F31" s="284">
        <v>17205</v>
      </c>
      <c r="G31" s="285">
        <v>1</v>
      </c>
      <c r="H31" s="284">
        <v>34950</v>
      </c>
      <c r="I31" s="283">
        <f>SUM(C31,E31,G31)</f>
        <v>11</v>
      </c>
      <c r="J31" s="275">
        <f>SUM(D31,F31,H31)</f>
        <v>60925</v>
      </c>
    </row>
    <row r="32" spans="1:10" s="248" customFormat="1" ht="14.25" customHeight="1">
      <c r="A32" s="286">
        <v>22</v>
      </c>
      <c r="B32" s="276" t="s">
        <v>187</v>
      </c>
      <c r="C32" s="283">
        <v>29</v>
      </c>
      <c r="D32" s="287">
        <v>52028.4</v>
      </c>
      <c r="E32" s="285">
        <v>2</v>
      </c>
      <c r="F32" s="275">
        <v>8577</v>
      </c>
      <c r="G32" s="285">
        <v>0</v>
      </c>
      <c r="H32" s="275" t="s">
        <v>52</v>
      </c>
      <c r="I32" s="283">
        <f>SUM(C32,E32,G32)</f>
        <v>31</v>
      </c>
      <c r="J32" s="275">
        <f>SUM(D32,F32,H32)</f>
        <v>60605.4</v>
      </c>
    </row>
    <row r="33" spans="1:10" s="248" customFormat="1" ht="14.25" customHeight="1">
      <c r="A33" s="286">
        <v>19</v>
      </c>
      <c r="B33" s="276" t="s">
        <v>212</v>
      </c>
      <c r="C33" s="285">
        <v>14</v>
      </c>
      <c r="D33" s="275">
        <v>51655</v>
      </c>
      <c r="E33" s="285">
        <v>2</v>
      </c>
      <c r="F33" s="275">
        <v>5726</v>
      </c>
      <c r="G33" s="283">
        <v>0</v>
      </c>
      <c r="H33" s="275" t="s">
        <v>52</v>
      </c>
      <c r="I33" s="283">
        <f>SUM(C33,E33,G33)</f>
        <v>16</v>
      </c>
      <c r="J33" s="275">
        <f>SUM(D33,F33,H33)</f>
        <v>57381</v>
      </c>
    </row>
    <row r="34" spans="1:10" s="248" customFormat="1" ht="14.25" customHeight="1">
      <c r="A34" s="286">
        <v>42</v>
      </c>
      <c r="B34" s="276" t="s">
        <v>181</v>
      </c>
      <c r="C34" s="283">
        <v>9</v>
      </c>
      <c r="D34" s="287">
        <v>5630</v>
      </c>
      <c r="E34" s="285">
        <v>3</v>
      </c>
      <c r="F34" s="275">
        <v>15080</v>
      </c>
      <c r="G34" s="285">
        <v>1</v>
      </c>
      <c r="H34" s="275">
        <v>32894</v>
      </c>
      <c r="I34" s="283">
        <f>SUM(C34,E34,G34)</f>
        <v>13</v>
      </c>
      <c r="J34" s="275">
        <f>SUM(D34,F34,H34)</f>
        <v>53604</v>
      </c>
    </row>
    <row r="35" spans="1:10" s="248" customFormat="1" ht="14.25" customHeight="1">
      <c r="A35" s="286">
        <v>24</v>
      </c>
      <c r="B35" s="278" t="s">
        <v>214</v>
      </c>
      <c r="C35" s="285">
        <v>12</v>
      </c>
      <c r="D35" s="275">
        <v>39829</v>
      </c>
      <c r="E35" s="285">
        <v>0</v>
      </c>
      <c r="F35" s="284" t="s">
        <v>52</v>
      </c>
      <c r="G35" s="285">
        <v>0</v>
      </c>
      <c r="H35" s="284" t="s">
        <v>52</v>
      </c>
      <c r="I35" s="283">
        <f>SUM(C35,E35,G35)</f>
        <v>12</v>
      </c>
      <c r="J35" s="275">
        <f>SUM(D35,F35,H35)</f>
        <v>39829</v>
      </c>
    </row>
    <row r="36" spans="1:10" s="248" customFormat="1" ht="14.25" customHeight="1">
      <c r="A36" s="286">
        <v>1</v>
      </c>
      <c r="B36" s="276" t="s">
        <v>210</v>
      </c>
      <c r="C36" s="283">
        <v>8</v>
      </c>
      <c r="D36" s="287">
        <v>37189</v>
      </c>
      <c r="E36" s="283">
        <v>0</v>
      </c>
      <c r="F36" s="275" t="s">
        <v>52</v>
      </c>
      <c r="G36" s="285">
        <v>0</v>
      </c>
      <c r="H36" s="275" t="s">
        <v>52</v>
      </c>
      <c r="I36" s="283">
        <f>SUM(C36,E36,G36)</f>
        <v>8</v>
      </c>
      <c r="J36" s="275">
        <f>SUM(D36,F36,H36)</f>
        <v>37189</v>
      </c>
    </row>
    <row r="37" spans="1:10" s="248" customFormat="1" ht="14.25" customHeight="1">
      <c r="A37" s="286">
        <v>17</v>
      </c>
      <c r="B37" s="276" t="s">
        <v>198</v>
      </c>
      <c r="C37" s="283">
        <v>14</v>
      </c>
      <c r="D37" s="275">
        <v>11857</v>
      </c>
      <c r="E37" s="285">
        <v>5</v>
      </c>
      <c r="F37" s="287">
        <v>24448</v>
      </c>
      <c r="G37" s="285">
        <v>0</v>
      </c>
      <c r="H37" s="284" t="s">
        <v>52</v>
      </c>
      <c r="I37" s="283">
        <f>SUM(C37,E37,G37)</f>
        <v>19</v>
      </c>
      <c r="J37" s="275">
        <f>SUM(D37,F37,H37)</f>
        <v>36305</v>
      </c>
    </row>
    <row r="38" spans="1:10" s="248" customFormat="1" ht="14.25" customHeight="1">
      <c r="A38" s="286">
        <v>34</v>
      </c>
      <c r="B38" s="276" t="s">
        <v>211</v>
      </c>
      <c r="C38" s="285">
        <v>14</v>
      </c>
      <c r="D38" s="275">
        <v>23829</v>
      </c>
      <c r="E38" s="283">
        <v>1</v>
      </c>
      <c r="F38" s="275">
        <v>7570</v>
      </c>
      <c r="G38" s="285">
        <v>0</v>
      </c>
      <c r="H38" s="275" t="s">
        <v>52</v>
      </c>
      <c r="I38" s="283">
        <f>SUM(C38,E38,G38)</f>
        <v>15</v>
      </c>
      <c r="J38" s="275">
        <f>SUM(D38,F38,H38)</f>
        <v>31399</v>
      </c>
    </row>
    <row r="39" spans="1:10" s="248" customFormat="1" ht="14.25" customHeight="1">
      <c r="A39" s="286">
        <v>3</v>
      </c>
      <c r="B39" s="276" t="s">
        <v>192</v>
      </c>
      <c r="C39" s="285">
        <v>14</v>
      </c>
      <c r="D39" s="287">
        <v>27141</v>
      </c>
      <c r="E39" s="283">
        <v>1</v>
      </c>
      <c r="F39" s="287">
        <v>3460</v>
      </c>
      <c r="G39" s="285">
        <v>0</v>
      </c>
      <c r="H39" s="275" t="s">
        <v>52</v>
      </c>
      <c r="I39" s="283">
        <f>SUM(C39,E39,G39)</f>
        <v>15</v>
      </c>
      <c r="J39" s="275">
        <f>SUM(D39,F39,H39)</f>
        <v>30601</v>
      </c>
    </row>
    <row r="40" spans="1:10" s="248" customFormat="1" ht="14.25" customHeight="1">
      <c r="A40" s="286">
        <v>49</v>
      </c>
      <c r="B40" s="276" t="s">
        <v>213</v>
      </c>
      <c r="C40" s="285">
        <v>7</v>
      </c>
      <c r="D40" s="275">
        <v>22208</v>
      </c>
      <c r="E40" s="285" t="s">
        <v>52</v>
      </c>
      <c r="F40" s="275" t="s">
        <v>52</v>
      </c>
      <c r="G40" s="285">
        <v>0</v>
      </c>
      <c r="H40" s="275" t="s">
        <v>52</v>
      </c>
      <c r="I40" s="283">
        <f>SUM(C40,E40,G40)</f>
        <v>7</v>
      </c>
      <c r="J40" s="275">
        <f>SUM(D40,F40,H40)</f>
        <v>22208</v>
      </c>
    </row>
    <row r="41" spans="1:10" s="248" customFormat="1" ht="14.25" customHeight="1">
      <c r="A41" s="286">
        <v>28</v>
      </c>
      <c r="B41" s="276" t="s">
        <v>89</v>
      </c>
      <c r="C41" s="285">
        <v>15</v>
      </c>
      <c r="D41" s="287">
        <v>21580</v>
      </c>
      <c r="E41" s="285" t="s">
        <v>52</v>
      </c>
      <c r="F41" s="275" t="s">
        <v>52</v>
      </c>
      <c r="G41" s="285" t="s">
        <v>52</v>
      </c>
      <c r="H41" s="275" t="s">
        <v>52</v>
      </c>
      <c r="I41" s="283">
        <f>SUM(C41,E41,G41)</f>
        <v>15</v>
      </c>
      <c r="J41" s="275">
        <f>SUM(D41,F41,H41)</f>
        <v>21580</v>
      </c>
    </row>
    <row r="42" spans="1:10" s="248" customFormat="1" ht="14.25" customHeight="1">
      <c r="A42" s="286">
        <v>35</v>
      </c>
      <c r="B42" s="276" t="s">
        <v>216</v>
      </c>
      <c r="C42" s="285">
        <v>17</v>
      </c>
      <c r="D42" s="275">
        <v>21359</v>
      </c>
      <c r="E42" s="285" t="s">
        <v>52</v>
      </c>
      <c r="F42" s="275" t="s">
        <v>52</v>
      </c>
      <c r="G42" s="285">
        <v>0</v>
      </c>
      <c r="H42" s="284" t="s">
        <v>52</v>
      </c>
      <c r="I42" s="283">
        <f>SUM(C42,E42,G42)</f>
        <v>17</v>
      </c>
      <c r="J42" s="275">
        <f>SUM(D42,F42,H42)</f>
        <v>21359</v>
      </c>
    </row>
    <row r="43" spans="1:10" s="248" customFormat="1" ht="14.25" customHeight="1">
      <c r="A43" s="286">
        <v>31</v>
      </c>
      <c r="B43" s="276" t="s">
        <v>185</v>
      </c>
      <c r="C43" s="285">
        <v>11</v>
      </c>
      <c r="D43" s="275">
        <v>10324</v>
      </c>
      <c r="E43" s="285">
        <v>1</v>
      </c>
      <c r="F43" s="275">
        <v>9846</v>
      </c>
      <c r="G43" s="285">
        <v>0</v>
      </c>
      <c r="H43" s="275" t="s">
        <v>52</v>
      </c>
      <c r="I43" s="283">
        <f>SUM(C43,E43,G43)</f>
        <v>12</v>
      </c>
      <c r="J43" s="275">
        <f>SUM(D43,F43,H43)</f>
        <v>20170</v>
      </c>
    </row>
    <row r="44" spans="1:10" s="248" customFormat="1" ht="14.25" customHeight="1">
      <c r="A44" s="286">
        <v>18</v>
      </c>
      <c r="B44" s="276" t="s">
        <v>224</v>
      </c>
      <c r="C44" s="285">
        <v>8</v>
      </c>
      <c r="D44" s="275">
        <v>11955</v>
      </c>
      <c r="E44" s="285">
        <v>1</v>
      </c>
      <c r="F44" s="275">
        <v>8172</v>
      </c>
      <c r="G44" s="285">
        <v>0</v>
      </c>
      <c r="H44" s="275" t="s">
        <v>52</v>
      </c>
      <c r="I44" s="283">
        <f>SUM(C44,E44,G44)</f>
        <v>9</v>
      </c>
      <c r="J44" s="275">
        <f>SUM(D44,F44,H44)</f>
        <v>20127</v>
      </c>
    </row>
    <row r="45" spans="1:10" s="248" customFormat="1" ht="14.25" customHeight="1">
      <c r="A45" s="286">
        <v>16</v>
      </c>
      <c r="B45" s="276" t="s">
        <v>75</v>
      </c>
      <c r="C45" s="285">
        <v>7</v>
      </c>
      <c r="D45" s="275">
        <v>12904</v>
      </c>
      <c r="E45" s="285">
        <v>1</v>
      </c>
      <c r="F45" s="275">
        <v>3188</v>
      </c>
      <c r="G45" s="285">
        <v>0</v>
      </c>
      <c r="H45" s="275" t="s">
        <v>52</v>
      </c>
      <c r="I45" s="283">
        <f>SUM(C45,E45,G45)</f>
        <v>8</v>
      </c>
      <c r="J45" s="275">
        <f>SUM(D45,F45,H45)</f>
        <v>16092</v>
      </c>
    </row>
    <row r="46" spans="1:10" s="248" customFormat="1" ht="14.25" customHeight="1">
      <c r="A46" s="286">
        <v>32</v>
      </c>
      <c r="B46" s="276" t="s">
        <v>215</v>
      </c>
      <c r="C46" s="285">
        <v>6</v>
      </c>
      <c r="D46" s="275">
        <v>10043</v>
      </c>
      <c r="E46" s="285">
        <v>1</v>
      </c>
      <c r="F46" s="287">
        <v>3975</v>
      </c>
      <c r="G46" s="285" t="s">
        <v>52</v>
      </c>
      <c r="H46" s="275" t="s">
        <v>52</v>
      </c>
      <c r="I46" s="283">
        <f>SUM(C46,E46,G46)</f>
        <v>7</v>
      </c>
      <c r="J46" s="275">
        <f>SUM(D46,F46,H46)</f>
        <v>14018</v>
      </c>
    </row>
    <row r="47" spans="1:10" s="248" customFormat="1" ht="14.25" customHeight="1">
      <c r="A47" s="286">
        <v>44</v>
      </c>
      <c r="B47" s="276" t="s">
        <v>69</v>
      </c>
      <c r="C47" s="285">
        <v>0</v>
      </c>
      <c r="D47" s="285">
        <v>0</v>
      </c>
      <c r="E47" s="285">
        <v>2</v>
      </c>
      <c r="F47" s="275">
        <v>10435</v>
      </c>
      <c r="G47" s="285">
        <v>0</v>
      </c>
      <c r="H47" s="284" t="s">
        <v>52</v>
      </c>
      <c r="I47" s="283">
        <f>SUM(C47,E47,G47)</f>
        <v>2</v>
      </c>
      <c r="J47" s="275">
        <f>SUM(D47,F47,H47)</f>
        <v>10435</v>
      </c>
    </row>
    <row r="48" spans="1:10" s="248" customFormat="1" ht="14.25" customHeight="1">
      <c r="A48" s="286">
        <v>2</v>
      </c>
      <c r="B48" s="276" t="s">
        <v>226</v>
      </c>
      <c r="C48" s="285">
        <v>6</v>
      </c>
      <c r="D48" s="275">
        <v>8272</v>
      </c>
      <c r="E48" s="285">
        <v>0</v>
      </c>
      <c r="F48" s="275" t="s">
        <v>52</v>
      </c>
      <c r="G48" s="285">
        <v>0</v>
      </c>
      <c r="H48" s="275" t="s">
        <v>52</v>
      </c>
      <c r="I48" s="283">
        <f>SUM(C48,E48,G48)</f>
        <v>6</v>
      </c>
      <c r="J48" s="275">
        <f>SUM(D48,F48,H48)</f>
        <v>8272</v>
      </c>
    </row>
    <row r="49" spans="1:10" s="248" customFormat="1" ht="14.25" customHeight="1">
      <c r="A49" s="286">
        <v>25</v>
      </c>
      <c r="B49" s="276" t="s">
        <v>227</v>
      </c>
      <c r="C49" s="285">
        <v>4</v>
      </c>
      <c r="D49" s="285">
        <v>6870</v>
      </c>
      <c r="E49" s="285" t="s">
        <v>52</v>
      </c>
      <c r="F49" s="275" t="s">
        <v>52</v>
      </c>
      <c r="G49" s="285">
        <v>0</v>
      </c>
      <c r="H49" s="275" t="s">
        <v>52</v>
      </c>
      <c r="I49" s="283">
        <f>SUM(C49,E49,G49)</f>
        <v>4</v>
      </c>
      <c r="J49" s="275">
        <f>SUM(D49,F49,H49)</f>
        <v>6870</v>
      </c>
    </row>
    <row r="50" spans="1:10" s="248" customFormat="1" ht="14.25" customHeight="1">
      <c r="A50" s="286">
        <v>5</v>
      </c>
      <c r="B50" s="276" t="s">
        <v>229</v>
      </c>
      <c r="C50" s="285" t="s">
        <v>52</v>
      </c>
      <c r="D50" s="275" t="s">
        <v>52</v>
      </c>
      <c r="E50" s="285">
        <v>3</v>
      </c>
      <c r="F50" s="275">
        <v>1563</v>
      </c>
      <c r="G50" s="285">
        <v>0</v>
      </c>
      <c r="H50" s="284" t="s">
        <v>52</v>
      </c>
      <c r="I50" s="283">
        <f>SUM(C50,E50,G50)</f>
        <v>3</v>
      </c>
      <c r="J50" s="275">
        <f>SUM(D50,F50,H50)</f>
        <v>1563</v>
      </c>
    </row>
    <row r="51" spans="1:10" s="248" customFormat="1" ht="14.25" customHeight="1">
      <c r="A51" s="286">
        <v>46</v>
      </c>
      <c r="B51" s="276" t="s">
        <v>218</v>
      </c>
      <c r="C51" s="285">
        <v>1</v>
      </c>
      <c r="D51" s="275">
        <v>1274</v>
      </c>
      <c r="E51" s="285">
        <v>0</v>
      </c>
      <c r="F51" s="275" t="s">
        <v>52</v>
      </c>
      <c r="G51" s="285">
        <v>0</v>
      </c>
      <c r="H51" s="275" t="s">
        <v>52</v>
      </c>
      <c r="I51" s="283">
        <f>SUM(C51,E51,G51)</f>
        <v>1</v>
      </c>
      <c r="J51" s="275">
        <f>SUM(D51,F51,H51)</f>
        <v>1274</v>
      </c>
    </row>
    <row r="52" spans="1:10" s="248" customFormat="1" ht="14.25" customHeight="1">
      <c r="A52" s="286">
        <v>10</v>
      </c>
      <c r="B52" s="276" t="s">
        <v>217</v>
      </c>
      <c r="C52" s="285">
        <v>5</v>
      </c>
      <c r="D52" s="287">
        <v>1250</v>
      </c>
      <c r="E52" s="285" t="s">
        <v>52</v>
      </c>
      <c r="F52" s="284" t="s">
        <v>52</v>
      </c>
      <c r="G52" s="285" t="s">
        <v>52</v>
      </c>
      <c r="H52" s="284" t="s">
        <v>52</v>
      </c>
      <c r="I52" s="283">
        <f>SUM(C52,E52,G52)</f>
        <v>5</v>
      </c>
      <c r="J52" s="275">
        <f>SUM(D52,F52,H52)</f>
        <v>1250</v>
      </c>
    </row>
    <row r="53" spans="1:10" s="248" customFormat="1" ht="14.25" customHeight="1">
      <c r="A53" s="286">
        <v>9</v>
      </c>
      <c r="B53" s="276" t="s">
        <v>230</v>
      </c>
      <c r="C53" s="285">
        <v>0</v>
      </c>
      <c r="D53" s="285">
        <v>0</v>
      </c>
      <c r="E53" s="285" t="s">
        <v>52</v>
      </c>
      <c r="F53" s="275" t="s">
        <v>52</v>
      </c>
      <c r="G53" s="283">
        <v>0</v>
      </c>
      <c r="H53" s="275" t="s">
        <v>52</v>
      </c>
      <c r="I53" s="283">
        <f>SUM(C53,E53,G53)</f>
        <v>0</v>
      </c>
      <c r="J53" s="275" t="s">
        <v>52</v>
      </c>
    </row>
    <row r="54" spans="2:10" s="280" customFormat="1" ht="18" customHeight="1">
      <c r="B54" s="424" t="s">
        <v>0</v>
      </c>
      <c r="C54" s="282">
        <f>SUM(C4:C53)</f>
        <v>730</v>
      </c>
      <c r="D54" s="281">
        <f>SUM(D4:D53)</f>
        <v>1608251.41</v>
      </c>
      <c r="E54" s="282">
        <f>SUM(E4:E53)</f>
        <v>298</v>
      </c>
      <c r="F54" s="281">
        <f>SUM(F4:F53)</f>
        <v>2307050.3200000003</v>
      </c>
      <c r="G54" s="282">
        <f>SUM(G4:G53)</f>
        <v>77</v>
      </c>
      <c r="H54" s="281">
        <f>SUM(H4:H53)</f>
        <v>3284416.2900000005</v>
      </c>
      <c r="I54" s="282">
        <f>SUM(I4:I53)</f>
        <v>1105</v>
      </c>
      <c r="J54" s="281">
        <f>SUM(J4:J53)</f>
        <v>7199718.02</v>
      </c>
    </row>
    <row r="55" spans="2:10" ht="15" customHeight="1">
      <c r="B55" s="261" t="s">
        <v>485</v>
      </c>
      <c r="C55" s="246"/>
      <c r="D55" s="246"/>
      <c r="E55" s="256"/>
      <c r="F55" s="256"/>
      <c r="G55" s="256"/>
      <c r="H55" s="256"/>
      <c r="J55" s="279"/>
    </row>
    <row r="56" ht="12.75" customHeight="1"/>
    <row r="57" spans="2:8" ht="15.75">
      <c r="B57" s="257"/>
      <c r="C57" s="246"/>
      <c r="D57" s="246"/>
      <c r="E57" s="246"/>
      <c r="F57" s="246"/>
      <c r="G57" s="246"/>
      <c r="H57" s="246"/>
    </row>
  </sheetData>
  <sheetProtection/>
  <printOptions horizontalCentered="1"/>
  <pageMargins left="0.7086614173228347" right="0.5905511811023623" top="0.984251968503937" bottom="0.62992125984251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G66"/>
  <sheetViews>
    <sheetView zoomScaleSheetLayoutView="75" zoomScalePageLayoutView="0" workbookViewId="0" topLeftCell="A1">
      <selection activeCell="A5" sqref="A5"/>
    </sheetView>
  </sheetViews>
  <sheetFormatPr defaultColWidth="9.140625" defaultRowHeight="21" customHeight="1"/>
  <cols>
    <col min="1" max="1" width="45.140625" style="76" customWidth="1"/>
    <col min="2" max="2" width="9.8515625" style="76" customWidth="1"/>
    <col min="3" max="3" width="17.8515625" style="76" customWidth="1"/>
    <col min="4" max="4" width="16.00390625" style="76" customWidth="1"/>
    <col min="5" max="5" width="19.140625" style="21" customWidth="1"/>
    <col min="6" max="6" width="14.140625" style="21" customWidth="1"/>
    <col min="7" max="7" width="8.7109375" style="21" customWidth="1"/>
    <col min="8" max="8" width="12.421875" style="21" customWidth="1"/>
    <col min="9" max="10" width="6.140625" style="21" customWidth="1"/>
    <col min="11" max="11" width="6.7109375" style="21" customWidth="1"/>
    <col min="12" max="12" width="8.28125" style="21" customWidth="1"/>
    <col min="13" max="13" width="6.140625" style="21" customWidth="1"/>
    <col min="14" max="14" width="7.421875" style="21" customWidth="1"/>
    <col min="15" max="15" width="5.28125" style="21" customWidth="1"/>
    <col min="16" max="16384" width="9.140625" style="21" customWidth="1"/>
  </cols>
  <sheetData>
    <row r="1" spans="1:15" s="20" customFormat="1" ht="21" customHeight="1">
      <c r="A1" s="361" t="s">
        <v>543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21" customHeight="1">
      <c r="A2" s="362" t="s">
        <v>34</v>
      </c>
      <c r="B2" s="362" t="s">
        <v>28</v>
      </c>
      <c r="C2" s="362" t="s">
        <v>16</v>
      </c>
      <c r="D2" s="362" t="s">
        <v>35</v>
      </c>
      <c r="E2" s="362" t="s">
        <v>36</v>
      </c>
      <c r="F2" s="16" t="s">
        <v>580</v>
      </c>
      <c r="G2" s="362" t="s">
        <v>38</v>
      </c>
      <c r="H2" s="16" t="s">
        <v>39</v>
      </c>
      <c r="I2" s="363" t="s">
        <v>64</v>
      </c>
      <c r="J2" s="364"/>
      <c r="K2" s="362" t="s">
        <v>40</v>
      </c>
      <c r="L2" s="363" t="s">
        <v>65</v>
      </c>
      <c r="M2" s="364"/>
      <c r="N2" s="365" t="s">
        <v>41</v>
      </c>
      <c r="O2" s="366"/>
    </row>
    <row r="3" spans="1:15" ht="21" customHeight="1">
      <c r="A3" s="367"/>
      <c r="B3" s="367"/>
      <c r="C3" s="367"/>
      <c r="D3" s="367"/>
      <c r="E3" s="367"/>
      <c r="F3" s="19"/>
      <c r="G3" s="367"/>
      <c r="H3" s="19" t="s">
        <v>66</v>
      </c>
      <c r="I3" s="22" t="s">
        <v>42</v>
      </c>
      <c r="J3" s="17" t="s">
        <v>43</v>
      </c>
      <c r="K3" s="367"/>
      <c r="L3" s="363" t="s">
        <v>44</v>
      </c>
      <c r="M3" s="15" t="s">
        <v>45</v>
      </c>
      <c r="N3" s="368" t="s">
        <v>67</v>
      </c>
      <c r="O3" s="369"/>
    </row>
    <row r="4" spans="1:15" ht="21" customHeight="1">
      <c r="A4" s="24" t="s">
        <v>68</v>
      </c>
      <c r="B4" s="25" t="s">
        <v>69</v>
      </c>
      <c r="C4" s="25" t="s">
        <v>70</v>
      </c>
      <c r="D4" s="25" t="s">
        <v>71</v>
      </c>
      <c r="E4" s="25" t="s">
        <v>72</v>
      </c>
      <c r="F4" s="26">
        <v>618</v>
      </c>
      <c r="G4" s="23" t="s">
        <v>73</v>
      </c>
      <c r="H4" s="27">
        <v>7</v>
      </c>
      <c r="I4" s="27">
        <v>0.75</v>
      </c>
      <c r="J4" s="27">
        <v>0.5</v>
      </c>
      <c r="K4" s="23">
        <v>2534</v>
      </c>
      <c r="L4" s="28">
        <v>38</v>
      </c>
      <c r="M4" s="23" t="s">
        <v>52</v>
      </c>
      <c r="N4" s="29">
        <v>10</v>
      </c>
      <c r="O4" s="30"/>
    </row>
    <row r="5" spans="1:15" ht="21" customHeight="1">
      <c r="A5" s="31" t="s">
        <v>74</v>
      </c>
      <c r="B5" s="32" t="s">
        <v>75</v>
      </c>
      <c r="C5" s="32" t="s">
        <v>76</v>
      </c>
      <c r="D5" s="32" t="s">
        <v>75</v>
      </c>
      <c r="E5" s="32" t="s">
        <v>72</v>
      </c>
      <c r="F5" s="33">
        <v>585</v>
      </c>
      <c r="G5" s="18" t="s">
        <v>73</v>
      </c>
      <c r="H5" s="34">
        <v>7</v>
      </c>
      <c r="I5" s="34">
        <v>0.75</v>
      </c>
      <c r="J5" s="34">
        <v>0.75</v>
      </c>
      <c r="K5" s="18">
        <v>2535</v>
      </c>
      <c r="L5" s="35" t="s">
        <v>52</v>
      </c>
      <c r="M5" s="18">
        <v>18</v>
      </c>
      <c r="N5" s="35">
        <v>10</v>
      </c>
      <c r="O5" s="36"/>
    </row>
    <row r="6" spans="1:15" ht="21" customHeight="1">
      <c r="A6" s="31" t="s">
        <v>77</v>
      </c>
      <c r="B6" s="32" t="s">
        <v>78</v>
      </c>
      <c r="C6" s="32" t="s">
        <v>77</v>
      </c>
      <c r="D6" s="32" t="s">
        <v>54</v>
      </c>
      <c r="E6" s="32" t="s">
        <v>72</v>
      </c>
      <c r="F6" s="33">
        <v>400</v>
      </c>
      <c r="G6" s="37" t="s">
        <v>189</v>
      </c>
      <c r="H6" s="34">
        <v>10.25</v>
      </c>
      <c r="I6" s="34">
        <v>0.75</v>
      </c>
      <c r="J6" s="34">
        <v>0.75</v>
      </c>
      <c r="K6" s="18">
        <v>2535</v>
      </c>
      <c r="L6" s="35">
        <v>13</v>
      </c>
      <c r="M6" s="18" t="s">
        <v>52</v>
      </c>
      <c r="N6" s="35">
        <v>6</v>
      </c>
      <c r="O6" s="36"/>
    </row>
    <row r="7" spans="1:15" ht="21" customHeight="1">
      <c r="A7" s="31" t="s">
        <v>80</v>
      </c>
      <c r="B7" s="32" t="s">
        <v>78</v>
      </c>
      <c r="C7" s="32" t="s">
        <v>81</v>
      </c>
      <c r="D7" s="32" t="s">
        <v>56</v>
      </c>
      <c r="E7" s="32" t="s">
        <v>82</v>
      </c>
      <c r="F7" s="33">
        <v>800</v>
      </c>
      <c r="G7" s="37" t="s">
        <v>73</v>
      </c>
      <c r="H7" s="34">
        <v>8.2</v>
      </c>
      <c r="I7" s="38" t="s">
        <v>52</v>
      </c>
      <c r="J7" s="38" t="s">
        <v>52</v>
      </c>
      <c r="K7" s="18">
        <v>2548</v>
      </c>
      <c r="L7" s="35" t="s">
        <v>52</v>
      </c>
      <c r="M7" s="18" t="s">
        <v>52</v>
      </c>
      <c r="N7" s="35" t="s">
        <v>52</v>
      </c>
      <c r="O7" s="36"/>
    </row>
    <row r="8" spans="1:15" ht="21" customHeight="1">
      <c r="A8" s="31" t="s">
        <v>83</v>
      </c>
      <c r="B8" s="32" t="s">
        <v>78</v>
      </c>
      <c r="C8" s="32" t="s">
        <v>55</v>
      </c>
      <c r="D8" s="32" t="s">
        <v>84</v>
      </c>
      <c r="E8" s="32" t="s">
        <v>72</v>
      </c>
      <c r="F8" s="33">
        <v>583</v>
      </c>
      <c r="G8" s="37" t="s">
        <v>73</v>
      </c>
      <c r="H8" s="34">
        <v>7</v>
      </c>
      <c r="I8" s="34">
        <v>0.75</v>
      </c>
      <c r="J8" s="34">
        <v>0.75</v>
      </c>
      <c r="K8" s="18">
        <v>2534</v>
      </c>
      <c r="L8" s="35" t="s">
        <v>52</v>
      </c>
      <c r="M8" s="18">
        <v>18</v>
      </c>
      <c r="N8" s="35">
        <v>8</v>
      </c>
      <c r="O8" s="36"/>
    </row>
    <row r="9" spans="1:15" ht="21" customHeight="1">
      <c r="A9" s="31" t="s">
        <v>85</v>
      </c>
      <c r="B9" s="32" t="s">
        <v>78</v>
      </c>
      <c r="C9" s="32" t="s">
        <v>57</v>
      </c>
      <c r="D9" s="32" t="s">
        <v>86</v>
      </c>
      <c r="E9" s="32" t="s">
        <v>82</v>
      </c>
      <c r="F9" s="33">
        <v>1197.1</v>
      </c>
      <c r="G9" s="37" t="s">
        <v>87</v>
      </c>
      <c r="H9" s="34">
        <v>11.9</v>
      </c>
      <c r="I9" s="38" t="s">
        <v>52</v>
      </c>
      <c r="J9" s="38" t="s">
        <v>52</v>
      </c>
      <c r="K9" s="18">
        <v>2534</v>
      </c>
      <c r="L9" s="35" t="s">
        <v>52</v>
      </c>
      <c r="M9" s="18" t="s">
        <v>52</v>
      </c>
      <c r="N9" s="35" t="s">
        <v>52</v>
      </c>
      <c r="O9" s="36"/>
    </row>
    <row r="10" spans="1:15" ht="21" customHeight="1">
      <c r="A10" s="31" t="s">
        <v>88</v>
      </c>
      <c r="B10" s="32" t="s">
        <v>89</v>
      </c>
      <c r="C10" s="32" t="s">
        <v>57</v>
      </c>
      <c r="D10" s="32" t="s">
        <v>90</v>
      </c>
      <c r="E10" s="32" t="s">
        <v>72</v>
      </c>
      <c r="F10" s="33">
        <v>480</v>
      </c>
      <c r="G10" s="18" t="s">
        <v>73</v>
      </c>
      <c r="H10" s="34">
        <v>7</v>
      </c>
      <c r="I10" s="34">
        <v>0.75</v>
      </c>
      <c r="J10" s="34">
        <v>0.75</v>
      </c>
      <c r="K10" s="18">
        <v>2536</v>
      </c>
      <c r="L10" s="35" t="s">
        <v>52</v>
      </c>
      <c r="M10" s="18">
        <v>16</v>
      </c>
      <c r="N10" s="35">
        <v>11</v>
      </c>
      <c r="O10" s="36"/>
    </row>
    <row r="11" spans="1:15" ht="21" customHeight="1">
      <c r="A11" s="31" t="s">
        <v>91</v>
      </c>
      <c r="B11" s="32" t="s">
        <v>53</v>
      </c>
      <c r="C11" s="32" t="s">
        <v>57</v>
      </c>
      <c r="D11" s="32" t="s">
        <v>92</v>
      </c>
      <c r="E11" s="32" t="s">
        <v>72</v>
      </c>
      <c r="F11" s="33">
        <v>900</v>
      </c>
      <c r="G11" s="18" t="s">
        <v>73</v>
      </c>
      <c r="H11" s="34">
        <v>7</v>
      </c>
      <c r="I11" s="34">
        <v>0.65</v>
      </c>
      <c r="J11" s="38" t="s">
        <v>52</v>
      </c>
      <c r="K11" s="18">
        <v>2536</v>
      </c>
      <c r="L11" s="35">
        <v>14</v>
      </c>
      <c r="M11" s="18">
        <v>12</v>
      </c>
      <c r="N11" s="35">
        <v>24</v>
      </c>
      <c r="O11" s="36"/>
    </row>
    <row r="12" spans="1:15" ht="21" customHeight="1">
      <c r="A12" s="31" t="s">
        <v>93</v>
      </c>
      <c r="B12" s="32" t="s">
        <v>53</v>
      </c>
      <c r="C12" s="32" t="s">
        <v>57</v>
      </c>
      <c r="D12" s="32" t="s">
        <v>92</v>
      </c>
      <c r="E12" s="32" t="s">
        <v>72</v>
      </c>
      <c r="F12" s="33">
        <v>575</v>
      </c>
      <c r="G12" s="18" t="s">
        <v>73</v>
      </c>
      <c r="H12" s="34">
        <v>7</v>
      </c>
      <c r="I12" s="34">
        <v>0.65</v>
      </c>
      <c r="J12" s="38" t="s">
        <v>52</v>
      </c>
      <c r="K12" s="18">
        <v>2536</v>
      </c>
      <c r="L12" s="35">
        <v>6</v>
      </c>
      <c r="M12" s="18">
        <v>12</v>
      </c>
      <c r="N12" s="35">
        <v>9</v>
      </c>
      <c r="O12" s="36"/>
    </row>
    <row r="13" spans="1:15" ht="21" customHeight="1">
      <c r="A13" s="31" t="s">
        <v>94</v>
      </c>
      <c r="B13" s="32" t="s">
        <v>89</v>
      </c>
      <c r="C13" s="32" t="s">
        <v>95</v>
      </c>
      <c r="D13" s="32" t="s">
        <v>96</v>
      </c>
      <c r="E13" s="32" t="s">
        <v>72</v>
      </c>
      <c r="F13" s="33">
        <v>610</v>
      </c>
      <c r="G13" s="18" t="s">
        <v>73</v>
      </c>
      <c r="H13" s="34">
        <v>7.5</v>
      </c>
      <c r="I13" s="34">
        <v>0.75</v>
      </c>
      <c r="J13" s="34">
        <v>0.75</v>
      </c>
      <c r="K13" s="18">
        <v>2536</v>
      </c>
      <c r="L13" s="35" t="s">
        <v>52</v>
      </c>
      <c r="M13" s="18">
        <v>20</v>
      </c>
      <c r="N13" s="35">
        <v>18</v>
      </c>
      <c r="O13" s="36"/>
    </row>
    <row r="14" spans="1:15" ht="21" customHeight="1">
      <c r="A14" s="31" t="s">
        <v>97</v>
      </c>
      <c r="B14" s="32" t="s">
        <v>78</v>
      </c>
      <c r="C14" s="32" t="s">
        <v>55</v>
      </c>
      <c r="D14" s="32" t="s">
        <v>98</v>
      </c>
      <c r="E14" s="32" t="s">
        <v>72</v>
      </c>
      <c r="F14" s="33">
        <v>1230</v>
      </c>
      <c r="G14" s="39" t="s">
        <v>99</v>
      </c>
      <c r="H14" s="34">
        <v>10.25</v>
      </c>
      <c r="I14" s="34">
        <v>0.75</v>
      </c>
      <c r="J14" s="34">
        <v>0.75</v>
      </c>
      <c r="K14" s="18">
        <v>2536</v>
      </c>
      <c r="L14" s="35">
        <v>39</v>
      </c>
      <c r="M14" s="18" t="s">
        <v>52</v>
      </c>
      <c r="N14" s="35">
        <v>16</v>
      </c>
      <c r="O14" s="36"/>
    </row>
    <row r="15" spans="1:15" ht="21" customHeight="1">
      <c r="A15" s="31" t="s">
        <v>100</v>
      </c>
      <c r="B15" s="32" t="s">
        <v>101</v>
      </c>
      <c r="C15" s="32" t="s">
        <v>102</v>
      </c>
      <c r="D15" s="32" t="s">
        <v>103</v>
      </c>
      <c r="E15" s="32" t="s">
        <v>72</v>
      </c>
      <c r="F15" s="33">
        <v>1080</v>
      </c>
      <c r="G15" s="18" t="s">
        <v>73</v>
      </c>
      <c r="H15" s="34">
        <v>7</v>
      </c>
      <c r="I15" s="34">
        <v>0.75</v>
      </c>
      <c r="J15" s="34">
        <v>0.45</v>
      </c>
      <c r="K15" s="18">
        <v>2535</v>
      </c>
      <c r="L15" s="35">
        <v>30</v>
      </c>
      <c r="M15" s="18" t="s">
        <v>52</v>
      </c>
      <c r="N15" s="35">
        <v>8</v>
      </c>
      <c r="O15" s="36"/>
    </row>
    <row r="16" spans="1:15" ht="21" customHeight="1">
      <c r="A16" s="31" t="s">
        <v>104</v>
      </c>
      <c r="B16" s="32" t="s">
        <v>101</v>
      </c>
      <c r="C16" s="32" t="s">
        <v>102</v>
      </c>
      <c r="D16" s="32" t="s">
        <v>103</v>
      </c>
      <c r="E16" s="32" t="s">
        <v>72</v>
      </c>
      <c r="F16" s="33">
        <v>530</v>
      </c>
      <c r="G16" s="18" t="s">
        <v>73</v>
      </c>
      <c r="H16" s="34">
        <v>7</v>
      </c>
      <c r="I16" s="34">
        <v>0.75</v>
      </c>
      <c r="J16" s="34">
        <v>0.45</v>
      </c>
      <c r="K16" s="18">
        <v>2535</v>
      </c>
      <c r="L16" s="35">
        <v>16</v>
      </c>
      <c r="M16" s="18" t="s">
        <v>52</v>
      </c>
      <c r="N16" s="35">
        <v>4</v>
      </c>
      <c r="O16" s="36"/>
    </row>
    <row r="17" spans="1:15" s="7" customFormat="1" ht="21" customHeight="1">
      <c r="A17" s="31" t="s">
        <v>105</v>
      </c>
      <c r="B17" s="32" t="s">
        <v>101</v>
      </c>
      <c r="C17" s="32" t="s">
        <v>106</v>
      </c>
      <c r="D17" s="32" t="s">
        <v>101</v>
      </c>
      <c r="E17" s="32" t="s">
        <v>72</v>
      </c>
      <c r="F17" s="33">
        <v>1445</v>
      </c>
      <c r="G17" s="18" t="s">
        <v>73</v>
      </c>
      <c r="H17" s="34">
        <v>7</v>
      </c>
      <c r="I17" s="34">
        <v>0.45</v>
      </c>
      <c r="J17" s="34">
        <v>0.75</v>
      </c>
      <c r="K17" s="18">
        <v>2536</v>
      </c>
      <c r="L17" s="35">
        <v>18</v>
      </c>
      <c r="M17" s="18">
        <v>26</v>
      </c>
      <c r="N17" s="35">
        <v>10</v>
      </c>
      <c r="O17" s="36"/>
    </row>
    <row r="18" spans="1:15" s="7" customFormat="1" ht="21" customHeight="1">
      <c r="A18" s="31" t="s">
        <v>107</v>
      </c>
      <c r="B18" s="32" t="s">
        <v>101</v>
      </c>
      <c r="C18" s="32" t="s">
        <v>106</v>
      </c>
      <c r="D18" s="32" t="s">
        <v>101</v>
      </c>
      <c r="E18" s="32" t="s">
        <v>72</v>
      </c>
      <c r="F18" s="33">
        <v>1175</v>
      </c>
      <c r="G18" s="18" t="s">
        <v>73</v>
      </c>
      <c r="H18" s="34">
        <v>7</v>
      </c>
      <c r="I18" s="34">
        <v>0.75</v>
      </c>
      <c r="J18" s="34">
        <v>0.45</v>
      </c>
      <c r="K18" s="18">
        <v>2536</v>
      </c>
      <c r="L18" s="35">
        <v>7</v>
      </c>
      <c r="M18" s="18">
        <v>26</v>
      </c>
      <c r="N18" s="35">
        <v>10</v>
      </c>
      <c r="O18" s="36"/>
    </row>
    <row r="19" spans="1:15" ht="21" customHeight="1">
      <c r="A19" s="31" t="s">
        <v>108</v>
      </c>
      <c r="B19" s="32" t="s">
        <v>59</v>
      </c>
      <c r="C19" s="32" t="s">
        <v>109</v>
      </c>
      <c r="D19" s="32" t="s">
        <v>110</v>
      </c>
      <c r="E19" s="32" t="s">
        <v>72</v>
      </c>
      <c r="F19" s="33">
        <v>327.3</v>
      </c>
      <c r="G19" s="18" t="s">
        <v>79</v>
      </c>
      <c r="H19" s="34">
        <v>7</v>
      </c>
      <c r="I19" s="34">
        <v>0.9</v>
      </c>
      <c r="J19" s="34">
        <v>0.9</v>
      </c>
      <c r="K19" s="18">
        <v>2519</v>
      </c>
      <c r="L19" s="35">
        <v>11</v>
      </c>
      <c r="M19" s="18" t="s">
        <v>52</v>
      </c>
      <c r="N19" s="35">
        <v>16</v>
      </c>
      <c r="O19" s="36"/>
    </row>
    <row r="20" spans="1:15" ht="21" customHeight="1">
      <c r="A20" s="31" t="s">
        <v>111</v>
      </c>
      <c r="B20" s="32" t="s">
        <v>112</v>
      </c>
      <c r="C20" s="32" t="s">
        <v>111</v>
      </c>
      <c r="D20" s="32" t="s">
        <v>113</v>
      </c>
      <c r="E20" s="32" t="s">
        <v>82</v>
      </c>
      <c r="F20" s="33">
        <v>380</v>
      </c>
      <c r="G20" s="18" t="s">
        <v>79</v>
      </c>
      <c r="H20" s="34">
        <v>7</v>
      </c>
      <c r="I20" s="34">
        <v>0.45</v>
      </c>
      <c r="J20" s="34">
        <v>0.45</v>
      </c>
      <c r="K20" s="18">
        <v>2519</v>
      </c>
      <c r="L20" s="35">
        <v>32</v>
      </c>
      <c r="M20" s="18" t="s">
        <v>52</v>
      </c>
      <c r="N20" s="35">
        <v>18</v>
      </c>
      <c r="O20" s="36"/>
    </row>
    <row r="21" spans="1:15" ht="21" customHeight="1">
      <c r="A21" s="31" t="s">
        <v>114</v>
      </c>
      <c r="B21" s="32" t="s">
        <v>112</v>
      </c>
      <c r="C21" s="32" t="s">
        <v>61</v>
      </c>
      <c r="D21" s="32" t="s">
        <v>112</v>
      </c>
      <c r="E21" s="32" t="s">
        <v>82</v>
      </c>
      <c r="F21" s="33">
        <v>377.6</v>
      </c>
      <c r="G21" s="18" t="s">
        <v>79</v>
      </c>
      <c r="H21" s="34">
        <v>7</v>
      </c>
      <c r="I21" s="34">
        <v>0.5</v>
      </c>
      <c r="J21" s="34">
        <v>0.5</v>
      </c>
      <c r="K21" s="18">
        <v>2519</v>
      </c>
      <c r="L21" s="35">
        <v>16</v>
      </c>
      <c r="M21" s="18" t="s">
        <v>52</v>
      </c>
      <c r="N21" s="35">
        <v>16</v>
      </c>
      <c r="O21" s="36"/>
    </row>
    <row r="22" spans="1:15" ht="21" customHeight="1">
      <c r="A22" s="31" t="s">
        <v>539</v>
      </c>
      <c r="B22" s="32" t="s">
        <v>112</v>
      </c>
      <c r="C22" s="32" t="s">
        <v>61</v>
      </c>
      <c r="D22" s="32" t="s">
        <v>115</v>
      </c>
      <c r="E22" s="32" t="s">
        <v>82</v>
      </c>
      <c r="F22" s="33">
        <v>365.5</v>
      </c>
      <c r="G22" s="18" t="s">
        <v>79</v>
      </c>
      <c r="H22" s="34">
        <v>7.5</v>
      </c>
      <c r="I22" s="34">
        <v>0.5</v>
      </c>
      <c r="J22" s="34">
        <v>0.5</v>
      </c>
      <c r="K22" s="18">
        <v>2519</v>
      </c>
      <c r="L22" s="35">
        <v>11</v>
      </c>
      <c r="M22" s="18" t="s">
        <v>52</v>
      </c>
      <c r="N22" s="35">
        <v>36</v>
      </c>
      <c r="O22" s="36"/>
    </row>
    <row r="23" spans="1:15" ht="21" customHeight="1">
      <c r="A23" s="41" t="s">
        <v>116</v>
      </c>
      <c r="B23" s="42" t="s">
        <v>59</v>
      </c>
      <c r="C23" s="42" t="s">
        <v>117</v>
      </c>
      <c r="D23" s="42" t="s">
        <v>117</v>
      </c>
      <c r="E23" s="42" t="s">
        <v>82</v>
      </c>
      <c r="F23" s="43">
        <v>800</v>
      </c>
      <c r="G23" s="44" t="s">
        <v>118</v>
      </c>
      <c r="H23" s="45">
        <v>12.5</v>
      </c>
      <c r="I23" s="46" t="s">
        <v>52</v>
      </c>
      <c r="J23" s="46" t="s">
        <v>52</v>
      </c>
      <c r="K23" s="40" t="s">
        <v>52</v>
      </c>
      <c r="L23" s="47" t="s">
        <v>52</v>
      </c>
      <c r="M23" s="40" t="s">
        <v>52</v>
      </c>
      <c r="N23" s="47">
        <v>6</v>
      </c>
      <c r="O23" s="48"/>
    </row>
    <row r="24" spans="1:15" s="7" customFormat="1" ht="21" customHeight="1">
      <c r="A24" s="24" t="s">
        <v>119</v>
      </c>
      <c r="B24" s="25" t="s">
        <v>120</v>
      </c>
      <c r="C24" s="25" t="s">
        <v>121</v>
      </c>
      <c r="D24" s="25" t="s">
        <v>122</v>
      </c>
      <c r="E24" s="25" t="s">
        <v>72</v>
      </c>
      <c r="F24" s="26">
        <v>1100</v>
      </c>
      <c r="G24" s="23" t="s">
        <v>73</v>
      </c>
      <c r="H24" s="27">
        <v>7</v>
      </c>
      <c r="I24" s="27">
        <v>0.75</v>
      </c>
      <c r="J24" s="27">
        <v>0.5</v>
      </c>
      <c r="K24" s="23">
        <v>2535</v>
      </c>
      <c r="L24" s="28">
        <v>35</v>
      </c>
      <c r="M24" s="23" t="s">
        <v>52</v>
      </c>
      <c r="N24" s="28">
        <v>10</v>
      </c>
      <c r="O24" s="49"/>
    </row>
    <row r="25" spans="1:15" s="7" customFormat="1" ht="21" customHeight="1">
      <c r="A25" s="31" t="s">
        <v>123</v>
      </c>
      <c r="B25" s="32" t="s">
        <v>120</v>
      </c>
      <c r="C25" s="32" t="s">
        <v>121</v>
      </c>
      <c r="D25" s="32" t="s">
        <v>122</v>
      </c>
      <c r="E25" s="32" t="s">
        <v>72</v>
      </c>
      <c r="F25" s="33">
        <v>916.4</v>
      </c>
      <c r="G25" s="18" t="s">
        <v>73</v>
      </c>
      <c r="H25" s="34">
        <v>7</v>
      </c>
      <c r="I25" s="34">
        <v>0.75</v>
      </c>
      <c r="J25" s="34">
        <v>0.5</v>
      </c>
      <c r="K25" s="18">
        <v>2535</v>
      </c>
      <c r="L25" s="35">
        <v>30</v>
      </c>
      <c r="M25" s="18" t="s">
        <v>52</v>
      </c>
      <c r="N25" s="35">
        <v>8</v>
      </c>
      <c r="O25" s="50"/>
    </row>
    <row r="26" spans="1:15" ht="21" customHeight="1">
      <c r="A26" s="52" t="s">
        <v>124</v>
      </c>
      <c r="B26" s="53" t="s">
        <v>62</v>
      </c>
      <c r="C26" s="53" t="s">
        <v>57</v>
      </c>
      <c r="D26" s="53" t="s">
        <v>125</v>
      </c>
      <c r="E26" s="53" t="s">
        <v>82</v>
      </c>
      <c r="F26" s="54">
        <v>820</v>
      </c>
      <c r="G26" s="51" t="s">
        <v>73</v>
      </c>
      <c r="H26" s="55">
        <v>6.5</v>
      </c>
      <c r="I26" s="55">
        <v>0.5</v>
      </c>
      <c r="J26" s="55">
        <v>0.5</v>
      </c>
      <c r="K26" s="51" t="s">
        <v>52</v>
      </c>
      <c r="L26" s="29">
        <v>5</v>
      </c>
      <c r="M26" s="51">
        <v>33</v>
      </c>
      <c r="N26" s="35">
        <v>52</v>
      </c>
      <c r="O26" s="50"/>
    </row>
    <row r="27" spans="1:15" ht="21" customHeight="1">
      <c r="A27" s="31" t="s">
        <v>126</v>
      </c>
      <c r="B27" s="32" t="s">
        <v>127</v>
      </c>
      <c r="C27" s="32" t="s">
        <v>128</v>
      </c>
      <c r="D27" s="32" t="s">
        <v>129</v>
      </c>
      <c r="E27" s="32" t="s">
        <v>130</v>
      </c>
      <c r="F27" s="33">
        <v>301.48</v>
      </c>
      <c r="G27" s="18" t="s">
        <v>73</v>
      </c>
      <c r="H27" s="34">
        <v>7.4</v>
      </c>
      <c r="I27" s="34">
        <v>0.4</v>
      </c>
      <c r="J27" s="34">
        <v>0.4</v>
      </c>
      <c r="K27" s="18">
        <v>2541</v>
      </c>
      <c r="L27" s="35" t="s">
        <v>52</v>
      </c>
      <c r="M27" s="18">
        <v>15</v>
      </c>
      <c r="N27" s="35">
        <v>16</v>
      </c>
      <c r="O27" s="50"/>
    </row>
    <row r="28" spans="1:15" ht="21" customHeight="1">
      <c r="A28" s="31" t="s">
        <v>131</v>
      </c>
      <c r="B28" s="32" t="s">
        <v>132</v>
      </c>
      <c r="C28" s="32" t="s">
        <v>133</v>
      </c>
      <c r="D28" s="32" t="s">
        <v>134</v>
      </c>
      <c r="E28" s="32" t="s">
        <v>72</v>
      </c>
      <c r="F28" s="33">
        <v>1486</v>
      </c>
      <c r="G28" s="18" t="s">
        <v>73</v>
      </c>
      <c r="H28" s="34">
        <v>7</v>
      </c>
      <c r="I28" s="34">
        <v>0.75</v>
      </c>
      <c r="J28" s="34">
        <v>0.5</v>
      </c>
      <c r="K28" s="18">
        <v>2535</v>
      </c>
      <c r="L28" s="35">
        <v>108</v>
      </c>
      <c r="M28" s="18" t="s">
        <v>52</v>
      </c>
      <c r="N28" s="35">
        <v>24</v>
      </c>
      <c r="O28" s="50"/>
    </row>
    <row r="29" spans="1:15" ht="21" customHeight="1">
      <c r="A29" s="31" t="s">
        <v>135</v>
      </c>
      <c r="B29" s="32" t="s">
        <v>132</v>
      </c>
      <c r="C29" s="32" t="s">
        <v>133</v>
      </c>
      <c r="D29" s="32" t="s">
        <v>134</v>
      </c>
      <c r="E29" s="32" t="s">
        <v>72</v>
      </c>
      <c r="F29" s="33">
        <v>203</v>
      </c>
      <c r="G29" s="18" t="s">
        <v>79</v>
      </c>
      <c r="H29" s="34">
        <v>7</v>
      </c>
      <c r="I29" s="34">
        <v>0.5</v>
      </c>
      <c r="J29" s="34">
        <v>0.5</v>
      </c>
      <c r="K29" s="18">
        <v>2536</v>
      </c>
      <c r="L29" s="35">
        <v>12</v>
      </c>
      <c r="M29" s="18" t="s">
        <v>52</v>
      </c>
      <c r="N29" s="35" t="s">
        <v>52</v>
      </c>
      <c r="O29" s="50"/>
    </row>
    <row r="30" spans="1:15" ht="21" customHeight="1">
      <c r="A30" s="31" t="s">
        <v>136</v>
      </c>
      <c r="B30" s="32" t="s">
        <v>112</v>
      </c>
      <c r="C30" s="32" t="s">
        <v>137</v>
      </c>
      <c r="D30" s="32" t="s">
        <v>138</v>
      </c>
      <c r="E30" s="32" t="s">
        <v>72</v>
      </c>
      <c r="F30" s="33">
        <v>404</v>
      </c>
      <c r="G30" s="18" t="s">
        <v>79</v>
      </c>
      <c r="H30" s="34">
        <v>7.5</v>
      </c>
      <c r="I30" s="34">
        <v>0.75</v>
      </c>
      <c r="J30" s="34">
        <v>0.75</v>
      </c>
      <c r="K30" s="18">
        <v>2535</v>
      </c>
      <c r="L30" s="35">
        <v>14</v>
      </c>
      <c r="M30" s="18" t="s">
        <v>52</v>
      </c>
      <c r="N30" s="35">
        <v>4</v>
      </c>
      <c r="O30" s="50"/>
    </row>
    <row r="31" spans="1:15" ht="21" customHeight="1">
      <c r="A31" s="31" t="s">
        <v>139</v>
      </c>
      <c r="B31" s="32" t="s">
        <v>140</v>
      </c>
      <c r="C31" s="32" t="s">
        <v>140</v>
      </c>
      <c r="D31" s="31" t="s">
        <v>141</v>
      </c>
      <c r="E31" s="32" t="s">
        <v>72</v>
      </c>
      <c r="F31" s="33">
        <v>371</v>
      </c>
      <c r="G31" s="18" t="s">
        <v>79</v>
      </c>
      <c r="H31" s="34">
        <v>6.5</v>
      </c>
      <c r="I31" s="38" t="s">
        <v>52</v>
      </c>
      <c r="J31" s="38" t="s">
        <v>52</v>
      </c>
      <c r="K31" s="18">
        <v>2548</v>
      </c>
      <c r="L31" s="35">
        <v>21</v>
      </c>
      <c r="M31" s="18" t="s">
        <v>52</v>
      </c>
      <c r="N31" s="35" t="s">
        <v>52</v>
      </c>
      <c r="O31" s="50"/>
    </row>
    <row r="32" spans="1:15" ht="21" customHeight="1">
      <c r="A32" s="31" t="s">
        <v>142</v>
      </c>
      <c r="B32" s="32" t="s">
        <v>59</v>
      </c>
      <c r="C32" s="32" t="s">
        <v>143</v>
      </c>
      <c r="D32" s="32" t="s">
        <v>144</v>
      </c>
      <c r="E32" s="32" t="s">
        <v>130</v>
      </c>
      <c r="F32" s="33">
        <v>1926</v>
      </c>
      <c r="G32" s="18" t="s">
        <v>73</v>
      </c>
      <c r="H32" s="56">
        <v>6.5</v>
      </c>
      <c r="I32" s="34">
        <v>0.8</v>
      </c>
      <c r="J32" s="34">
        <v>0.95</v>
      </c>
      <c r="K32" s="18" t="s">
        <v>52</v>
      </c>
      <c r="L32" s="35" t="s">
        <v>52</v>
      </c>
      <c r="M32" s="18" t="s">
        <v>52</v>
      </c>
      <c r="N32" s="35" t="s">
        <v>52</v>
      </c>
      <c r="O32" s="50"/>
    </row>
    <row r="33" spans="1:15" ht="21" customHeight="1">
      <c r="A33" s="31" t="s">
        <v>145</v>
      </c>
      <c r="B33" s="32" t="s">
        <v>59</v>
      </c>
      <c r="C33" s="32" t="s">
        <v>146</v>
      </c>
      <c r="D33" s="32" t="s">
        <v>144</v>
      </c>
      <c r="E33" s="32" t="s">
        <v>130</v>
      </c>
      <c r="F33" s="33">
        <v>1885</v>
      </c>
      <c r="G33" s="18" t="s">
        <v>73</v>
      </c>
      <c r="H33" s="56">
        <v>6.5</v>
      </c>
      <c r="I33" s="34">
        <v>0.8</v>
      </c>
      <c r="J33" s="34">
        <v>0.95</v>
      </c>
      <c r="K33" s="18" t="s">
        <v>52</v>
      </c>
      <c r="L33" s="35" t="s">
        <v>52</v>
      </c>
      <c r="M33" s="18" t="s">
        <v>52</v>
      </c>
      <c r="N33" s="35" t="s">
        <v>52</v>
      </c>
      <c r="O33" s="50"/>
    </row>
    <row r="34" spans="1:15" ht="21" customHeight="1">
      <c r="A34" s="31" t="s">
        <v>147</v>
      </c>
      <c r="B34" s="32" t="s">
        <v>59</v>
      </c>
      <c r="C34" s="32" t="s">
        <v>60</v>
      </c>
      <c r="D34" s="32" t="s">
        <v>102</v>
      </c>
      <c r="E34" s="32" t="s">
        <v>72</v>
      </c>
      <c r="F34" s="33">
        <v>1726</v>
      </c>
      <c r="G34" s="18" t="s">
        <v>73</v>
      </c>
      <c r="H34" s="56">
        <v>7.4</v>
      </c>
      <c r="I34" s="38" t="s">
        <v>52</v>
      </c>
      <c r="J34" s="38" t="s">
        <v>52</v>
      </c>
      <c r="K34" s="18" t="s">
        <v>52</v>
      </c>
      <c r="L34" s="35">
        <v>38</v>
      </c>
      <c r="M34" s="18">
        <v>86</v>
      </c>
      <c r="N34" s="35">
        <v>179</v>
      </c>
      <c r="O34" s="50"/>
    </row>
    <row r="35" spans="1:15" ht="21" customHeight="1">
      <c r="A35" s="31" t="s">
        <v>148</v>
      </c>
      <c r="B35" s="32" t="s">
        <v>120</v>
      </c>
      <c r="C35" s="32" t="s">
        <v>149</v>
      </c>
      <c r="D35" s="18" t="s">
        <v>52</v>
      </c>
      <c r="E35" s="32" t="s">
        <v>72</v>
      </c>
      <c r="F35" s="57" t="s">
        <v>52</v>
      </c>
      <c r="G35" s="18" t="s">
        <v>52</v>
      </c>
      <c r="H35" s="38" t="s">
        <v>52</v>
      </c>
      <c r="I35" s="38" t="s">
        <v>52</v>
      </c>
      <c r="J35" s="38" t="s">
        <v>52</v>
      </c>
      <c r="K35" s="18" t="s">
        <v>52</v>
      </c>
      <c r="L35" s="35" t="s">
        <v>52</v>
      </c>
      <c r="M35" s="18" t="s">
        <v>52</v>
      </c>
      <c r="N35" s="35" t="s">
        <v>52</v>
      </c>
      <c r="O35" s="50"/>
    </row>
    <row r="36" spans="1:15" ht="21" customHeight="1">
      <c r="A36" s="31" t="s">
        <v>150</v>
      </c>
      <c r="B36" s="32" t="s">
        <v>120</v>
      </c>
      <c r="C36" s="32" t="s">
        <v>149</v>
      </c>
      <c r="D36" s="18" t="s">
        <v>52</v>
      </c>
      <c r="E36" s="32" t="s">
        <v>72</v>
      </c>
      <c r="F36" s="57" t="s">
        <v>52</v>
      </c>
      <c r="G36" s="18" t="s">
        <v>52</v>
      </c>
      <c r="H36" s="38" t="s">
        <v>52</v>
      </c>
      <c r="I36" s="38" t="s">
        <v>52</v>
      </c>
      <c r="J36" s="38" t="s">
        <v>52</v>
      </c>
      <c r="K36" s="18" t="s">
        <v>52</v>
      </c>
      <c r="L36" s="35" t="s">
        <v>52</v>
      </c>
      <c r="M36" s="18" t="s">
        <v>52</v>
      </c>
      <c r="N36" s="35" t="s">
        <v>52</v>
      </c>
      <c r="O36" s="50"/>
    </row>
    <row r="37" spans="1:15" ht="21" customHeight="1">
      <c r="A37" s="31" t="s">
        <v>151</v>
      </c>
      <c r="B37" s="32" t="s">
        <v>152</v>
      </c>
      <c r="C37" s="32" t="s">
        <v>149</v>
      </c>
      <c r="D37" s="18" t="s">
        <v>52</v>
      </c>
      <c r="E37" s="32" t="s">
        <v>72</v>
      </c>
      <c r="F37" s="57" t="s">
        <v>52</v>
      </c>
      <c r="G37" s="18" t="s">
        <v>52</v>
      </c>
      <c r="H37" s="38" t="s">
        <v>52</v>
      </c>
      <c r="I37" s="38" t="s">
        <v>52</v>
      </c>
      <c r="J37" s="38" t="s">
        <v>52</v>
      </c>
      <c r="K37" s="18" t="s">
        <v>52</v>
      </c>
      <c r="L37" s="35" t="s">
        <v>52</v>
      </c>
      <c r="M37" s="18" t="s">
        <v>52</v>
      </c>
      <c r="N37" s="35" t="s">
        <v>52</v>
      </c>
      <c r="O37" s="50"/>
    </row>
    <row r="38" spans="1:15" ht="21" customHeight="1">
      <c r="A38" s="31" t="s">
        <v>153</v>
      </c>
      <c r="B38" s="32" t="s">
        <v>154</v>
      </c>
      <c r="C38" s="32" t="s">
        <v>155</v>
      </c>
      <c r="D38" s="18" t="s">
        <v>52</v>
      </c>
      <c r="E38" s="32" t="s">
        <v>82</v>
      </c>
      <c r="F38" s="33">
        <v>830</v>
      </c>
      <c r="G38" s="18">
        <v>3</v>
      </c>
      <c r="H38" s="56">
        <v>10.3</v>
      </c>
      <c r="I38" s="38" t="s">
        <v>52</v>
      </c>
      <c r="J38" s="38" t="s">
        <v>52</v>
      </c>
      <c r="K38" s="18" t="s">
        <v>52</v>
      </c>
      <c r="L38" s="35" t="s">
        <v>52</v>
      </c>
      <c r="M38" s="18" t="s">
        <v>52</v>
      </c>
      <c r="N38" s="35" t="s">
        <v>52</v>
      </c>
      <c r="O38" s="50"/>
    </row>
    <row r="39" spans="1:15" ht="21" customHeight="1">
      <c r="A39" s="31" t="s">
        <v>156</v>
      </c>
      <c r="B39" s="32" t="s">
        <v>56</v>
      </c>
      <c r="C39" s="32" t="s">
        <v>155</v>
      </c>
      <c r="D39" s="18" t="s">
        <v>52</v>
      </c>
      <c r="E39" s="32" t="s">
        <v>82</v>
      </c>
      <c r="F39" s="33">
        <v>830</v>
      </c>
      <c r="G39" s="18">
        <v>3</v>
      </c>
      <c r="H39" s="56">
        <v>10.3</v>
      </c>
      <c r="I39" s="38" t="s">
        <v>52</v>
      </c>
      <c r="J39" s="38" t="s">
        <v>52</v>
      </c>
      <c r="K39" s="18" t="s">
        <v>52</v>
      </c>
      <c r="L39" s="35" t="s">
        <v>52</v>
      </c>
      <c r="M39" s="18" t="s">
        <v>52</v>
      </c>
      <c r="N39" s="35" t="s">
        <v>52</v>
      </c>
      <c r="O39" s="50"/>
    </row>
    <row r="40" spans="1:15" ht="21" customHeight="1">
      <c r="A40" s="31" t="s">
        <v>157</v>
      </c>
      <c r="B40" s="32" t="s">
        <v>112</v>
      </c>
      <c r="C40" s="32" t="s">
        <v>158</v>
      </c>
      <c r="D40" s="32" t="s">
        <v>159</v>
      </c>
      <c r="E40" s="32" t="s">
        <v>72</v>
      </c>
      <c r="F40" s="33">
        <v>345</v>
      </c>
      <c r="G40" s="18" t="s">
        <v>160</v>
      </c>
      <c r="H40" s="34">
        <v>6.5</v>
      </c>
      <c r="I40" s="38" t="s">
        <v>52</v>
      </c>
      <c r="J40" s="38" t="s">
        <v>52</v>
      </c>
      <c r="K40" s="18">
        <v>2549</v>
      </c>
      <c r="L40" s="35">
        <v>18</v>
      </c>
      <c r="M40" s="18" t="s">
        <v>52</v>
      </c>
      <c r="N40" s="35" t="s">
        <v>52</v>
      </c>
      <c r="O40" s="50"/>
    </row>
    <row r="41" spans="1:15" ht="21" customHeight="1">
      <c r="A41" s="31" t="s">
        <v>161</v>
      </c>
      <c r="B41" s="32" t="s">
        <v>112</v>
      </c>
      <c r="C41" s="32" t="s">
        <v>162</v>
      </c>
      <c r="D41" s="32" t="s">
        <v>163</v>
      </c>
      <c r="E41" s="32" t="s">
        <v>72</v>
      </c>
      <c r="F41" s="33">
        <v>372</v>
      </c>
      <c r="G41" s="18" t="s">
        <v>73</v>
      </c>
      <c r="H41" s="34">
        <v>13</v>
      </c>
      <c r="I41" s="38" t="s">
        <v>52</v>
      </c>
      <c r="J41" s="38" t="s">
        <v>52</v>
      </c>
      <c r="K41" s="18">
        <v>2548</v>
      </c>
      <c r="L41" s="35">
        <v>4</v>
      </c>
      <c r="M41" s="18">
        <v>28</v>
      </c>
      <c r="N41" s="35" t="s">
        <v>52</v>
      </c>
      <c r="O41" s="50"/>
    </row>
    <row r="42" spans="1:15" ht="21" customHeight="1">
      <c r="A42" s="59" t="s">
        <v>164</v>
      </c>
      <c r="B42" s="60" t="s">
        <v>165</v>
      </c>
      <c r="C42" s="60" t="s">
        <v>166</v>
      </c>
      <c r="D42" s="60" t="s">
        <v>167</v>
      </c>
      <c r="E42" s="60" t="s">
        <v>82</v>
      </c>
      <c r="F42" s="61">
        <v>391.5</v>
      </c>
      <c r="G42" s="58" t="s">
        <v>79</v>
      </c>
      <c r="H42" s="62">
        <v>7.27</v>
      </c>
      <c r="I42" s="62">
        <v>0.54</v>
      </c>
      <c r="J42" s="62">
        <v>0.54</v>
      </c>
      <c r="K42" s="58" t="s">
        <v>52</v>
      </c>
      <c r="L42" s="63">
        <v>13</v>
      </c>
      <c r="M42" s="58" t="s">
        <v>52</v>
      </c>
      <c r="N42" s="63" t="s">
        <v>52</v>
      </c>
      <c r="O42" s="64"/>
    </row>
    <row r="43" spans="1:15" ht="21" customHeight="1">
      <c r="A43" s="65" t="s">
        <v>582</v>
      </c>
      <c r="B43" s="39" t="s">
        <v>165</v>
      </c>
      <c r="C43" s="39" t="s">
        <v>166</v>
      </c>
      <c r="D43" s="39" t="s">
        <v>168</v>
      </c>
      <c r="E43" s="32" t="s">
        <v>72</v>
      </c>
      <c r="F43" s="33">
        <v>1160</v>
      </c>
      <c r="G43" s="18" t="s">
        <v>73</v>
      </c>
      <c r="H43" s="34">
        <v>13</v>
      </c>
      <c r="I43" s="38" t="s">
        <v>52</v>
      </c>
      <c r="J43" s="38" t="s">
        <v>52</v>
      </c>
      <c r="K43" s="18">
        <v>2547</v>
      </c>
      <c r="L43" s="35">
        <v>92</v>
      </c>
      <c r="M43" s="18" t="s">
        <v>52</v>
      </c>
      <c r="N43" s="35" t="s">
        <v>52</v>
      </c>
      <c r="O43" s="50"/>
    </row>
    <row r="44" spans="1:15" ht="21" customHeight="1">
      <c r="A44" s="52" t="s">
        <v>169</v>
      </c>
      <c r="B44" s="53" t="s">
        <v>165</v>
      </c>
      <c r="C44" s="53" t="s">
        <v>166</v>
      </c>
      <c r="D44" s="53" t="s">
        <v>170</v>
      </c>
      <c r="E44" s="53" t="s">
        <v>72</v>
      </c>
      <c r="F44" s="54">
        <v>385</v>
      </c>
      <c r="G44" s="51" t="s">
        <v>73</v>
      </c>
      <c r="H44" s="67">
        <v>13</v>
      </c>
      <c r="I44" s="68" t="s">
        <v>52</v>
      </c>
      <c r="J44" s="68" t="s">
        <v>52</v>
      </c>
      <c r="K44" s="51">
        <v>2547</v>
      </c>
      <c r="L44" s="29">
        <v>34</v>
      </c>
      <c r="M44" s="51" t="s">
        <v>52</v>
      </c>
      <c r="N44" s="29" t="s">
        <v>52</v>
      </c>
      <c r="O44" s="69"/>
    </row>
    <row r="45" spans="1:15" ht="21" customHeight="1">
      <c r="A45" s="31" t="s">
        <v>171</v>
      </c>
      <c r="B45" s="32" t="s">
        <v>165</v>
      </c>
      <c r="C45" s="32" t="s">
        <v>166</v>
      </c>
      <c r="D45" s="32" t="s">
        <v>172</v>
      </c>
      <c r="E45" s="32" t="s">
        <v>72</v>
      </c>
      <c r="F45" s="33">
        <v>509</v>
      </c>
      <c r="G45" s="18" t="s">
        <v>73</v>
      </c>
      <c r="H45" s="56">
        <v>13</v>
      </c>
      <c r="I45" s="38" t="s">
        <v>52</v>
      </c>
      <c r="J45" s="38" t="s">
        <v>52</v>
      </c>
      <c r="K45" s="18">
        <v>2547</v>
      </c>
      <c r="L45" s="35">
        <v>42</v>
      </c>
      <c r="M45" s="18" t="s">
        <v>52</v>
      </c>
      <c r="N45" s="35" t="s">
        <v>52</v>
      </c>
      <c r="O45" s="50"/>
    </row>
    <row r="46" spans="1:15" ht="21" customHeight="1">
      <c r="A46" s="31" t="s">
        <v>173</v>
      </c>
      <c r="B46" s="32" t="s">
        <v>165</v>
      </c>
      <c r="C46" s="32" t="s">
        <v>166</v>
      </c>
      <c r="D46" s="32" t="s">
        <v>174</v>
      </c>
      <c r="E46" s="32" t="s">
        <v>72</v>
      </c>
      <c r="F46" s="33">
        <v>825</v>
      </c>
      <c r="G46" s="18" t="s">
        <v>73</v>
      </c>
      <c r="H46" s="56">
        <v>13</v>
      </c>
      <c r="I46" s="38" t="s">
        <v>52</v>
      </c>
      <c r="J46" s="38" t="s">
        <v>52</v>
      </c>
      <c r="K46" s="18">
        <v>2547</v>
      </c>
      <c r="L46" s="35">
        <v>38</v>
      </c>
      <c r="M46" s="18" t="s">
        <v>52</v>
      </c>
      <c r="N46" s="35" t="s">
        <v>52</v>
      </c>
      <c r="O46" s="50"/>
    </row>
    <row r="47" spans="1:15" ht="21" customHeight="1">
      <c r="A47" s="31" t="s">
        <v>175</v>
      </c>
      <c r="B47" s="32" t="s">
        <v>176</v>
      </c>
      <c r="C47" s="32" t="s">
        <v>166</v>
      </c>
      <c r="D47" s="32" t="s">
        <v>177</v>
      </c>
      <c r="E47" s="32" t="s">
        <v>72</v>
      </c>
      <c r="F47" s="33">
        <v>455</v>
      </c>
      <c r="G47" s="18" t="s">
        <v>73</v>
      </c>
      <c r="H47" s="56">
        <v>13</v>
      </c>
      <c r="I47" s="38" t="s">
        <v>52</v>
      </c>
      <c r="J47" s="38" t="s">
        <v>52</v>
      </c>
      <c r="K47" s="18">
        <v>2547</v>
      </c>
      <c r="L47" s="35">
        <v>38</v>
      </c>
      <c r="M47" s="18" t="s">
        <v>52</v>
      </c>
      <c r="N47" s="35" t="s">
        <v>52</v>
      </c>
      <c r="O47" s="50"/>
    </row>
    <row r="48" spans="1:15" ht="21" customHeight="1">
      <c r="A48" s="31" t="s">
        <v>178</v>
      </c>
      <c r="B48" s="32" t="s">
        <v>179</v>
      </c>
      <c r="C48" s="32" t="s">
        <v>179</v>
      </c>
      <c r="D48" s="18" t="s">
        <v>52</v>
      </c>
      <c r="E48" s="32" t="s">
        <v>72</v>
      </c>
      <c r="F48" s="33">
        <v>440</v>
      </c>
      <c r="G48" s="18" t="s">
        <v>73</v>
      </c>
      <c r="H48" s="34">
        <v>13</v>
      </c>
      <c r="I48" s="38" t="s">
        <v>52</v>
      </c>
      <c r="J48" s="38" t="s">
        <v>52</v>
      </c>
      <c r="K48" s="18">
        <v>2547</v>
      </c>
      <c r="L48" s="35" t="s">
        <v>52</v>
      </c>
      <c r="M48" s="18">
        <v>48</v>
      </c>
      <c r="N48" s="35" t="s">
        <v>52</v>
      </c>
      <c r="O48" s="50"/>
    </row>
    <row r="49" spans="1:15" ht="21" customHeight="1">
      <c r="A49" s="31" t="s">
        <v>180</v>
      </c>
      <c r="B49" s="32" t="s">
        <v>181</v>
      </c>
      <c r="C49" s="32" t="s">
        <v>182</v>
      </c>
      <c r="D49" s="32" t="s">
        <v>183</v>
      </c>
      <c r="E49" s="32" t="s">
        <v>72</v>
      </c>
      <c r="F49" s="33">
        <v>750</v>
      </c>
      <c r="G49" s="18" t="s">
        <v>79</v>
      </c>
      <c r="H49" s="56">
        <v>7</v>
      </c>
      <c r="I49" s="38" t="s">
        <v>52</v>
      </c>
      <c r="J49" s="38" t="s">
        <v>52</v>
      </c>
      <c r="K49" s="18">
        <v>2547</v>
      </c>
      <c r="L49" s="35">
        <v>50</v>
      </c>
      <c r="M49" s="18" t="s">
        <v>52</v>
      </c>
      <c r="N49" s="35" t="s">
        <v>52</v>
      </c>
      <c r="O49" s="50"/>
    </row>
    <row r="50" spans="1:59" ht="21" customHeight="1">
      <c r="A50" s="32" t="s">
        <v>184</v>
      </c>
      <c r="B50" s="32" t="s">
        <v>185</v>
      </c>
      <c r="C50" s="32" t="s">
        <v>373</v>
      </c>
      <c r="D50" s="18" t="s">
        <v>52</v>
      </c>
      <c r="E50" s="32" t="s">
        <v>82</v>
      </c>
      <c r="F50" s="70" t="s">
        <v>52</v>
      </c>
      <c r="G50" s="71" t="s">
        <v>52</v>
      </c>
      <c r="H50" s="72" t="s">
        <v>52</v>
      </c>
      <c r="I50" s="38" t="s">
        <v>52</v>
      </c>
      <c r="J50" s="38" t="s">
        <v>52</v>
      </c>
      <c r="K50" s="18" t="s">
        <v>52</v>
      </c>
      <c r="L50" s="35" t="s">
        <v>52</v>
      </c>
      <c r="M50" s="18" t="s">
        <v>52</v>
      </c>
      <c r="N50" s="35" t="s">
        <v>52</v>
      </c>
      <c r="O50" s="5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21" customHeight="1">
      <c r="A51" s="31" t="s">
        <v>186</v>
      </c>
      <c r="B51" s="32" t="s">
        <v>187</v>
      </c>
      <c r="C51" s="32" t="s">
        <v>188</v>
      </c>
      <c r="D51" s="32" t="s">
        <v>188</v>
      </c>
      <c r="E51" s="32" t="s">
        <v>72</v>
      </c>
      <c r="F51" s="33">
        <v>810</v>
      </c>
      <c r="G51" s="18" t="s">
        <v>189</v>
      </c>
      <c r="H51" s="34">
        <v>9.75</v>
      </c>
      <c r="I51" s="38" t="s">
        <v>52</v>
      </c>
      <c r="J51" s="38" t="s">
        <v>52</v>
      </c>
      <c r="K51" s="18">
        <v>2548</v>
      </c>
      <c r="L51" s="35" t="s">
        <v>52</v>
      </c>
      <c r="M51" s="18">
        <v>16</v>
      </c>
      <c r="N51" s="35" t="s">
        <v>52</v>
      </c>
      <c r="O51" s="5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15" ht="21" customHeight="1">
      <c r="A52" s="32" t="s">
        <v>190</v>
      </c>
      <c r="B52" s="32" t="s">
        <v>187</v>
      </c>
      <c r="C52" s="32" t="s">
        <v>374</v>
      </c>
      <c r="D52" s="18" t="s">
        <v>52</v>
      </c>
      <c r="E52" s="32" t="s">
        <v>82</v>
      </c>
      <c r="F52" s="70" t="s">
        <v>52</v>
      </c>
      <c r="G52" s="71" t="s">
        <v>52</v>
      </c>
      <c r="H52" s="72" t="s">
        <v>52</v>
      </c>
      <c r="I52" s="38" t="s">
        <v>52</v>
      </c>
      <c r="J52" s="38" t="s">
        <v>52</v>
      </c>
      <c r="K52" s="18" t="s">
        <v>52</v>
      </c>
      <c r="L52" s="35" t="s">
        <v>52</v>
      </c>
      <c r="M52" s="18" t="s">
        <v>52</v>
      </c>
      <c r="N52" s="35" t="s">
        <v>52</v>
      </c>
      <c r="O52" s="50"/>
    </row>
    <row r="53" spans="1:15" ht="21" customHeight="1">
      <c r="A53" s="32" t="s">
        <v>191</v>
      </c>
      <c r="B53" s="32" t="s">
        <v>192</v>
      </c>
      <c r="C53" s="32" t="s">
        <v>193</v>
      </c>
      <c r="D53" s="18" t="s">
        <v>52</v>
      </c>
      <c r="E53" s="32" t="s">
        <v>72</v>
      </c>
      <c r="F53" s="33">
        <v>448</v>
      </c>
      <c r="G53" s="18" t="s">
        <v>194</v>
      </c>
      <c r="H53" s="34">
        <v>9.75</v>
      </c>
      <c r="I53" s="38" t="s">
        <v>52</v>
      </c>
      <c r="J53" s="38" t="s">
        <v>52</v>
      </c>
      <c r="K53" s="18">
        <v>2547</v>
      </c>
      <c r="L53" s="35" t="s">
        <v>52</v>
      </c>
      <c r="M53" s="18" t="s">
        <v>52</v>
      </c>
      <c r="N53" s="35" t="s">
        <v>52</v>
      </c>
      <c r="O53" s="50"/>
    </row>
    <row r="54" spans="1:15" ht="21" customHeight="1">
      <c r="A54" s="32" t="s">
        <v>581</v>
      </c>
      <c r="B54" s="32" t="s">
        <v>195</v>
      </c>
      <c r="C54" s="32" t="s">
        <v>196</v>
      </c>
      <c r="D54" s="18" t="s">
        <v>52</v>
      </c>
      <c r="E54" s="32" t="s">
        <v>72</v>
      </c>
      <c r="F54" s="33">
        <v>295</v>
      </c>
      <c r="G54" s="18" t="s">
        <v>73</v>
      </c>
      <c r="H54" s="34">
        <v>13</v>
      </c>
      <c r="I54" s="38" t="s">
        <v>52</v>
      </c>
      <c r="J54" s="38" t="s">
        <v>52</v>
      </c>
      <c r="K54" s="18">
        <v>2548</v>
      </c>
      <c r="L54" s="35">
        <v>23</v>
      </c>
      <c r="M54" s="18">
        <v>35</v>
      </c>
      <c r="N54" s="35" t="s">
        <v>52</v>
      </c>
      <c r="O54" s="50"/>
    </row>
    <row r="55" spans="1:15" ht="21" customHeight="1">
      <c r="A55" s="32" t="s">
        <v>197</v>
      </c>
      <c r="B55" s="32" t="s">
        <v>198</v>
      </c>
      <c r="C55" s="18" t="s">
        <v>52</v>
      </c>
      <c r="D55" s="18" t="s">
        <v>52</v>
      </c>
      <c r="E55" s="32" t="s">
        <v>82</v>
      </c>
      <c r="F55" s="70" t="s">
        <v>52</v>
      </c>
      <c r="G55" s="71" t="s">
        <v>52</v>
      </c>
      <c r="H55" s="72" t="s">
        <v>52</v>
      </c>
      <c r="I55" s="38" t="s">
        <v>52</v>
      </c>
      <c r="J55" s="38" t="s">
        <v>52</v>
      </c>
      <c r="K55" s="18" t="s">
        <v>52</v>
      </c>
      <c r="L55" s="35" t="s">
        <v>52</v>
      </c>
      <c r="M55" s="18" t="s">
        <v>52</v>
      </c>
      <c r="N55" s="35" t="s">
        <v>52</v>
      </c>
      <c r="O55" s="50"/>
    </row>
    <row r="56" spans="1:15" ht="21" customHeight="1">
      <c r="A56" s="32" t="s">
        <v>199</v>
      </c>
      <c r="B56" s="32" t="s">
        <v>198</v>
      </c>
      <c r="C56" s="18" t="s">
        <v>52</v>
      </c>
      <c r="D56" s="32" t="s">
        <v>247</v>
      </c>
      <c r="E56" s="32" t="s">
        <v>82</v>
      </c>
      <c r="F56" s="70" t="s">
        <v>52</v>
      </c>
      <c r="G56" s="71" t="s">
        <v>52</v>
      </c>
      <c r="H56" s="72" t="s">
        <v>52</v>
      </c>
      <c r="I56" s="38" t="s">
        <v>52</v>
      </c>
      <c r="J56" s="38" t="s">
        <v>52</v>
      </c>
      <c r="K56" s="18" t="s">
        <v>52</v>
      </c>
      <c r="L56" s="35" t="s">
        <v>52</v>
      </c>
      <c r="M56" s="18" t="s">
        <v>52</v>
      </c>
      <c r="N56" s="35" t="s">
        <v>52</v>
      </c>
      <c r="O56" s="50"/>
    </row>
    <row r="57" spans="1:15" ht="21" customHeight="1">
      <c r="A57" s="42" t="s">
        <v>200</v>
      </c>
      <c r="B57" s="42" t="s">
        <v>185</v>
      </c>
      <c r="C57" s="42" t="s">
        <v>201</v>
      </c>
      <c r="D57" s="40" t="s">
        <v>52</v>
      </c>
      <c r="E57" s="42" t="s">
        <v>82</v>
      </c>
      <c r="F57" s="43">
        <v>383</v>
      </c>
      <c r="G57" s="40" t="s">
        <v>79</v>
      </c>
      <c r="H57" s="45">
        <v>6</v>
      </c>
      <c r="I57" s="73">
        <v>0.5</v>
      </c>
      <c r="J57" s="73">
        <v>0.5</v>
      </c>
      <c r="K57" s="40">
        <v>2542</v>
      </c>
      <c r="L57" s="47">
        <v>9</v>
      </c>
      <c r="M57" s="40">
        <v>11</v>
      </c>
      <c r="N57" s="47">
        <v>10</v>
      </c>
      <c r="O57" s="66"/>
    </row>
    <row r="58" spans="1:9" s="1" customFormat="1" ht="15.75">
      <c r="A58" s="5" t="s">
        <v>202</v>
      </c>
      <c r="I58" s="74"/>
    </row>
    <row r="59" spans="1:9" s="1" customFormat="1" ht="15.75">
      <c r="A59" s="5" t="s">
        <v>323</v>
      </c>
      <c r="I59" s="74"/>
    </row>
    <row r="60" spans="1:9" s="1" customFormat="1" ht="15.75">
      <c r="A60" s="75" t="s">
        <v>324</v>
      </c>
      <c r="I60" s="74"/>
    </row>
    <row r="61" ht="17.25" customHeight="1">
      <c r="A61" s="75" t="s">
        <v>325</v>
      </c>
    </row>
    <row r="62" spans="1:9" s="1" customFormat="1" ht="15.75">
      <c r="A62" s="75" t="s">
        <v>203</v>
      </c>
      <c r="B62" s="74"/>
      <c r="C62" s="74"/>
      <c r="D62" s="74"/>
      <c r="E62" s="74"/>
      <c r="F62" s="74"/>
      <c r="G62" s="74"/>
      <c r="H62" s="74"/>
      <c r="I62" s="74"/>
    </row>
    <row r="63" ht="17.25" customHeight="1">
      <c r="A63" s="75" t="s">
        <v>205</v>
      </c>
    </row>
    <row r="64" ht="17.25" customHeight="1">
      <c r="A64" s="75" t="s">
        <v>204</v>
      </c>
    </row>
    <row r="65" spans="1:4" s="92" customFormat="1" ht="17.25" customHeight="1">
      <c r="A65" s="90" t="s">
        <v>206</v>
      </c>
      <c r="B65" s="91"/>
      <c r="C65" s="91"/>
      <c r="D65" s="91"/>
    </row>
    <row r="66" ht="21" customHeight="1">
      <c r="A66" s="21"/>
    </row>
  </sheetData>
  <sheetProtection/>
  <printOptions horizontalCentered="1"/>
  <pageMargins left="0.35433070866141736" right="0.35433070866141736" top="0.984251968503937" bottom="0.984251968503937" header="0.2755905511811024" footer="0.2362204724409449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28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34.7109375" style="91" bestFit="1" customWidth="1"/>
    <col min="2" max="2" width="9.8515625" style="91" customWidth="1"/>
    <col min="3" max="3" width="21.7109375" style="91" customWidth="1"/>
    <col min="4" max="4" width="9.7109375" style="91" bestFit="1" customWidth="1"/>
    <col min="5" max="5" width="13.8515625" style="92" customWidth="1"/>
    <col min="6" max="7" width="7.421875" style="92" customWidth="1"/>
    <col min="8" max="8" width="8.7109375" style="92" customWidth="1"/>
    <col min="9" max="13" width="7.421875" style="92" customWidth="1"/>
    <col min="14" max="14" width="12.28125" style="92" customWidth="1"/>
    <col min="15" max="16384" width="9.140625" style="92" customWidth="1"/>
  </cols>
  <sheetData>
    <row r="1" spans="1:14" s="12" customFormat="1" ht="18.75">
      <c r="A1" s="370" t="s">
        <v>532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ht="15.75">
      <c r="A2" s="362" t="s">
        <v>46</v>
      </c>
      <c r="B2" s="362" t="s">
        <v>28</v>
      </c>
      <c r="C2" s="362" t="s">
        <v>16</v>
      </c>
      <c r="D2" s="362" t="s">
        <v>35</v>
      </c>
      <c r="E2" s="362" t="s">
        <v>47</v>
      </c>
      <c r="F2" s="93" t="s">
        <v>37</v>
      </c>
      <c r="G2" s="362" t="s">
        <v>38</v>
      </c>
      <c r="H2" s="93" t="s">
        <v>39</v>
      </c>
      <c r="I2" s="371" t="s">
        <v>64</v>
      </c>
      <c r="J2" s="372"/>
      <c r="K2" s="362" t="s">
        <v>40</v>
      </c>
      <c r="L2" s="371" t="s">
        <v>65</v>
      </c>
      <c r="M2" s="372"/>
      <c r="N2" s="93" t="s">
        <v>41</v>
      </c>
    </row>
    <row r="3" spans="1:14" s="8" customFormat="1" ht="15.75">
      <c r="A3" s="367"/>
      <c r="B3" s="367"/>
      <c r="C3" s="367"/>
      <c r="D3" s="367"/>
      <c r="E3" s="367"/>
      <c r="F3" s="94" t="s">
        <v>66</v>
      </c>
      <c r="G3" s="367"/>
      <c r="H3" s="94" t="s">
        <v>66</v>
      </c>
      <c r="I3" s="14" t="s">
        <v>42</v>
      </c>
      <c r="J3" s="14" t="s">
        <v>43</v>
      </c>
      <c r="K3" s="367"/>
      <c r="L3" s="14" t="s">
        <v>44</v>
      </c>
      <c r="M3" s="14" t="s">
        <v>45</v>
      </c>
      <c r="N3" s="94" t="s">
        <v>375</v>
      </c>
    </row>
    <row r="4" spans="1:14" s="8" customFormat="1" ht="15.75">
      <c r="A4" s="95" t="s">
        <v>326</v>
      </c>
      <c r="B4" s="96" t="s">
        <v>140</v>
      </c>
      <c r="C4" s="96" t="s">
        <v>140</v>
      </c>
      <c r="D4" s="342" t="s">
        <v>52</v>
      </c>
      <c r="E4" s="96" t="s">
        <v>82</v>
      </c>
      <c r="F4" s="97">
        <v>415</v>
      </c>
      <c r="G4" s="98" t="s">
        <v>79</v>
      </c>
      <c r="H4" s="97">
        <v>9</v>
      </c>
      <c r="I4" s="99" t="s">
        <v>52</v>
      </c>
      <c r="J4" s="99" t="s">
        <v>52</v>
      </c>
      <c r="K4" s="98">
        <v>2536</v>
      </c>
      <c r="L4" s="98" t="s">
        <v>52</v>
      </c>
      <c r="M4" s="98">
        <v>14</v>
      </c>
      <c r="N4" s="98">
        <v>4</v>
      </c>
    </row>
    <row r="5" spans="1:14" ht="15.75">
      <c r="A5" s="100" t="s">
        <v>327</v>
      </c>
      <c r="B5" s="101" t="s">
        <v>207</v>
      </c>
      <c r="C5" s="101" t="s">
        <v>328</v>
      </c>
      <c r="D5" s="101" t="s">
        <v>329</v>
      </c>
      <c r="E5" s="101" t="s">
        <v>82</v>
      </c>
      <c r="F5" s="102">
        <v>660</v>
      </c>
      <c r="G5" s="103" t="s">
        <v>73</v>
      </c>
      <c r="H5" s="102">
        <v>12</v>
      </c>
      <c r="I5" s="104">
        <v>0.5</v>
      </c>
      <c r="J5" s="104">
        <v>0.5</v>
      </c>
      <c r="K5" s="103">
        <v>2542</v>
      </c>
      <c r="L5" s="103" t="s">
        <v>52</v>
      </c>
      <c r="M5" s="103" t="s">
        <v>52</v>
      </c>
      <c r="N5" s="103" t="s">
        <v>52</v>
      </c>
    </row>
    <row r="6" spans="1:14" ht="15.75">
      <c r="A6" s="100" t="s">
        <v>330</v>
      </c>
      <c r="B6" s="101" t="s">
        <v>75</v>
      </c>
      <c r="C6" s="101" t="s">
        <v>331</v>
      </c>
      <c r="D6" s="101" t="s">
        <v>75</v>
      </c>
      <c r="E6" s="101" t="s">
        <v>82</v>
      </c>
      <c r="F6" s="102">
        <v>400</v>
      </c>
      <c r="G6" s="105" t="s">
        <v>118</v>
      </c>
      <c r="H6" s="102">
        <v>13</v>
      </c>
      <c r="I6" s="104">
        <v>0.5</v>
      </c>
      <c r="J6" s="104">
        <v>0.5</v>
      </c>
      <c r="K6" s="103">
        <v>2542</v>
      </c>
      <c r="L6" s="103" t="s">
        <v>52</v>
      </c>
      <c r="M6" s="103" t="s">
        <v>52</v>
      </c>
      <c r="N6" s="103" t="s">
        <v>52</v>
      </c>
    </row>
    <row r="7" spans="1:14" ht="15.75">
      <c r="A7" s="100" t="s">
        <v>332</v>
      </c>
      <c r="B7" s="101" t="s">
        <v>69</v>
      </c>
      <c r="C7" s="101" t="s">
        <v>333</v>
      </c>
      <c r="D7" s="101" t="s">
        <v>71</v>
      </c>
      <c r="E7" s="101" t="s">
        <v>82</v>
      </c>
      <c r="F7" s="102">
        <v>775</v>
      </c>
      <c r="G7" s="105" t="s">
        <v>118</v>
      </c>
      <c r="H7" s="102">
        <v>12</v>
      </c>
      <c r="I7" s="104">
        <v>0.5</v>
      </c>
      <c r="J7" s="104">
        <v>0.5</v>
      </c>
      <c r="K7" s="103">
        <v>2543</v>
      </c>
      <c r="L7" s="103" t="s">
        <v>52</v>
      </c>
      <c r="M7" s="103" t="s">
        <v>52</v>
      </c>
      <c r="N7" s="103" t="s">
        <v>52</v>
      </c>
    </row>
    <row r="8" spans="1:14" ht="15.75">
      <c r="A8" s="100" t="s">
        <v>334</v>
      </c>
      <c r="B8" s="101" t="s">
        <v>120</v>
      </c>
      <c r="C8" s="101" t="s">
        <v>335</v>
      </c>
      <c r="D8" s="103" t="s">
        <v>52</v>
      </c>
      <c r="E8" s="101" t="s">
        <v>82</v>
      </c>
      <c r="F8" s="102">
        <v>600</v>
      </c>
      <c r="G8" s="105" t="s">
        <v>73</v>
      </c>
      <c r="H8" s="102">
        <v>12</v>
      </c>
      <c r="I8" s="104">
        <v>0.5</v>
      </c>
      <c r="J8" s="104">
        <v>0.5</v>
      </c>
      <c r="K8" s="103">
        <v>2542</v>
      </c>
      <c r="L8" s="103" t="s">
        <v>52</v>
      </c>
      <c r="M8" s="103" t="s">
        <v>52</v>
      </c>
      <c r="N8" s="103" t="s">
        <v>52</v>
      </c>
    </row>
    <row r="9" spans="1:14" ht="15.75">
      <c r="A9" s="100" t="s">
        <v>336</v>
      </c>
      <c r="B9" s="101" t="s">
        <v>120</v>
      </c>
      <c r="C9" s="101" t="s">
        <v>337</v>
      </c>
      <c r="D9" s="103" t="s">
        <v>52</v>
      </c>
      <c r="E9" s="101" t="s">
        <v>82</v>
      </c>
      <c r="F9" s="102">
        <v>485</v>
      </c>
      <c r="G9" s="105" t="s">
        <v>338</v>
      </c>
      <c r="H9" s="106" t="s">
        <v>339</v>
      </c>
      <c r="I9" s="104">
        <v>0.75</v>
      </c>
      <c r="J9" s="104">
        <v>0.75</v>
      </c>
      <c r="K9" s="103">
        <v>2544</v>
      </c>
      <c r="L9" s="103" t="s">
        <v>52</v>
      </c>
      <c r="M9" s="103" t="s">
        <v>52</v>
      </c>
      <c r="N9" s="103" t="s">
        <v>52</v>
      </c>
    </row>
    <row r="10" spans="1:14" ht="15.75">
      <c r="A10" s="100" t="s">
        <v>340</v>
      </c>
      <c r="B10" s="101" t="s">
        <v>59</v>
      </c>
      <c r="C10" s="101" t="s">
        <v>57</v>
      </c>
      <c r="D10" s="101" t="s">
        <v>59</v>
      </c>
      <c r="E10" s="103" t="s">
        <v>52</v>
      </c>
      <c r="F10" s="107" t="s">
        <v>52</v>
      </c>
      <c r="G10" s="103" t="s">
        <v>52</v>
      </c>
      <c r="H10" s="107" t="s">
        <v>52</v>
      </c>
      <c r="I10" s="107" t="s">
        <v>52</v>
      </c>
      <c r="J10" s="107" t="s">
        <v>52</v>
      </c>
      <c r="K10" s="103" t="s">
        <v>52</v>
      </c>
      <c r="L10" s="103" t="s">
        <v>52</v>
      </c>
      <c r="M10" s="103" t="s">
        <v>52</v>
      </c>
      <c r="N10" s="103" t="s">
        <v>52</v>
      </c>
    </row>
    <row r="11" spans="1:14" ht="15.75">
      <c r="A11" s="100" t="s">
        <v>341</v>
      </c>
      <c r="B11" s="101" t="s">
        <v>59</v>
      </c>
      <c r="C11" s="101" t="s">
        <v>57</v>
      </c>
      <c r="D11" s="101" t="s">
        <v>58</v>
      </c>
      <c r="E11" s="103" t="s">
        <v>52</v>
      </c>
      <c r="F11" s="107" t="s">
        <v>52</v>
      </c>
      <c r="G11" s="103" t="s">
        <v>52</v>
      </c>
      <c r="H11" s="107" t="s">
        <v>52</v>
      </c>
      <c r="I11" s="107" t="s">
        <v>52</v>
      </c>
      <c r="J11" s="107" t="s">
        <v>52</v>
      </c>
      <c r="K11" s="103" t="s">
        <v>52</v>
      </c>
      <c r="L11" s="103" t="s">
        <v>52</v>
      </c>
      <c r="M11" s="103" t="s">
        <v>52</v>
      </c>
      <c r="N11" s="103" t="s">
        <v>52</v>
      </c>
    </row>
    <row r="12" spans="1:14" ht="15.75">
      <c r="A12" s="100" t="s">
        <v>342</v>
      </c>
      <c r="B12" s="101" t="s">
        <v>132</v>
      </c>
      <c r="C12" s="101" t="s">
        <v>163</v>
      </c>
      <c r="D12" s="103" t="s">
        <v>52</v>
      </c>
      <c r="E12" s="103" t="s">
        <v>52</v>
      </c>
      <c r="F12" s="107" t="s">
        <v>52</v>
      </c>
      <c r="G12" s="103" t="s">
        <v>52</v>
      </c>
      <c r="H12" s="107" t="s">
        <v>52</v>
      </c>
      <c r="I12" s="107" t="s">
        <v>52</v>
      </c>
      <c r="J12" s="107" t="s">
        <v>52</v>
      </c>
      <c r="K12" s="103" t="s">
        <v>52</v>
      </c>
      <c r="L12" s="103" t="s">
        <v>52</v>
      </c>
      <c r="M12" s="103" t="s">
        <v>52</v>
      </c>
      <c r="N12" s="103" t="s">
        <v>52</v>
      </c>
    </row>
    <row r="13" spans="1:14" ht="15.75">
      <c r="A13" s="314" t="s">
        <v>343</v>
      </c>
      <c r="B13" s="315" t="s">
        <v>165</v>
      </c>
      <c r="C13" s="315" t="s">
        <v>166</v>
      </c>
      <c r="D13" s="317" t="s">
        <v>52</v>
      </c>
      <c r="E13" s="315" t="s">
        <v>82</v>
      </c>
      <c r="F13" s="318">
        <v>64.25</v>
      </c>
      <c r="G13" s="317" t="s">
        <v>52</v>
      </c>
      <c r="H13" s="318">
        <v>4.2</v>
      </c>
      <c r="I13" s="316" t="s">
        <v>52</v>
      </c>
      <c r="J13" s="316" t="s">
        <v>52</v>
      </c>
      <c r="K13" s="317" t="s">
        <v>52</v>
      </c>
      <c r="L13" s="317" t="s">
        <v>52</v>
      </c>
      <c r="M13" s="317" t="s">
        <v>52</v>
      </c>
      <c r="N13" s="317" t="s">
        <v>52</v>
      </c>
    </row>
    <row r="14" spans="1:14" ht="15.75">
      <c r="A14" s="314" t="s">
        <v>536</v>
      </c>
      <c r="B14" s="315" t="s">
        <v>152</v>
      </c>
      <c r="C14" s="315" t="s">
        <v>149</v>
      </c>
      <c r="D14" s="315" t="s">
        <v>533</v>
      </c>
      <c r="E14" s="315" t="s">
        <v>82</v>
      </c>
      <c r="F14" s="318">
        <v>758</v>
      </c>
      <c r="G14" s="317" t="s">
        <v>87</v>
      </c>
      <c r="H14" s="318">
        <v>18</v>
      </c>
      <c r="I14" s="316" t="s">
        <v>52</v>
      </c>
      <c r="J14" s="316" t="s">
        <v>52</v>
      </c>
      <c r="K14" s="317">
        <v>2555</v>
      </c>
      <c r="L14" s="317" t="s">
        <v>52</v>
      </c>
      <c r="M14" s="317" t="s">
        <v>52</v>
      </c>
      <c r="N14" s="317" t="s">
        <v>52</v>
      </c>
    </row>
    <row r="15" spans="1:14" ht="15.75">
      <c r="A15" s="109" t="s">
        <v>537</v>
      </c>
      <c r="B15" s="110" t="s">
        <v>221</v>
      </c>
      <c r="C15" s="110" t="s">
        <v>534</v>
      </c>
      <c r="D15" s="110" t="s">
        <v>535</v>
      </c>
      <c r="E15" s="110" t="s">
        <v>82</v>
      </c>
      <c r="F15" s="319">
        <v>725</v>
      </c>
      <c r="G15" s="108" t="s">
        <v>189</v>
      </c>
      <c r="H15" s="319">
        <v>12</v>
      </c>
      <c r="I15" s="111" t="s">
        <v>52</v>
      </c>
      <c r="J15" s="111" t="s">
        <v>52</v>
      </c>
      <c r="K15" s="108">
        <v>2556</v>
      </c>
      <c r="L15" s="108" t="s">
        <v>52</v>
      </c>
      <c r="M15" s="108" t="s">
        <v>52</v>
      </c>
      <c r="N15" s="108" t="s">
        <v>52</v>
      </c>
    </row>
    <row r="16" spans="1:9" s="2" customFormat="1" ht="15.75">
      <c r="A16" s="13" t="s">
        <v>202</v>
      </c>
      <c r="I16" s="112"/>
    </row>
    <row r="17" spans="1:9" s="2" customFormat="1" ht="15.75">
      <c r="A17" s="13" t="s">
        <v>344</v>
      </c>
      <c r="I17" s="112"/>
    </row>
    <row r="18" spans="1:9" s="2" customFormat="1" ht="15.75">
      <c r="A18" s="90" t="s">
        <v>345</v>
      </c>
      <c r="I18" s="112"/>
    </row>
    <row r="19" spans="1:9" s="2" customFormat="1" ht="15.75">
      <c r="A19" s="90" t="s">
        <v>346</v>
      </c>
      <c r="B19" s="112"/>
      <c r="C19" s="112"/>
      <c r="D19" s="112"/>
      <c r="E19" s="112"/>
      <c r="F19" s="112"/>
      <c r="G19" s="112"/>
      <c r="H19" s="112"/>
      <c r="I19" s="112"/>
    </row>
    <row r="20" ht="17.25" customHeight="1">
      <c r="A20" s="90" t="s">
        <v>347</v>
      </c>
    </row>
    <row r="21" spans="1:14" s="12" customFormat="1" ht="18.75">
      <c r="A21" s="373" t="s">
        <v>531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</row>
    <row r="22" spans="1:14" ht="15.75">
      <c r="A22" s="362" t="s">
        <v>48</v>
      </c>
      <c r="B22" s="362" t="s">
        <v>28</v>
      </c>
      <c r="C22" s="362" t="s">
        <v>16</v>
      </c>
      <c r="D22" s="362" t="s">
        <v>35</v>
      </c>
      <c r="E22" s="362" t="s">
        <v>49</v>
      </c>
      <c r="F22" s="93" t="s">
        <v>37</v>
      </c>
      <c r="G22" s="362" t="s">
        <v>38</v>
      </c>
      <c r="H22" s="93" t="s">
        <v>39</v>
      </c>
      <c r="I22" s="371" t="s">
        <v>64</v>
      </c>
      <c r="J22" s="372"/>
      <c r="K22" s="362" t="s">
        <v>40</v>
      </c>
      <c r="L22" s="371" t="s">
        <v>65</v>
      </c>
      <c r="M22" s="372"/>
      <c r="N22" s="93" t="s">
        <v>41</v>
      </c>
    </row>
    <row r="23" spans="1:14" ht="15.75">
      <c r="A23" s="367"/>
      <c r="B23" s="367"/>
      <c r="C23" s="367"/>
      <c r="D23" s="367"/>
      <c r="E23" s="367"/>
      <c r="F23" s="94" t="s">
        <v>66</v>
      </c>
      <c r="G23" s="367"/>
      <c r="H23" s="94" t="s">
        <v>66</v>
      </c>
      <c r="I23" s="14" t="s">
        <v>42</v>
      </c>
      <c r="J23" s="14" t="s">
        <v>43</v>
      </c>
      <c r="K23" s="367"/>
      <c r="L23" s="14" t="s">
        <v>44</v>
      </c>
      <c r="M23" s="14" t="s">
        <v>45</v>
      </c>
      <c r="N23" s="94" t="s">
        <v>375</v>
      </c>
    </row>
    <row r="24" spans="1:14" ht="15.75">
      <c r="A24" s="96" t="s">
        <v>348</v>
      </c>
      <c r="B24" s="96" t="s">
        <v>185</v>
      </c>
      <c r="C24" s="96" t="s">
        <v>349</v>
      </c>
      <c r="D24" s="96" t="s">
        <v>350</v>
      </c>
      <c r="E24" s="96" t="s">
        <v>82</v>
      </c>
      <c r="F24" s="113">
        <v>4167</v>
      </c>
      <c r="G24" s="98" t="s">
        <v>73</v>
      </c>
      <c r="H24" s="97">
        <v>9</v>
      </c>
      <c r="I24" s="99" t="s">
        <v>52</v>
      </c>
      <c r="J24" s="99" t="s">
        <v>52</v>
      </c>
      <c r="K24" s="98">
        <v>2540</v>
      </c>
      <c r="L24" s="98" t="s">
        <v>52</v>
      </c>
      <c r="M24" s="98" t="s">
        <v>52</v>
      </c>
      <c r="N24" s="98" t="s">
        <v>52</v>
      </c>
    </row>
    <row r="25" spans="1:14" ht="15.75">
      <c r="A25" s="101" t="s">
        <v>351</v>
      </c>
      <c r="B25" s="101" t="s">
        <v>101</v>
      </c>
      <c r="C25" s="101" t="s">
        <v>102</v>
      </c>
      <c r="D25" s="103" t="s">
        <v>52</v>
      </c>
      <c r="E25" s="101" t="s">
        <v>82</v>
      </c>
      <c r="F25" s="114">
        <v>3360</v>
      </c>
      <c r="G25" s="103" t="s">
        <v>73</v>
      </c>
      <c r="H25" s="102">
        <v>6.5</v>
      </c>
      <c r="I25" s="102">
        <v>0.5</v>
      </c>
      <c r="J25" s="102">
        <v>0.5</v>
      </c>
      <c r="K25" s="103">
        <v>2545</v>
      </c>
      <c r="L25" s="103">
        <v>59</v>
      </c>
      <c r="M25" s="103">
        <v>53</v>
      </c>
      <c r="N25" s="103">
        <v>187</v>
      </c>
    </row>
    <row r="26" spans="1:14" ht="15.75">
      <c r="A26" s="110" t="s">
        <v>352</v>
      </c>
      <c r="B26" s="110" t="s">
        <v>112</v>
      </c>
      <c r="C26" s="108" t="s">
        <v>52</v>
      </c>
      <c r="D26" s="108" t="s">
        <v>52</v>
      </c>
      <c r="E26" s="110" t="s">
        <v>82</v>
      </c>
      <c r="F26" s="111" t="s">
        <v>52</v>
      </c>
      <c r="G26" s="108" t="s">
        <v>52</v>
      </c>
      <c r="H26" s="111" t="s">
        <v>52</v>
      </c>
      <c r="I26" s="111" t="s">
        <v>52</v>
      </c>
      <c r="J26" s="111" t="s">
        <v>52</v>
      </c>
      <c r="K26" s="108" t="s">
        <v>52</v>
      </c>
      <c r="L26" s="108" t="s">
        <v>52</v>
      </c>
      <c r="M26" s="108" t="s">
        <v>52</v>
      </c>
      <c r="N26" s="108" t="s">
        <v>52</v>
      </c>
    </row>
    <row r="27" spans="1:9" s="2" customFormat="1" ht="15.75">
      <c r="A27" s="13" t="s">
        <v>202</v>
      </c>
      <c r="I27" s="112"/>
    </row>
    <row r="28" spans="1:9" s="2" customFormat="1" ht="15.75">
      <c r="A28" s="13" t="s">
        <v>353</v>
      </c>
      <c r="I28" s="112"/>
    </row>
  </sheetData>
  <sheetProtection/>
  <printOptions horizontalCentered="1"/>
  <pageMargins left="0.35433070866141736" right="0.35433070866141736" top="0.984251968503937" bottom="0.984251968503937" header="0.2755905511811024" footer="0.2362204724409449"/>
  <pageSetup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E27"/>
  <sheetViews>
    <sheetView view="pageBreakPreview" zoomScale="80" zoomScaleSheetLayoutView="80" zoomScalePageLayoutView="0" workbookViewId="0" topLeftCell="A1">
      <selection activeCell="B28" sqref="B28"/>
    </sheetView>
  </sheetViews>
  <sheetFormatPr defaultColWidth="9.140625" defaultRowHeight="21.75"/>
  <cols>
    <col min="1" max="1" width="30.7109375" style="115" customWidth="1"/>
    <col min="2" max="3" width="25.7109375" style="115" customWidth="1"/>
    <col min="4" max="4" width="31.8515625" style="115" customWidth="1"/>
    <col min="5" max="5" width="22.8515625" style="115" customWidth="1"/>
    <col min="6" max="16384" width="9.140625" style="115" customWidth="1"/>
  </cols>
  <sheetData>
    <row r="1" spans="1:5" ht="25.5" customHeight="1">
      <c r="A1" s="375" t="s">
        <v>506</v>
      </c>
      <c r="B1" s="375"/>
      <c r="C1" s="375"/>
      <c r="D1" s="375"/>
      <c r="E1" s="375"/>
    </row>
    <row r="2" spans="1:5" s="116" customFormat="1" ht="18.75">
      <c r="A2" s="377" t="s">
        <v>16</v>
      </c>
      <c r="B2" s="377" t="s">
        <v>30</v>
      </c>
      <c r="C2" s="377" t="s">
        <v>31</v>
      </c>
      <c r="D2" s="302" t="s">
        <v>583</v>
      </c>
      <c r="E2" s="376" t="s">
        <v>50</v>
      </c>
    </row>
    <row r="3" spans="1:5" ht="21" customHeight="1">
      <c r="A3" s="304" t="s">
        <v>354</v>
      </c>
      <c r="B3" s="304" t="s">
        <v>133</v>
      </c>
      <c r="C3" s="304" t="s">
        <v>355</v>
      </c>
      <c r="D3" s="305">
        <v>2.7</v>
      </c>
      <c r="E3" s="303">
        <v>2531</v>
      </c>
    </row>
    <row r="4" spans="1:5" ht="21" customHeight="1">
      <c r="A4" s="307" t="s">
        <v>356</v>
      </c>
      <c r="B4" s="307" t="s">
        <v>357</v>
      </c>
      <c r="C4" s="307" t="s">
        <v>358</v>
      </c>
      <c r="D4" s="308">
        <v>2</v>
      </c>
      <c r="E4" s="306">
        <v>2550</v>
      </c>
    </row>
    <row r="5" spans="1:5" ht="21" customHeight="1">
      <c r="A5" s="307" t="s">
        <v>359</v>
      </c>
      <c r="B5" s="307" t="s">
        <v>360</v>
      </c>
      <c r="C5" s="307" t="s">
        <v>297</v>
      </c>
      <c r="D5" s="308">
        <v>1</v>
      </c>
      <c r="E5" s="306">
        <v>2550</v>
      </c>
    </row>
    <row r="6" spans="1:5" ht="21" customHeight="1">
      <c r="A6" s="307" t="s">
        <v>294</v>
      </c>
      <c r="B6" s="307" t="s">
        <v>360</v>
      </c>
      <c r="C6" s="307" t="s">
        <v>361</v>
      </c>
      <c r="D6" s="308">
        <v>1</v>
      </c>
      <c r="E6" s="306">
        <v>2550</v>
      </c>
    </row>
    <row r="7" spans="1:5" ht="21" customHeight="1">
      <c r="A7" s="307" t="s">
        <v>362</v>
      </c>
      <c r="B7" s="307" t="s">
        <v>63</v>
      </c>
      <c r="C7" s="307" t="s">
        <v>361</v>
      </c>
      <c r="D7" s="308">
        <v>1.7</v>
      </c>
      <c r="E7" s="306">
        <v>2550</v>
      </c>
    </row>
    <row r="8" spans="1:5" ht="21" customHeight="1">
      <c r="A8" s="307" t="s">
        <v>133</v>
      </c>
      <c r="B8" s="307" t="s">
        <v>63</v>
      </c>
      <c r="C8" s="307" t="s">
        <v>363</v>
      </c>
      <c r="D8" s="308">
        <v>1</v>
      </c>
      <c r="E8" s="306">
        <v>2550</v>
      </c>
    </row>
    <row r="9" spans="1:5" ht="21" customHeight="1">
      <c r="A9" s="307" t="s">
        <v>364</v>
      </c>
      <c r="B9" s="307" t="s">
        <v>365</v>
      </c>
      <c r="C9" s="307" t="s">
        <v>366</v>
      </c>
      <c r="D9" s="308">
        <v>0.5</v>
      </c>
      <c r="E9" s="306">
        <v>2548</v>
      </c>
    </row>
    <row r="10" spans="1:5" ht="21" customHeight="1">
      <c r="A10" s="307" t="s">
        <v>367</v>
      </c>
      <c r="B10" s="307" t="s">
        <v>365</v>
      </c>
      <c r="C10" s="307" t="s">
        <v>368</v>
      </c>
      <c r="D10" s="308">
        <v>1</v>
      </c>
      <c r="E10" s="306">
        <v>2551</v>
      </c>
    </row>
    <row r="11" spans="1:5" ht="21" customHeight="1">
      <c r="A11" s="307" t="s">
        <v>369</v>
      </c>
      <c r="B11" s="307" t="s">
        <v>368</v>
      </c>
      <c r="C11" s="307" t="s">
        <v>370</v>
      </c>
      <c r="D11" s="308">
        <v>0.3</v>
      </c>
      <c r="E11" s="306">
        <v>2551</v>
      </c>
    </row>
    <row r="12" spans="1:5" ht="21" customHeight="1">
      <c r="A12" s="307" t="s">
        <v>365</v>
      </c>
      <c r="B12" s="307" t="s">
        <v>367</v>
      </c>
      <c r="C12" s="307" t="s">
        <v>364</v>
      </c>
      <c r="D12" s="308">
        <v>0.9</v>
      </c>
      <c r="E12" s="306">
        <v>2551</v>
      </c>
    </row>
    <row r="13" spans="1:5" ht="21" customHeight="1">
      <c r="A13" s="307" t="s">
        <v>370</v>
      </c>
      <c r="B13" s="307" t="s">
        <v>369</v>
      </c>
      <c r="C13" s="307" t="s">
        <v>371</v>
      </c>
      <c r="D13" s="308"/>
      <c r="E13" s="306"/>
    </row>
    <row r="14" spans="1:5" ht="21" customHeight="1">
      <c r="A14" s="307" t="s">
        <v>371</v>
      </c>
      <c r="B14" s="307" t="s">
        <v>370</v>
      </c>
      <c r="C14" s="307" t="s">
        <v>368</v>
      </c>
      <c r="D14" s="308">
        <v>1.9</v>
      </c>
      <c r="E14" s="306">
        <v>2552</v>
      </c>
    </row>
    <row r="15" spans="1:5" ht="21" customHeight="1">
      <c r="A15" s="307" t="s">
        <v>368</v>
      </c>
      <c r="B15" s="307" t="s">
        <v>371</v>
      </c>
      <c r="C15" s="307" t="s">
        <v>372</v>
      </c>
      <c r="D15" s="308"/>
      <c r="E15" s="306"/>
    </row>
    <row r="16" spans="1:5" ht="21" customHeight="1">
      <c r="A16" s="307" t="s">
        <v>376</v>
      </c>
      <c r="B16" s="307" t="s">
        <v>372</v>
      </c>
      <c r="C16" s="307" t="s">
        <v>503</v>
      </c>
      <c r="D16" s="308">
        <v>1.5</v>
      </c>
      <c r="E16" s="306">
        <v>2554</v>
      </c>
    </row>
    <row r="17" spans="1:5" s="323" customFormat="1" ht="21" customHeight="1">
      <c r="A17" s="321" t="s">
        <v>504</v>
      </c>
      <c r="B17" s="321" t="s">
        <v>376</v>
      </c>
      <c r="C17" s="321" t="s">
        <v>505</v>
      </c>
      <c r="D17" s="322">
        <v>0.2</v>
      </c>
      <c r="E17" s="320">
        <v>2554</v>
      </c>
    </row>
    <row r="18" spans="1:5" ht="21" customHeight="1">
      <c r="A18" s="307" t="s">
        <v>507</v>
      </c>
      <c r="B18" s="307" t="s">
        <v>508</v>
      </c>
      <c r="C18" s="307" t="s">
        <v>509</v>
      </c>
      <c r="D18" s="308">
        <v>0.432</v>
      </c>
      <c r="E18" s="311" t="s">
        <v>523</v>
      </c>
    </row>
    <row r="19" spans="1:5" ht="21" customHeight="1">
      <c r="A19" s="307" t="s">
        <v>508</v>
      </c>
      <c r="B19" s="307" t="s">
        <v>510</v>
      </c>
      <c r="C19" s="307" t="s">
        <v>511</v>
      </c>
      <c r="D19" s="308">
        <v>1.116</v>
      </c>
      <c r="E19" s="311" t="s">
        <v>523</v>
      </c>
    </row>
    <row r="20" spans="1:5" ht="21" customHeight="1">
      <c r="A20" s="307" t="s">
        <v>512</v>
      </c>
      <c r="B20" s="307" t="s">
        <v>513</v>
      </c>
      <c r="C20" s="307" t="s">
        <v>514</v>
      </c>
      <c r="D20" s="308">
        <v>0.41</v>
      </c>
      <c r="E20" s="311" t="s">
        <v>523</v>
      </c>
    </row>
    <row r="21" spans="1:5" ht="21" customHeight="1">
      <c r="A21" s="307" t="s">
        <v>515</v>
      </c>
      <c r="B21" s="307" t="s">
        <v>516</v>
      </c>
      <c r="C21" s="307" t="s">
        <v>517</v>
      </c>
      <c r="D21" s="308">
        <v>1.2</v>
      </c>
      <c r="E21" s="311" t="s">
        <v>524</v>
      </c>
    </row>
    <row r="22" spans="1:5" ht="21" customHeight="1">
      <c r="A22" s="307" t="s">
        <v>518</v>
      </c>
      <c r="B22" s="307" t="s">
        <v>517</v>
      </c>
      <c r="C22" s="307" t="s">
        <v>519</v>
      </c>
      <c r="D22" s="308">
        <v>0.578</v>
      </c>
      <c r="E22" s="311" t="s">
        <v>524</v>
      </c>
    </row>
    <row r="23" spans="1:5" ht="21" customHeight="1">
      <c r="A23" s="307" t="s">
        <v>520</v>
      </c>
      <c r="B23" s="307" t="s">
        <v>508</v>
      </c>
      <c r="C23" s="307" t="s">
        <v>509</v>
      </c>
      <c r="D23" s="308">
        <v>0.386</v>
      </c>
      <c r="E23" s="311" t="s">
        <v>524</v>
      </c>
    </row>
    <row r="24" spans="1:5" ht="21" customHeight="1">
      <c r="A24" s="307" t="s">
        <v>521</v>
      </c>
      <c r="B24" s="307" t="s">
        <v>508</v>
      </c>
      <c r="C24" s="307" t="s">
        <v>509</v>
      </c>
      <c r="D24" s="308">
        <v>0.283</v>
      </c>
      <c r="E24" s="311" t="s">
        <v>524</v>
      </c>
    </row>
    <row r="25" spans="1:5" ht="21" customHeight="1">
      <c r="A25" s="312" t="s">
        <v>509</v>
      </c>
      <c r="B25" s="312" t="s">
        <v>511</v>
      </c>
      <c r="C25" s="312" t="s">
        <v>522</v>
      </c>
      <c r="D25" s="313">
        <v>1.737</v>
      </c>
      <c r="E25" s="310" t="s">
        <v>524</v>
      </c>
    </row>
    <row r="26" spans="1:5" ht="21" customHeight="1">
      <c r="A26" s="374" t="s">
        <v>377</v>
      </c>
      <c r="C26" s="374"/>
      <c r="D26" s="374"/>
      <c r="E26" s="309"/>
    </row>
    <row r="27" ht="18.75">
      <c r="D27" s="117"/>
    </row>
  </sheetData>
  <sheetProtection/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showGridLines="0" zoomScaleSheetLayoutView="100" zoomScalePageLayoutView="0" workbookViewId="0" topLeftCell="A1">
      <selection activeCell="H13" sqref="H13"/>
    </sheetView>
  </sheetViews>
  <sheetFormatPr defaultColWidth="9.140625" defaultRowHeight="21.75"/>
  <cols>
    <col min="1" max="1" width="18.8515625" style="121" customWidth="1"/>
    <col min="2" max="2" width="17.421875" style="121" customWidth="1"/>
    <col min="3" max="3" width="18.57421875" style="121" customWidth="1"/>
    <col min="4" max="4" width="24.421875" style="122" customWidth="1"/>
    <col min="5" max="5" width="26.57421875" style="121" customWidth="1"/>
    <col min="6" max="6" width="15.7109375" style="121" customWidth="1"/>
    <col min="7" max="7" width="13.28125" style="121" customWidth="1"/>
    <col min="8" max="16384" width="9.140625" style="121" customWidth="1"/>
  </cols>
  <sheetData>
    <row r="1" spans="1:5" s="120" customFormat="1" ht="21">
      <c r="A1" s="378" t="s">
        <v>588</v>
      </c>
      <c r="B1" s="378"/>
      <c r="C1" s="378"/>
      <c r="D1" s="378"/>
      <c r="E1" s="378"/>
    </row>
    <row r="2" spans="1:5" s="123" customFormat="1" ht="20.25" customHeight="1">
      <c r="A2" s="379" t="s">
        <v>33</v>
      </c>
      <c r="B2" s="379" t="s">
        <v>584</v>
      </c>
      <c r="C2" s="379" t="s">
        <v>585</v>
      </c>
      <c r="D2" s="379" t="s">
        <v>586</v>
      </c>
      <c r="E2" s="379" t="s">
        <v>587</v>
      </c>
    </row>
    <row r="3" spans="1:8" s="128" customFormat="1" ht="15" customHeight="1">
      <c r="A3" s="124" t="s">
        <v>227</v>
      </c>
      <c r="B3" s="125">
        <v>31501</v>
      </c>
      <c r="C3" s="126">
        <v>10074800</v>
      </c>
      <c r="D3" s="129">
        <v>5037400</v>
      </c>
      <c r="E3" s="127" t="s">
        <v>379</v>
      </c>
      <c r="F3" s="125"/>
      <c r="G3" s="125"/>
      <c r="H3" s="125"/>
    </row>
    <row r="4" spans="1:8" s="128" customFormat="1" ht="15" customHeight="1">
      <c r="A4" s="124" t="s">
        <v>230</v>
      </c>
      <c r="B4" s="125">
        <v>29899</v>
      </c>
      <c r="C4" s="126">
        <v>11972600</v>
      </c>
      <c r="D4" s="129">
        <v>5986300</v>
      </c>
      <c r="E4" s="127" t="s">
        <v>379</v>
      </c>
      <c r="F4" s="125"/>
      <c r="G4" s="125"/>
      <c r="H4" s="125"/>
    </row>
    <row r="5" spans="1:8" s="128" customFormat="1" ht="15" customHeight="1">
      <c r="A5" s="124" t="s">
        <v>229</v>
      </c>
      <c r="B5" s="125">
        <v>23322</v>
      </c>
      <c r="C5" s="126">
        <v>14952700</v>
      </c>
      <c r="D5" s="129">
        <v>7476350</v>
      </c>
      <c r="E5" s="127" t="s">
        <v>379</v>
      </c>
      <c r="F5" s="125"/>
      <c r="G5" s="125"/>
      <c r="H5" s="125"/>
    </row>
    <row r="6" spans="1:5" s="128" customFormat="1" ht="15" customHeight="1">
      <c r="A6" s="124" t="s">
        <v>225</v>
      </c>
      <c r="B6" s="125">
        <v>21622</v>
      </c>
      <c r="C6" s="126">
        <v>13381200</v>
      </c>
      <c r="D6" s="129">
        <v>6690600</v>
      </c>
      <c r="E6" s="127" t="s">
        <v>379</v>
      </c>
    </row>
    <row r="7" spans="1:5" s="128" customFormat="1" ht="15" customHeight="1">
      <c r="A7" s="124" t="s">
        <v>132</v>
      </c>
      <c r="B7" s="125">
        <v>13743</v>
      </c>
      <c r="C7" s="126">
        <v>9139350</v>
      </c>
      <c r="D7" s="129">
        <v>4569075</v>
      </c>
      <c r="E7" s="127" t="s">
        <v>379</v>
      </c>
    </row>
    <row r="8" spans="1:8" s="128" customFormat="1" ht="15" customHeight="1">
      <c r="A8" s="124" t="s">
        <v>78</v>
      </c>
      <c r="B8" s="125">
        <v>11168</v>
      </c>
      <c r="C8" s="126">
        <v>4944100</v>
      </c>
      <c r="D8" s="129">
        <v>2447850</v>
      </c>
      <c r="E8" s="127" t="s">
        <v>379</v>
      </c>
      <c r="H8" s="125"/>
    </row>
    <row r="9" spans="1:5" s="128" customFormat="1" ht="15" customHeight="1">
      <c r="A9" s="124" t="s">
        <v>112</v>
      </c>
      <c r="B9" s="125">
        <v>11041</v>
      </c>
      <c r="C9" s="126">
        <v>5343350</v>
      </c>
      <c r="D9" s="129">
        <v>2671675</v>
      </c>
      <c r="E9" s="127" t="s">
        <v>379</v>
      </c>
    </row>
    <row r="10" spans="1:5" s="128" customFormat="1" ht="15" customHeight="1">
      <c r="A10" s="124" t="s">
        <v>62</v>
      </c>
      <c r="B10" s="125">
        <v>10573</v>
      </c>
      <c r="C10" s="126">
        <v>5342250</v>
      </c>
      <c r="D10" s="129">
        <v>2671125</v>
      </c>
      <c r="E10" s="127" t="s">
        <v>379</v>
      </c>
    </row>
    <row r="11" spans="1:5" s="128" customFormat="1" ht="15" customHeight="1">
      <c r="A11" s="124" t="s">
        <v>218</v>
      </c>
      <c r="B11" s="125">
        <v>9268</v>
      </c>
      <c r="C11" s="126">
        <v>3301000</v>
      </c>
      <c r="D11" s="129">
        <v>1650500</v>
      </c>
      <c r="E11" s="127" t="s">
        <v>379</v>
      </c>
    </row>
    <row r="12" spans="1:5" s="128" customFormat="1" ht="15" customHeight="1">
      <c r="A12" s="124" t="s">
        <v>212</v>
      </c>
      <c r="B12" s="125">
        <v>7924</v>
      </c>
      <c r="C12" s="126">
        <v>2686300</v>
      </c>
      <c r="D12" s="129">
        <v>1343150</v>
      </c>
      <c r="E12" s="127" t="s">
        <v>379</v>
      </c>
    </row>
    <row r="13" spans="1:5" s="128" customFormat="1" ht="15" customHeight="1">
      <c r="A13" s="124" t="s">
        <v>223</v>
      </c>
      <c r="B13" s="125">
        <v>7709</v>
      </c>
      <c r="C13" s="126">
        <v>2416500</v>
      </c>
      <c r="D13" s="129">
        <v>1208250</v>
      </c>
      <c r="E13" s="127" t="s">
        <v>379</v>
      </c>
    </row>
    <row r="14" spans="1:5" s="128" customFormat="1" ht="15" customHeight="1">
      <c r="A14" s="124" t="s">
        <v>53</v>
      </c>
      <c r="B14" s="125">
        <v>7405</v>
      </c>
      <c r="C14" s="126">
        <v>2572600</v>
      </c>
      <c r="D14" s="129">
        <v>1286300</v>
      </c>
      <c r="E14" s="127" t="s">
        <v>379</v>
      </c>
    </row>
    <row r="15" spans="1:5" s="128" customFormat="1" ht="15" customHeight="1">
      <c r="A15" s="124" t="s">
        <v>101</v>
      </c>
      <c r="B15" s="125">
        <v>7285</v>
      </c>
      <c r="C15" s="126">
        <v>3647050</v>
      </c>
      <c r="D15" s="129">
        <v>1821725</v>
      </c>
      <c r="E15" s="127" t="s">
        <v>379</v>
      </c>
    </row>
    <row r="16" spans="1:5" s="128" customFormat="1" ht="15" customHeight="1">
      <c r="A16" s="124" t="s">
        <v>208</v>
      </c>
      <c r="B16" s="125">
        <v>7272</v>
      </c>
      <c r="C16" s="126">
        <v>3413000</v>
      </c>
      <c r="D16" s="129">
        <v>1699300</v>
      </c>
      <c r="E16" s="127" t="s">
        <v>379</v>
      </c>
    </row>
    <row r="17" spans="1:5" s="128" customFormat="1" ht="15" customHeight="1">
      <c r="A17" s="124" t="s">
        <v>140</v>
      </c>
      <c r="B17" s="125">
        <v>5911</v>
      </c>
      <c r="C17" s="126">
        <v>3166300</v>
      </c>
      <c r="D17" s="129">
        <v>1583150</v>
      </c>
      <c r="E17" s="127" t="s">
        <v>379</v>
      </c>
    </row>
    <row r="18" spans="1:5" s="128" customFormat="1" ht="15" customHeight="1">
      <c r="A18" s="124" t="s">
        <v>179</v>
      </c>
      <c r="B18" s="125">
        <v>4990</v>
      </c>
      <c r="C18" s="126">
        <v>1714300</v>
      </c>
      <c r="D18" s="129">
        <v>850050</v>
      </c>
      <c r="E18" s="127" t="s">
        <v>379</v>
      </c>
    </row>
    <row r="19" spans="1:5" s="128" customFormat="1" ht="15" customHeight="1">
      <c r="A19" s="124" t="s">
        <v>59</v>
      </c>
      <c r="B19" s="125">
        <v>4888</v>
      </c>
      <c r="C19" s="126">
        <v>3399100</v>
      </c>
      <c r="D19" s="129">
        <v>1683050</v>
      </c>
      <c r="E19" s="127" t="s">
        <v>379</v>
      </c>
    </row>
    <row r="20" spans="1:5" s="128" customFormat="1" ht="15" customHeight="1">
      <c r="A20" s="124" t="s">
        <v>221</v>
      </c>
      <c r="B20" s="125">
        <v>4828</v>
      </c>
      <c r="C20" s="126">
        <v>1679900</v>
      </c>
      <c r="D20" s="129">
        <v>839950</v>
      </c>
      <c r="E20" s="127" t="s">
        <v>379</v>
      </c>
    </row>
    <row r="21" spans="1:5" s="128" customFormat="1" ht="15" customHeight="1">
      <c r="A21" s="124" t="s">
        <v>209</v>
      </c>
      <c r="B21" s="125">
        <v>4590</v>
      </c>
      <c r="C21" s="126">
        <v>2246200</v>
      </c>
      <c r="D21" s="129">
        <v>1025800</v>
      </c>
      <c r="E21" s="127" t="s">
        <v>379</v>
      </c>
    </row>
    <row r="22" spans="1:5" s="128" customFormat="1" ht="15" customHeight="1">
      <c r="A22" s="124" t="s">
        <v>152</v>
      </c>
      <c r="B22" s="125">
        <v>4535</v>
      </c>
      <c r="C22" s="126">
        <v>1904800</v>
      </c>
      <c r="D22" s="129">
        <v>950900</v>
      </c>
      <c r="E22" s="127" t="s">
        <v>379</v>
      </c>
    </row>
    <row r="23" spans="1:5" s="128" customFormat="1" ht="15" customHeight="1">
      <c r="A23" s="124" t="s">
        <v>198</v>
      </c>
      <c r="B23" s="125">
        <v>4182</v>
      </c>
      <c r="C23" s="126">
        <v>1581950</v>
      </c>
      <c r="D23" s="129">
        <v>772875</v>
      </c>
      <c r="E23" s="127" t="s">
        <v>379</v>
      </c>
    </row>
    <row r="24" spans="1:5" s="128" customFormat="1" ht="15" customHeight="1">
      <c r="A24" s="124" t="s">
        <v>127</v>
      </c>
      <c r="B24" s="125">
        <v>3926</v>
      </c>
      <c r="C24" s="126">
        <v>1757900</v>
      </c>
      <c r="D24" s="129">
        <v>878350</v>
      </c>
      <c r="E24" s="127" t="s">
        <v>379</v>
      </c>
    </row>
    <row r="25" spans="1:5" s="128" customFormat="1" ht="15" customHeight="1">
      <c r="A25" s="124" t="s">
        <v>222</v>
      </c>
      <c r="B25" s="125">
        <v>3762</v>
      </c>
      <c r="C25" s="126">
        <v>1350800</v>
      </c>
      <c r="D25" s="129">
        <v>675400</v>
      </c>
      <c r="E25" s="127" t="s">
        <v>379</v>
      </c>
    </row>
    <row r="26" spans="1:5" s="128" customFormat="1" ht="15" customHeight="1">
      <c r="A26" s="124" t="s">
        <v>176</v>
      </c>
      <c r="B26" s="125">
        <v>3610</v>
      </c>
      <c r="C26" s="126">
        <v>1343400</v>
      </c>
      <c r="D26" s="129">
        <v>671100</v>
      </c>
      <c r="E26" s="127" t="s">
        <v>379</v>
      </c>
    </row>
    <row r="27" spans="1:5" s="128" customFormat="1" ht="15" customHeight="1">
      <c r="A27" s="124" t="s">
        <v>224</v>
      </c>
      <c r="B27" s="125">
        <v>3082</v>
      </c>
      <c r="C27" s="126">
        <v>759800</v>
      </c>
      <c r="D27" s="129">
        <v>376900</v>
      </c>
      <c r="E27" s="127" t="s">
        <v>379</v>
      </c>
    </row>
    <row r="28" spans="1:5" s="128" customFormat="1" ht="15" customHeight="1">
      <c r="A28" s="124" t="s">
        <v>165</v>
      </c>
      <c r="B28" s="125">
        <v>2877</v>
      </c>
      <c r="C28" s="126">
        <v>1201700</v>
      </c>
      <c r="D28" s="129">
        <v>600850</v>
      </c>
      <c r="E28" s="127" t="s">
        <v>379</v>
      </c>
    </row>
    <row r="29" spans="1:5" s="128" customFormat="1" ht="15" customHeight="1">
      <c r="A29" s="124" t="s">
        <v>120</v>
      </c>
      <c r="B29" s="125">
        <v>2718</v>
      </c>
      <c r="C29" s="126">
        <v>1409500</v>
      </c>
      <c r="D29" s="129">
        <v>703550</v>
      </c>
      <c r="E29" s="127" t="s">
        <v>379</v>
      </c>
    </row>
    <row r="30" spans="1:5" s="128" customFormat="1" ht="15" customHeight="1">
      <c r="A30" s="124" t="s">
        <v>195</v>
      </c>
      <c r="B30" s="125">
        <v>2641</v>
      </c>
      <c r="C30" s="126">
        <v>1177800</v>
      </c>
      <c r="D30" s="129">
        <v>588900</v>
      </c>
      <c r="E30" s="127" t="s">
        <v>379</v>
      </c>
    </row>
    <row r="31" spans="1:5" s="128" customFormat="1" ht="15" customHeight="1">
      <c r="A31" s="124" t="s">
        <v>163</v>
      </c>
      <c r="B31" s="125">
        <v>2389</v>
      </c>
      <c r="C31" s="126">
        <v>1051800</v>
      </c>
      <c r="D31" s="129">
        <v>525300</v>
      </c>
      <c r="E31" s="127" t="s">
        <v>379</v>
      </c>
    </row>
    <row r="32" spans="1:5" s="128" customFormat="1" ht="15" customHeight="1">
      <c r="A32" s="124" t="s">
        <v>217</v>
      </c>
      <c r="B32" s="125">
        <v>2162</v>
      </c>
      <c r="C32" s="126">
        <v>832600</v>
      </c>
      <c r="D32" s="129">
        <v>384800</v>
      </c>
      <c r="E32" s="127" t="s">
        <v>379</v>
      </c>
    </row>
    <row r="33" spans="1:5" s="128" customFormat="1" ht="15" customHeight="1">
      <c r="A33" s="124" t="s">
        <v>56</v>
      </c>
      <c r="B33" s="125">
        <v>2156</v>
      </c>
      <c r="C33" s="126">
        <v>770300</v>
      </c>
      <c r="D33" s="129">
        <v>379350</v>
      </c>
      <c r="E33" s="127" t="s">
        <v>379</v>
      </c>
    </row>
    <row r="34" spans="1:5" s="128" customFormat="1" ht="15" customHeight="1">
      <c r="A34" s="124" t="s">
        <v>211</v>
      </c>
      <c r="B34" s="125">
        <v>2126</v>
      </c>
      <c r="C34" s="126">
        <v>1063800</v>
      </c>
      <c r="D34" s="129">
        <v>527600</v>
      </c>
      <c r="E34" s="127" t="s">
        <v>379</v>
      </c>
    </row>
    <row r="35" spans="1:5" s="128" customFormat="1" ht="15" customHeight="1">
      <c r="A35" s="124" t="s">
        <v>154</v>
      </c>
      <c r="B35" s="125">
        <v>2075</v>
      </c>
      <c r="C35" s="126">
        <v>1026900</v>
      </c>
      <c r="D35" s="129">
        <v>502650</v>
      </c>
      <c r="E35" s="127" t="s">
        <v>379</v>
      </c>
    </row>
    <row r="36" spans="1:5" s="128" customFormat="1" ht="15" customHeight="1">
      <c r="A36" s="124" t="s">
        <v>214</v>
      </c>
      <c r="B36" s="125">
        <v>1752</v>
      </c>
      <c r="C36" s="126">
        <v>571300</v>
      </c>
      <c r="D36" s="129">
        <v>280850</v>
      </c>
      <c r="E36" s="127" t="s">
        <v>379</v>
      </c>
    </row>
    <row r="37" spans="1:5" s="128" customFormat="1" ht="15" customHeight="1">
      <c r="A37" s="124" t="s">
        <v>75</v>
      </c>
      <c r="B37" s="125">
        <v>1718</v>
      </c>
      <c r="C37" s="126">
        <v>620700</v>
      </c>
      <c r="D37" s="129">
        <v>310350</v>
      </c>
      <c r="E37" s="127" t="s">
        <v>379</v>
      </c>
    </row>
    <row r="38" spans="1:5" s="128" customFormat="1" ht="15" customHeight="1">
      <c r="A38" s="124" t="s">
        <v>215</v>
      </c>
      <c r="B38" s="125">
        <v>1696</v>
      </c>
      <c r="C38" s="126">
        <v>657200</v>
      </c>
      <c r="D38" s="129">
        <v>327400</v>
      </c>
      <c r="E38" s="127" t="s">
        <v>379</v>
      </c>
    </row>
    <row r="39" spans="1:5" s="128" customFormat="1" ht="15" customHeight="1">
      <c r="A39" s="124" t="s">
        <v>220</v>
      </c>
      <c r="B39" s="125">
        <v>1582</v>
      </c>
      <c r="C39" s="126">
        <v>922200</v>
      </c>
      <c r="D39" s="129">
        <v>460500</v>
      </c>
      <c r="E39" s="127" t="s">
        <v>379</v>
      </c>
    </row>
    <row r="40" spans="1:5" s="128" customFormat="1" ht="15" customHeight="1">
      <c r="A40" s="124" t="s">
        <v>181</v>
      </c>
      <c r="B40" s="125">
        <v>1339</v>
      </c>
      <c r="C40" s="126">
        <v>390500</v>
      </c>
      <c r="D40" s="129">
        <v>195250</v>
      </c>
      <c r="E40" s="127" t="s">
        <v>379</v>
      </c>
    </row>
    <row r="41" spans="1:5" s="128" customFormat="1" ht="15" customHeight="1">
      <c r="A41" s="124" t="s">
        <v>89</v>
      </c>
      <c r="B41" s="125">
        <v>1156</v>
      </c>
      <c r="C41" s="126">
        <v>433500</v>
      </c>
      <c r="D41" s="129">
        <v>214350</v>
      </c>
      <c r="E41" s="127" t="s">
        <v>379</v>
      </c>
    </row>
    <row r="42" spans="1:5" s="133" customFormat="1" ht="15" customHeight="1">
      <c r="A42" s="124" t="s">
        <v>210</v>
      </c>
      <c r="B42" s="130">
        <v>1019</v>
      </c>
      <c r="C42" s="126">
        <v>454200</v>
      </c>
      <c r="D42" s="131">
        <v>226100</v>
      </c>
      <c r="E42" s="132" t="s">
        <v>379</v>
      </c>
    </row>
    <row r="43" spans="1:5" s="128" customFormat="1" ht="15" customHeight="1">
      <c r="A43" s="124" t="s">
        <v>185</v>
      </c>
      <c r="B43" s="125">
        <v>825</v>
      </c>
      <c r="C43" s="126">
        <v>756700</v>
      </c>
      <c r="D43" s="129">
        <v>375150</v>
      </c>
      <c r="E43" s="127" t="s">
        <v>379</v>
      </c>
    </row>
    <row r="44" spans="1:5" s="128" customFormat="1" ht="15" customHeight="1">
      <c r="A44" s="124" t="s">
        <v>69</v>
      </c>
      <c r="B44" s="125">
        <v>825</v>
      </c>
      <c r="C44" s="126">
        <v>433700</v>
      </c>
      <c r="D44" s="129">
        <v>215050</v>
      </c>
      <c r="E44" s="127" t="s">
        <v>379</v>
      </c>
    </row>
    <row r="45" spans="1:5" s="128" customFormat="1" ht="15" customHeight="1">
      <c r="A45" s="124" t="s">
        <v>216</v>
      </c>
      <c r="B45" s="125">
        <v>778</v>
      </c>
      <c r="C45" s="126">
        <v>818100</v>
      </c>
      <c r="D45" s="129">
        <v>409050</v>
      </c>
      <c r="E45" s="127" t="s">
        <v>379</v>
      </c>
    </row>
    <row r="46" spans="1:5" s="128" customFormat="1" ht="15" customHeight="1">
      <c r="A46" s="124" t="s">
        <v>219</v>
      </c>
      <c r="B46" s="125">
        <v>665</v>
      </c>
      <c r="C46" s="126">
        <v>534800</v>
      </c>
      <c r="D46" s="129">
        <v>267400</v>
      </c>
      <c r="E46" s="127" t="s">
        <v>379</v>
      </c>
    </row>
    <row r="47" spans="1:5" s="128" customFormat="1" ht="15" customHeight="1">
      <c r="A47" s="124" t="s">
        <v>192</v>
      </c>
      <c r="B47" s="125">
        <v>557</v>
      </c>
      <c r="C47" s="126">
        <v>228100</v>
      </c>
      <c r="D47" s="129">
        <v>112850</v>
      </c>
      <c r="E47" s="127" t="s">
        <v>379</v>
      </c>
    </row>
    <row r="48" spans="1:5" s="128" customFormat="1" ht="15" customHeight="1">
      <c r="A48" s="124" t="s">
        <v>226</v>
      </c>
      <c r="B48" s="125">
        <v>493</v>
      </c>
      <c r="C48" s="126">
        <v>417200</v>
      </c>
      <c r="D48" s="129">
        <v>206200</v>
      </c>
      <c r="E48" s="127" t="s">
        <v>379</v>
      </c>
    </row>
    <row r="49" spans="1:5" s="128" customFormat="1" ht="15" customHeight="1">
      <c r="A49" s="124" t="s">
        <v>207</v>
      </c>
      <c r="B49" s="125">
        <v>420</v>
      </c>
      <c r="C49" s="126">
        <v>253600</v>
      </c>
      <c r="D49" s="129">
        <v>119600</v>
      </c>
      <c r="E49" s="127" t="s">
        <v>379</v>
      </c>
    </row>
    <row r="50" spans="1:5" s="128" customFormat="1" ht="15" customHeight="1">
      <c r="A50" s="124" t="s">
        <v>187</v>
      </c>
      <c r="B50" s="125">
        <v>255</v>
      </c>
      <c r="C50" s="126">
        <v>134900</v>
      </c>
      <c r="D50" s="129">
        <v>62850</v>
      </c>
      <c r="E50" s="127" t="s">
        <v>379</v>
      </c>
    </row>
    <row r="51" spans="1:5" s="128" customFormat="1" ht="15" customHeight="1">
      <c r="A51" s="124" t="s">
        <v>213</v>
      </c>
      <c r="B51" s="125">
        <v>114</v>
      </c>
      <c r="C51" s="126">
        <v>61800</v>
      </c>
      <c r="D51" s="129">
        <v>30900</v>
      </c>
      <c r="E51" s="127" t="s">
        <v>379</v>
      </c>
    </row>
    <row r="52" spans="1:5" s="128" customFormat="1" ht="15" customHeight="1">
      <c r="A52" s="124" t="s">
        <v>228</v>
      </c>
      <c r="B52" s="134">
        <v>102</v>
      </c>
      <c r="C52" s="126">
        <v>83500</v>
      </c>
      <c r="D52" s="135">
        <v>39950</v>
      </c>
      <c r="E52" s="136" t="s">
        <v>379</v>
      </c>
    </row>
    <row r="53" spans="1:5" s="142" customFormat="1" ht="13.5" customHeight="1">
      <c r="A53" s="137" t="s">
        <v>0</v>
      </c>
      <c r="B53" s="138">
        <f>SUM(B3:B52)</f>
        <v>282476</v>
      </c>
      <c r="C53" s="139">
        <f>SUM(C3:C52)</f>
        <v>130397650</v>
      </c>
      <c r="D53" s="140">
        <f>SUM(D3:D52)</f>
        <v>64933925</v>
      </c>
      <c r="E53" s="141" t="s">
        <v>379</v>
      </c>
    </row>
    <row r="54" spans="1:4" s="128" customFormat="1" ht="18" customHeight="1">
      <c r="A54" s="142" t="s">
        <v>380</v>
      </c>
      <c r="C54" s="143"/>
      <c r="D54" s="144"/>
    </row>
    <row r="55" ht="13.5" customHeight="1"/>
    <row r="56" ht="13.5" customHeight="1"/>
    <row r="57" ht="18.75">
      <c r="G57" s="145"/>
    </row>
    <row r="58" ht="18.75">
      <c r="G58" s="145"/>
    </row>
  </sheetData>
  <sheetProtection/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31"/>
  <sheetViews>
    <sheetView showGridLines="0" zoomScale="80" zoomScaleNormal="80" zoomScaleSheetLayoutView="50" zoomScalePageLayoutView="0" workbookViewId="0" topLeftCell="C3">
      <selection activeCell="J30" sqref="J30:K30"/>
    </sheetView>
  </sheetViews>
  <sheetFormatPr defaultColWidth="0" defaultRowHeight="21.75"/>
  <cols>
    <col min="1" max="1" width="48.00390625" style="121" customWidth="1"/>
    <col min="2" max="2" width="14.28125" style="148" customWidth="1"/>
    <col min="3" max="3" width="13.421875" style="121" bestFit="1" customWidth="1"/>
    <col min="4" max="5" width="14.8515625" style="121" bestFit="1" customWidth="1"/>
    <col min="6" max="6" width="13.421875" style="121" bestFit="1" customWidth="1"/>
    <col min="7" max="12" width="14.8515625" style="121" bestFit="1" customWidth="1"/>
    <col min="13" max="13" width="16.140625" style="121" bestFit="1" customWidth="1"/>
    <col min="14" max="14" width="14.8515625" style="121" bestFit="1" customWidth="1"/>
    <col min="15" max="15" width="16.7109375" style="169" customWidth="1"/>
    <col min="16" max="16" width="13.8515625" style="121" customWidth="1"/>
    <col min="17" max="16384" width="0" style="121" hidden="1" customWidth="1"/>
  </cols>
  <sheetData>
    <row r="1" s="146" customFormat="1" ht="21">
      <c r="A1" s="146" t="s">
        <v>589</v>
      </c>
    </row>
    <row r="2" spans="1:15" s="147" customFormat="1" ht="11.25" customHeight="1">
      <c r="A2" s="382"/>
      <c r="B2" s="383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24"/>
      <c r="N2" s="384"/>
      <c r="O2" s="385" t="s">
        <v>381</v>
      </c>
    </row>
    <row r="3" spans="1:15" s="149" customFormat="1" ht="18.75" customHeight="1">
      <c r="A3" s="386" t="s">
        <v>590</v>
      </c>
      <c r="B3" s="387"/>
      <c r="C3" s="388" t="s">
        <v>378</v>
      </c>
      <c r="D3" s="388" t="s">
        <v>17</v>
      </c>
      <c r="E3" s="388" t="s">
        <v>18</v>
      </c>
      <c r="F3" s="388" t="s">
        <v>19</v>
      </c>
      <c r="G3" s="388" t="s">
        <v>20</v>
      </c>
      <c r="H3" s="388" t="s">
        <v>21</v>
      </c>
      <c r="I3" s="388" t="s">
        <v>22</v>
      </c>
      <c r="J3" s="388" t="s">
        <v>23</v>
      </c>
      <c r="K3" s="388" t="s">
        <v>24</v>
      </c>
      <c r="L3" s="388" t="s">
        <v>25</v>
      </c>
      <c r="M3" s="388" t="s">
        <v>26</v>
      </c>
      <c r="N3" s="388" t="s">
        <v>382</v>
      </c>
      <c r="O3" s="388" t="s">
        <v>383</v>
      </c>
    </row>
    <row r="4" spans="1:17" s="158" customFormat="1" ht="17.25" customHeight="1">
      <c r="A4" s="151" t="s">
        <v>591</v>
      </c>
      <c r="B4" s="152" t="s">
        <v>384</v>
      </c>
      <c r="C4" s="153">
        <v>21337</v>
      </c>
      <c r="D4" s="153">
        <v>25604</v>
      </c>
      <c r="E4" s="153">
        <v>23445</v>
      </c>
      <c r="F4" s="153">
        <v>20754</v>
      </c>
      <c r="G4" s="153">
        <v>23512</v>
      </c>
      <c r="H4" s="153">
        <v>23844</v>
      </c>
      <c r="I4" s="153">
        <v>23920</v>
      </c>
      <c r="J4" s="153">
        <v>24942</v>
      </c>
      <c r="K4" s="153">
        <v>22465</v>
      </c>
      <c r="L4" s="153">
        <v>24536</v>
      </c>
      <c r="M4" s="153">
        <v>23602</v>
      </c>
      <c r="N4" s="154">
        <v>24232</v>
      </c>
      <c r="O4" s="155">
        <f>SUM(C4:N4)</f>
        <v>282193</v>
      </c>
      <c r="P4" s="156"/>
      <c r="Q4" s="157"/>
    </row>
    <row r="5" spans="1:17" s="159" customFormat="1" ht="17.25" customHeight="1">
      <c r="A5" s="151" t="s">
        <v>592</v>
      </c>
      <c r="B5" s="152" t="s">
        <v>385</v>
      </c>
      <c r="C5" s="153">
        <v>9852600</v>
      </c>
      <c r="D5" s="153">
        <v>11631350</v>
      </c>
      <c r="E5" s="153">
        <v>10809600</v>
      </c>
      <c r="F5" s="153">
        <v>9633600</v>
      </c>
      <c r="G5" s="153">
        <v>10789900</v>
      </c>
      <c r="H5" s="153">
        <v>10820700</v>
      </c>
      <c r="I5" s="153">
        <v>11067750</v>
      </c>
      <c r="J5" s="153">
        <v>11085150</v>
      </c>
      <c r="K5" s="153">
        <v>10135400</v>
      </c>
      <c r="L5" s="153">
        <v>11752700</v>
      </c>
      <c r="M5" s="153">
        <v>11268750</v>
      </c>
      <c r="N5" s="154">
        <v>11020350</v>
      </c>
      <c r="O5" s="162">
        <f>SUM(C5:N5)</f>
        <v>129867850</v>
      </c>
      <c r="P5" s="156"/>
      <c r="Q5" s="150"/>
    </row>
    <row r="6" spans="1:15" s="158" customFormat="1" ht="17.25" customHeight="1">
      <c r="A6" s="163" t="s">
        <v>593</v>
      </c>
      <c r="B6" s="164" t="s">
        <v>384</v>
      </c>
      <c r="C6" s="165">
        <v>5</v>
      </c>
      <c r="D6" s="165">
        <v>15</v>
      </c>
      <c r="E6" s="165">
        <v>34</v>
      </c>
      <c r="F6" s="165">
        <v>10</v>
      </c>
      <c r="G6" s="165">
        <v>10</v>
      </c>
      <c r="H6" s="165">
        <v>44</v>
      </c>
      <c r="I6" s="165">
        <v>19</v>
      </c>
      <c r="J6" s="165">
        <v>20</v>
      </c>
      <c r="K6" s="165">
        <v>25</v>
      </c>
      <c r="L6" s="165">
        <v>37</v>
      </c>
      <c r="M6" s="165">
        <v>38</v>
      </c>
      <c r="N6" s="166">
        <v>10</v>
      </c>
      <c r="O6" s="155">
        <f>SUM(C6:N6)</f>
        <v>267</v>
      </c>
    </row>
    <row r="7" spans="1:16" s="159" customFormat="1" ht="17.25" customHeight="1">
      <c r="A7" s="151" t="s">
        <v>594</v>
      </c>
      <c r="B7" s="152" t="s">
        <v>385</v>
      </c>
      <c r="C7" s="153">
        <v>7600</v>
      </c>
      <c r="D7" s="153">
        <v>75000</v>
      </c>
      <c r="E7" s="153">
        <v>21600</v>
      </c>
      <c r="F7" s="153">
        <v>11400</v>
      </c>
      <c r="G7" s="153">
        <v>11600</v>
      </c>
      <c r="H7" s="153">
        <v>27100</v>
      </c>
      <c r="I7" s="153">
        <v>30000</v>
      </c>
      <c r="J7" s="153">
        <v>183600</v>
      </c>
      <c r="K7" s="153">
        <v>27800</v>
      </c>
      <c r="L7" s="153">
        <v>50800</v>
      </c>
      <c r="M7" s="153">
        <v>9600</v>
      </c>
      <c r="N7" s="154">
        <v>17700</v>
      </c>
      <c r="O7" s="162">
        <f>SUM(C7:N7)</f>
        <v>473800</v>
      </c>
      <c r="P7" s="167"/>
    </row>
    <row r="8" spans="1:15" s="158" customFormat="1" ht="17.25" customHeight="1">
      <c r="A8" s="163" t="s">
        <v>595</v>
      </c>
      <c r="B8" s="164" t="s">
        <v>384</v>
      </c>
      <c r="C8" s="166" t="s">
        <v>379</v>
      </c>
      <c r="D8" s="166" t="s">
        <v>52</v>
      </c>
      <c r="E8" s="166" t="s">
        <v>379</v>
      </c>
      <c r="F8" s="166" t="s">
        <v>379</v>
      </c>
      <c r="G8" s="166" t="s">
        <v>52</v>
      </c>
      <c r="H8" s="166" t="s">
        <v>52</v>
      </c>
      <c r="I8" s="166" t="s">
        <v>52</v>
      </c>
      <c r="J8" s="166" t="s">
        <v>379</v>
      </c>
      <c r="K8" s="166" t="s">
        <v>52</v>
      </c>
      <c r="L8" s="166" t="s">
        <v>52</v>
      </c>
      <c r="M8" s="166" t="s">
        <v>52</v>
      </c>
      <c r="N8" s="166" t="s">
        <v>52</v>
      </c>
      <c r="O8" s="155" t="s">
        <v>52</v>
      </c>
    </row>
    <row r="9" spans="1:15" s="159" customFormat="1" ht="17.25" customHeight="1">
      <c r="A9" s="160" t="s">
        <v>596</v>
      </c>
      <c r="B9" s="161" t="s">
        <v>385</v>
      </c>
      <c r="C9" s="154" t="s">
        <v>379</v>
      </c>
      <c r="D9" s="154" t="s">
        <v>379</v>
      </c>
      <c r="E9" s="154" t="s">
        <v>379</v>
      </c>
      <c r="F9" s="154" t="s">
        <v>379</v>
      </c>
      <c r="G9" s="154" t="s">
        <v>379</v>
      </c>
      <c r="H9" s="154" t="s">
        <v>379</v>
      </c>
      <c r="I9" s="154" t="s">
        <v>379</v>
      </c>
      <c r="J9" s="154" t="s">
        <v>379</v>
      </c>
      <c r="K9" s="154" t="s">
        <v>52</v>
      </c>
      <c r="L9" s="154" t="s">
        <v>52</v>
      </c>
      <c r="M9" s="154" t="s">
        <v>379</v>
      </c>
      <c r="N9" s="154" t="s">
        <v>52</v>
      </c>
      <c r="O9" s="162" t="s">
        <v>52</v>
      </c>
    </row>
    <row r="10" spans="1:15" s="158" customFormat="1" ht="17.25" customHeight="1">
      <c r="A10" s="151" t="s">
        <v>597</v>
      </c>
      <c r="B10" s="152" t="s">
        <v>384</v>
      </c>
      <c r="C10" s="166" t="s">
        <v>52</v>
      </c>
      <c r="D10" s="166" t="s">
        <v>52</v>
      </c>
      <c r="E10" s="166" t="s">
        <v>52</v>
      </c>
      <c r="F10" s="166" t="s">
        <v>52</v>
      </c>
      <c r="G10" s="166" t="s">
        <v>52</v>
      </c>
      <c r="H10" s="166" t="s">
        <v>52</v>
      </c>
      <c r="I10" s="166" t="s">
        <v>52</v>
      </c>
      <c r="J10" s="166">
        <v>0</v>
      </c>
      <c r="K10" s="166" t="s">
        <v>52</v>
      </c>
      <c r="L10" s="166" t="s">
        <v>52</v>
      </c>
      <c r="M10" s="166" t="s">
        <v>52</v>
      </c>
      <c r="N10" s="166" t="s">
        <v>52</v>
      </c>
      <c r="O10" s="155">
        <f>SUM(C10:N10)</f>
        <v>0</v>
      </c>
    </row>
    <row r="11" spans="1:16" s="159" customFormat="1" ht="17.25" customHeight="1">
      <c r="A11" s="151" t="s">
        <v>598</v>
      </c>
      <c r="B11" s="152" t="s">
        <v>385</v>
      </c>
      <c r="C11" s="389" t="s">
        <v>52</v>
      </c>
      <c r="D11" s="154" t="s">
        <v>52</v>
      </c>
      <c r="E11" s="154" t="s">
        <v>52</v>
      </c>
      <c r="F11" s="154" t="s">
        <v>52</v>
      </c>
      <c r="G11" s="154" t="s">
        <v>52</v>
      </c>
      <c r="H11" s="154" t="s">
        <v>52</v>
      </c>
      <c r="I11" s="154" t="s">
        <v>52</v>
      </c>
      <c r="J11" s="154">
        <v>0</v>
      </c>
      <c r="K11" s="154" t="s">
        <v>52</v>
      </c>
      <c r="L11" s="154" t="s">
        <v>52</v>
      </c>
      <c r="M11" s="154" t="s">
        <v>52</v>
      </c>
      <c r="N11" s="154" t="s">
        <v>52</v>
      </c>
      <c r="O11" s="162">
        <f>SUM(C11:N11)</f>
        <v>0</v>
      </c>
      <c r="P11" s="168"/>
    </row>
    <row r="12" spans="1:16" s="158" customFormat="1" ht="17.25" customHeight="1">
      <c r="A12" s="163" t="s">
        <v>599</v>
      </c>
      <c r="B12" s="164" t="s">
        <v>384</v>
      </c>
      <c r="C12" s="154" t="s">
        <v>52</v>
      </c>
      <c r="D12" s="166" t="s">
        <v>52</v>
      </c>
      <c r="E12" s="166" t="s">
        <v>52</v>
      </c>
      <c r="F12" s="166" t="s">
        <v>52</v>
      </c>
      <c r="G12" s="166" t="s">
        <v>52</v>
      </c>
      <c r="H12" s="166" t="s">
        <v>52</v>
      </c>
      <c r="I12" s="166" t="s">
        <v>52</v>
      </c>
      <c r="J12" s="166" t="s">
        <v>52</v>
      </c>
      <c r="K12" s="166" t="s">
        <v>52</v>
      </c>
      <c r="L12" s="166" t="s">
        <v>52</v>
      </c>
      <c r="M12" s="166" t="s">
        <v>52</v>
      </c>
      <c r="N12" s="166" t="s">
        <v>52</v>
      </c>
      <c r="O12" s="155" t="s">
        <v>52</v>
      </c>
      <c r="P12" s="169"/>
    </row>
    <row r="13" spans="1:16" s="159" customFormat="1" ht="17.25" customHeight="1">
      <c r="A13" s="151" t="s">
        <v>600</v>
      </c>
      <c r="B13" s="152" t="s">
        <v>385</v>
      </c>
      <c r="C13" s="154" t="s">
        <v>52</v>
      </c>
      <c r="D13" s="154" t="s">
        <v>52</v>
      </c>
      <c r="E13" s="154" t="s">
        <v>52</v>
      </c>
      <c r="F13" s="154" t="s">
        <v>52</v>
      </c>
      <c r="G13" s="154" t="s">
        <v>52</v>
      </c>
      <c r="H13" s="154" t="s">
        <v>52</v>
      </c>
      <c r="I13" s="154" t="s">
        <v>52</v>
      </c>
      <c r="J13" s="154" t="s">
        <v>52</v>
      </c>
      <c r="K13" s="154" t="s">
        <v>52</v>
      </c>
      <c r="L13" s="154" t="s">
        <v>52</v>
      </c>
      <c r="M13" s="154" t="s">
        <v>52</v>
      </c>
      <c r="N13" s="154" t="s">
        <v>52</v>
      </c>
      <c r="O13" s="162" t="s">
        <v>52</v>
      </c>
      <c r="P13" s="168"/>
    </row>
    <row r="14" spans="1:16" s="158" customFormat="1" ht="17.25" customHeight="1">
      <c r="A14" s="163" t="s">
        <v>601</v>
      </c>
      <c r="B14" s="164" t="s">
        <v>384</v>
      </c>
      <c r="C14" s="166" t="s">
        <v>379</v>
      </c>
      <c r="D14" s="166" t="s">
        <v>379</v>
      </c>
      <c r="E14" s="166" t="s">
        <v>379</v>
      </c>
      <c r="F14" s="166" t="s">
        <v>379</v>
      </c>
      <c r="G14" s="166" t="s">
        <v>379</v>
      </c>
      <c r="H14" s="166" t="s">
        <v>379</v>
      </c>
      <c r="I14" s="166" t="s">
        <v>379</v>
      </c>
      <c r="J14" s="166" t="s">
        <v>379</v>
      </c>
      <c r="K14" s="166" t="s">
        <v>379</v>
      </c>
      <c r="L14" s="166">
        <v>8</v>
      </c>
      <c r="M14" s="166">
        <v>0</v>
      </c>
      <c r="N14" s="166" t="s">
        <v>379</v>
      </c>
      <c r="O14" s="155">
        <f>SUM(C14:N14)</f>
        <v>8</v>
      </c>
      <c r="P14" s="169"/>
    </row>
    <row r="15" spans="1:16" s="158" customFormat="1" ht="17.25" customHeight="1">
      <c r="A15" s="151" t="s">
        <v>602</v>
      </c>
      <c r="B15" s="152" t="s">
        <v>385</v>
      </c>
      <c r="C15" s="154" t="s">
        <v>379</v>
      </c>
      <c r="D15" s="154" t="s">
        <v>379</v>
      </c>
      <c r="E15" s="154" t="s">
        <v>379</v>
      </c>
      <c r="F15" s="154" t="s">
        <v>379</v>
      </c>
      <c r="G15" s="154" t="s">
        <v>379</v>
      </c>
      <c r="H15" s="154" t="s">
        <v>379</v>
      </c>
      <c r="I15" s="154" t="s">
        <v>379</v>
      </c>
      <c r="J15" s="154" t="s">
        <v>379</v>
      </c>
      <c r="K15" s="154" t="s">
        <v>379</v>
      </c>
      <c r="L15" s="154">
        <v>16000</v>
      </c>
      <c r="M15" s="154">
        <v>0</v>
      </c>
      <c r="N15" s="154" t="s">
        <v>379</v>
      </c>
      <c r="O15" s="155">
        <f>SUM(C15:N15)</f>
        <v>16000</v>
      </c>
      <c r="P15" s="169"/>
    </row>
    <row r="16" spans="1:16" s="158" customFormat="1" ht="17.25" customHeight="1">
      <c r="A16" s="163" t="s">
        <v>386</v>
      </c>
      <c r="B16" s="164" t="s">
        <v>384</v>
      </c>
      <c r="C16" s="166" t="s">
        <v>52</v>
      </c>
      <c r="D16" s="166">
        <v>6</v>
      </c>
      <c r="E16" s="166" t="s">
        <v>52</v>
      </c>
      <c r="F16" s="166" t="s">
        <v>52</v>
      </c>
      <c r="G16" s="166" t="s">
        <v>52</v>
      </c>
      <c r="H16" s="166" t="s">
        <v>52</v>
      </c>
      <c r="I16" s="166" t="s">
        <v>52</v>
      </c>
      <c r="J16" s="166">
        <v>0</v>
      </c>
      <c r="K16" s="166">
        <v>0</v>
      </c>
      <c r="L16" s="166">
        <v>2</v>
      </c>
      <c r="M16" s="166">
        <v>0</v>
      </c>
      <c r="N16" s="166" t="s">
        <v>52</v>
      </c>
      <c r="O16" s="170">
        <f>SUM(C16:N16)</f>
        <v>8</v>
      </c>
      <c r="P16" s="169"/>
    </row>
    <row r="17" spans="1:16" s="158" customFormat="1" ht="17.25" customHeight="1">
      <c r="A17" s="151" t="s">
        <v>603</v>
      </c>
      <c r="B17" s="152" t="s">
        <v>385</v>
      </c>
      <c r="C17" s="154" t="s">
        <v>52</v>
      </c>
      <c r="D17" s="154">
        <v>30000</v>
      </c>
      <c r="E17" s="154" t="s">
        <v>52</v>
      </c>
      <c r="F17" s="154" t="s">
        <v>52</v>
      </c>
      <c r="G17" s="154" t="s">
        <v>52</v>
      </c>
      <c r="H17" s="154" t="s">
        <v>52</v>
      </c>
      <c r="I17" s="154" t="s">
        <v>52</v>
      </c>
      <c r="J17" s="154">
        <v>0</v>
      </c>
      <c r="K17" s="154">
        <v>0</v>
      </c>
      <c r="L17" s="154">
        <v>10000</v>
      </c>
      <c r="M17" s="154">
        <v>0</v>
      </c>
      <c r="N17" s="154" t="s">
        <v>52</v>
      </c>
      <c r="O17" s="162">
        <f>SUM(C17:N17)</f>
        <v>40000</v>
      </c>
      <c r="P17" s="169"/>
    </row>
    <row r="18" spans="1:16" s="158" customFormat="1" ht="17.25" customHeight="1">
      <c r="A18" s="163" t="s">
        <v>540</v>
      </c>
      <c r="B18" s="164" t="s">
        <v>384</v>
      </c>
      <c r="C18" s="166" t="s">
        <v>379</v>
      </c>
      <c r="D18" s="166" t="s">
        <v>379</v>
      </c>
      <c r="E18" s="166" t="s">
        <v>379</v>
      </c>
      <c r="F18" s="166" t="s">
        <v>379</v>
      </c>
      <c r="G18" s="166" t="s">
        <v>379</v>
      </c>
      <c r="H18" s="166" t="s">
        <v>379</v>
      </c>
      <c r="I18" s="166" t="s">
        <v>379</v>
      </c>
      <c r="J18" s="166" t="s">
        <v>379</v>
      </c>
      <c r="K18" s="166" t="s">
        <v>52</v>
      </c>
      <c r="L18" s="166" t="s">
        <v>379</v>
      </c>
      <c r="M18" s="166" t="s">
        <v>379</v>
      </c>
      <c r="N18" s="166" t="s">
        <v>379</v>
      </c>
      <c r="O18" s="170" t="s">
        <v>52</v>
      </c>
      <c r="P18" s="169"/>
    </row>
    <row r="19" spans="1:16" s="158" customFormat="1" ht="17.25" customHeight="1">
      <c r="A19" s="151" t="s">
        <v>604</v>
      </c>
      <c r="B19" s="152" t="s">
        <v>385</v>
      </c>
      <c r="C19" s="154" t="s">
        <v>379</v>
      </c>
      <c r="D19" s="154" t="s">
        <v>379</v>
      </c>
      <c r="E19" s="154" t="s">
        <v>379</v>
      </c>
      <c r="F19" s="154" t="s">
        <v>379</v>
      </c>
      <c r="G19" s="154" t="s">
        <v>379</v>
      </c>
      <c r="H19" s="154" t="s">
        <v>379</v>
      </c>
      <c r="I19" s="154" t="s">
        <v>379</v>
      </c>
      <c r="J19" s="154" t="s">
        <v>379</v>
      </c>
      <c r="K19" s="154" t="s">
        <v>52</v>
      </c>
      <c r="L19" s="154" t="s">
        <v>379</v>
      </c>
      <c r="M19" s="154" t="s">
        <v>379</v>
      </c>
      <c r="N19" s="154" t="s">
        <v>379</v>
      </c>
      <c r="O19" s="162" t="s">
        <v>52</v>
      </c>
      <c r="P19" s="169"/>
    </row>
    <row r="20" spans="1:16" s="158" customFormat="1" ht="17.25" customHeight="1">
      <c r="A20" s="163" t="s">
        <v>387</v>
      </c>
      <c r="B20" s="164" t="s">
        <v>384</v>
      </c>
      <c r="C20" s="166" t="s">
        <v>52</v>
      </c>
      <c r="D20" s="166" t="s">
        <v>52</v>
      </c>
      <c r="E20" s="166" t="s">
        <v>52</v>
      </c>
      <c r="F20" s="166" t="s">
        <v>52</v>
      </c>
      <c r="G20" s="166" t="s">
        <v>52</v>
      </c>
      <c r="H20" s="166" t="s">
        <v>52</v>
      </c>
      <c r="I20" s="166" t="s">
        <v>52</v>
      </c>
      <c r="J20" s="166" t="s">
        <v>52</v>
      </c>
      <c r="K20" s="166" t="s">
        <v>52</v>
      </c>
      <c r="L20" s="166" t="s">
        <v>52</v>
      </c>
      <c r="M20" s="166" t="s">
        <v>52</v>
      </c>
      <c r="N20" s="166" t="s">
        <v>52</v>
      </c>
      <c r="O20" s="170" t="s">
        <v>52</v>
      </c>
      <c r="P20" s="169"/>
    </row>
    <row r="21" spans="1:16" s="158" customFormat="1" ht="17.25" customHeight="1">
      <c r="A21" s="151"/>
      <c r="B21" s="152" t="s">
        <v>385</v>
      </c>
      <c r="C21" s="154" t="s">
        <v>52</v>
      </c>
      <c r="D21" s="154" t="s">
        <v>52</v>
      </c>
      <c r="E21" s="154" t="s">
        <v>52</v>
      </c>
      <c r="F21" s="154" t="s">
        <v>52</v>
      </c>
      <c r="G21" s="154" t="s">
        <v>52</v>
      </c>
      <c r="H21" s="154" t="s">
        <v>52</v>
      </c>
      <c r="I21" s="154" t="s">
        <v>52</v>
      </c>
      <c r="J21" s="154" t="s">
        <v>52</v>
      </c>
      <c r="K21" s="154" t="s">
        <v>52</v>
      </c>
      <c r="L21" s="154" t="s">
        <v>52</v>
      </c>
      <c r="M21" s="154" t="s">
        <v>52</v>
      </c>
      <c r="N21" s="154" t="s">
        <v>52</v>
      </c>
      <c r="O21" s="162" t="s">
        <v>52</v>
      </c>
      <c r="P21" s="169"/>
    </row>
    <row r="22" spans="1:16" s="158" customFormat="1" ht="17.25" customHeight="1">
      <c r="A22" s="163" t="s">
        <v>541</v>
      </c>
      <c r="B22" s="164" t="s">
        <v>384</v>
      </c>
      <c r="C22" s="166" t="s">
        <v>52</v>
      </c>
      <c r="D22" s="166" t="s">
        <v>52</v>
      </c>
      <c r="E22" s="166" t="s">
        <v>52</v>
      </c>
      <c r="F22" s="166" t="s">
        <v>52</v>
      </c>
      <c r="G22" s="166" t="s">
        <v>52</v>
      </c>
      <c r="H22" s="166" t="s">
        <v>52</v>
      </c>
      <c r="I22" s="166" t="s">
        <v>52</v>
      </c>
      <c r="J22" s="166" t="s">
        <v>52</v>
      </c>
      <c r="K22" s="166" t="s">
        <v>52</v>
      </c>
      <c r="L22" s="166">
        <v>0</v>
      </c>
      <c r="M22" s="166" t="s">
        <v>52</v>
      </c>
      <c r="N22" s="166" t="s">
        <v>52</v>
      </c>
      <c r="O22" s="170">
        <f>SUM(C22:N22)</f>
        <v>0</v>
      </c>
      <c r="P22" s="169"/>
    </row>
    <row r="23" spans="1:16" s="158" customFormat="1" ht="17.25" customHeight="1">
      <c r="A23" s="151" t="s">
        <v>542</v>
      </c>
      <c r="B23" s="152" t="s">
        <v>385</v>
      </c>
      <c r="C23" s="154" t="s">
        <v>52</v>
      </c>
      <c r="D23" s="154" t="s">
        <v>52</v>
      </c>
      <c r="E23" s="154" t="s">
        <v>52</v>
      </c>
      <c r="F23" s="154" t="s">
        <v>52</v>
      </c>
      <c r="G23" s="154" t="s">
        <v>52</v>
      </c>
      <c r="H23" s="154" t="s">
        <v>52</v>
      </c>
      <c r="I23" s="154" t="s">
        <v>52</v>
      </c>
      <c r="J23" s="154" t="s">
        <v>52</v>
      </c>
      <c r="K23" s="154" t="s">
        <v>52</v>
      </c>
      <c r="L23" s="154" t="s">
        <v>52</v>
      </c>
      <c r="M23" s="154" t="s">
        <v>52</v>
      </c>
      <c r="N23" s="154" t="s">
        <v>52</v>
      </c>
      <c r="O23" s="155" t="s">
        <v>52</v>
      </c>
      <c r="P23" s="169"/>
    </row>
    <row r="24" spans="1:16" s="175" customFormat="1" ht="17.25" customHeight="1">
      <c r="A24" s="380" t="s">
        <v>0</v>
      </c>
      <c r="B24" s="171" t="s">
        <v>384</v>
      </c>
      <c r="C24" s="172">
        <f>SUM(C4,C6,C8,C10,C12,C14,C16,C18,C20,C22)</f>
        <v>21342</v>
      </c>
      <c r="D24" s="172">
        <f>SUM(D4,D6,D8,D10,D12,D14,D16,D18,D20,D22)</f>
        <v>25625</v>
      </c>
      <c r="E24" s="172">
        <f>SUM(E4,E6,E8,E10,E12,E14,E16,E18,E20,E22)</f>
        <v>23479</v>
      </c>
      <c r="F24" s="172">
        <f>SUM(F4,F6,F8,F10,F12,F14,F16,F18,F20,F22)</f>
        <v>20764</v>
      </c>
      <c r="G24" s="172">
        <f>SUM(G4,G6,G8,G10,G12,G14,G16,G18,G20,G22)</f>
        <v>23522</v>
      </c>
      <c r="H24" s="172">
        <f>SUM(H4,H6,H8,H10,H12,H14,H16,H18,H20,H22)</f>
        <v>23888</v>
      </c>
      <c r="I24" s="172">
        <f>SUM(I4,I6,I8,I10,I12,I14,I16,I18,I20,I22)</f>
        <v>23939</v>
      </c>
      <c r="J24" s="172">
        <f>SUM(J4,J6,J8,J10,J12,J14,J16,J18,J20,J22)</f>
        <v>24962</v>
      </c>
      <c r="K24" s="172">
        <f>SUM(K4,K6,K8,K10,K12,K14,K16,K18,K20,K22)</f>
        <v>22490</v>
      </c>
      <c r="L24" s="172">
        <f>SUM(L4,L6,L8,L10,L12,L14,L16,L18,L20,L22)</f>
        <v>24583</v>
      </c>
      <c r="M24" s="172">
        <f>SUM(M4,M6,M8,M10,M12,M14,M16,M18,M20,M22)</f>
        <v>23640</v>
      </c>
      <c r="N24" s="172">
        <f>SUM(N4,N6,N8,N10,N12,N14,N16,N18,N20,N22)</f>
        <v>24242</v>
      </c>
      <c r="O24" s="173">
        <f>SUM(O4,O6,O8,O10,O12,O14,O16,O18,O20,O22)</f>
        <v>282476</v>
      </c>
      <c r="P24" s="174"/>
    </row>
    <row r="25" spans="1:16" s="175" customFormat="1" ht="17.25" customHeight="1">
      <c r="A25" s="381"/>
      <c r="B25" s="176" t="s">
        <v>385</v>
      </c>
      <c r="C25" s="177">
        <f>SUM(C5,C7,C9,C11,C13,C15,C17,C19,C21,C23)</f>
        <v>9860200</v>
      </c>
      <c r="D25" s="177">
        <f>SUM(D5,D7,D9,D11,D13,D15,D17,D19,D21,D23)</f>
        <v>11736350</v>
      </c>
      <c r="E25" s="177">
        <f>SUM(E5,E7,E9,E11,E13,E15,E17,E19,E21,E23)</f>
        <v>10831200</v>
      </c>
      <c r="F25" s="177">
        <f>SUM(F5,F7,F9,F11,F13,F15,F17,F19,F21,F23)</f>
        <v>9645000</v>
      </c>
      <c r="G25" s="177">
        <f>SUM(G5,G7,G9,G11,G13,G15,G17,G19,G21,G23)</f>
        <v>10801500</v>
      </c>
      <c r="H25" s="177">
        <f>SUM(H5,H7,H9,H11,H13,H15,H17,H19,H21,H23)</f>
        <v>10847800</v>
      </c>
      <c r="I25" s="177">
        <f>SUM(I5,I7,I9,I11,I13,I15,I17,I19,I21,I23)</f>
        <v>11097750</v>
      </c>
      <c r="J25" s="177">
        <f>SUM(J5,J7,J9,J11,J13,J15,J17,J19,J21,J23)</f>
        <v>11268750</v>
      </c>
      <c r="K25" s="177">
        <f>SUM(K5,K7,K9,K11,K13,K15,K17,K19,K21,K23)</f>
        <v>10163200</v>
      </c>
      <c r="L25" s="177">
        <f>SUM(L5,L7,L9,L11,L13,L15,L17,L19,L21,L23)</f>
        <v>11829500</v>
      </c>
      <c r="M25" s="177">
        <f>SUM(M5,M7,M9,M11,M13,M15,M17,M19,M21,M23)</f>
        <v>11278350</v>
      </c>
      <c r="N25" s="177">
        <f>SUM(N5,N7,N9,N11,N13,N15,N17,N19,N21,N23)</f>
        <v>11038050</v>
      </c>
      <c r="O25" s="177">
        <f>SUM(O5,O7,O9,O11,O13,O15,O17,O19,O21,O23)</f>
        <v>130397650</v>
      </c>
      <c r="P25" s="174"/>
    </row>
    <row r="26" spans="1:15" ht="18.75">
      <c r="A26" s="178" t="s">
        <v>380</v>
      </c>
      <c r="C26" s="145"/>
      <c r="D26" s="145"/>
      <c r="O26" s="179"/>
    </row>
    <row r="27" spans="1:2" s="158" customFormat="1" ht="15.75">
      <c r="A27" s="178"/>
      <c r="B27" s="180"/>
    </row>
    <row r="28" spans="1:15" ht="18.75">
      <c r="A28" s="181"/>
      <c r="C28" s="145"/>
      <c r="D28" s="145"/>
      <c r="O28" s="179"/>
    </row>
    <row r="29" spans="3:15" ht="18.75">
      <c r="C29" s="119"/>
      <c r="D29" s="145"/>
      <c r="O29" s="179"/>
    </row>
    <row r="31" ht="18.75">
      <c r="C31" s="179"/>
    </row>
  </sheetData>
  <sheetProtection/>
  <printOptions horizontalCentered="1"/>
  <pageMargins left="0.25" right="0.25" top="0.75" bottom="0.75" header="0.3" footer="0.3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tabColor rgb="FFC00000"/>
  </sheetPr>
  <dimension ref="A1:Q19"/>
  <sheetViews>
    <sheetView showGridLines="0" view="pageBreakPreview" zoomScale="90" zoomScaleSheetLayoutView="90" zoomScalePageLayoutView="0" workbookViewId="0" topLeftCell="A2">
      <selection activeCell="O13" sqref="O13"/>
    </sheetView>
  </sheetViews>
  <sheetFormatPr defaultColWidth="9.140625" defaultRowHeight="21.75"/>
  <cols>
    <col min="1" max="1" width="28.00390625" style="1" customWidth="1"/>
    <col min="2" max="13" width="10.7109375" style="184" customWidth="1"/>
    <col min="14" max="14" width="16.8515625" style="183" customWidth="1"/>
    <col min="15" max="16" width="11.00390625" style="1" customWidth="1"/>
    <col min="17" max="17" width="11.00390625" style="5" customWidth="1"/>
    <col min="18" max="16384" width="9.140625" style="1" customWidth="1"/>
  </cols>
  <sheetData>
    <row r="1" spans="1:17" s="11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3"/>
    </row>
    <row r="2" spans="1:17" s="11" customFormat="1" ht="21">
      <c r="A2" s="3" t="s">
        <v>403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3"/>
    </row>
    <row r="3" spans="1:17" s="6" customFormat="1" ht="20.25" customHeight="1">
      <c r="A3" s="361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0" t="s">
        <v>402</v>
      </c>
      <c r="N3" s="390"/>
      <c r="Q3" s="4"/>
    </row>
    <row r="4" spans="1:14" s="182" customFormat="1" ht="21.75" customHeight="1">
      <c r="A4" s="395" t="s">
        <v>401</v>
      </c>
      <c r="B4" s="353" t="s">
        <v>3</v>
      </c>
      <c r="C4" s="353" t="s">
        <v>4</v>
      </c>
      <c r="D4" s="353" t="s">
        <v>5</v>
      </c>
      <c r="E4" s="353" t="s">
        <v>27</v>
      </c>
      <c r="F4" s="353" t="s">
        <v>6</v>
      </c>
      <c r="G4" s="353" t="s">
        <v>7</v>
      </c>
      <c r="H4" s="353" t="s">
        <v>8</v>
      </c>
      <c r="I4" s="353" t="s">
        <v>9</v>
      </c>
      <c r="J4" s="353" t="s">
        <v>10</v>
      </c>
      <c r="K4" s="353" t="s">
        <v>11</v>
      </c>
      <c r="L4" s="353" t="s">
        <v>12</v>
      </c>
      <c r="M4" s="353" t="s">
        <v>13</v>
      </c>
      <c r="N4" s="396" t="s">
        <v>0</v>
      </c>
    </row>
    <row r="5" spans="1:14" s="6" customFormat="1" ht="21.75" customHeight="1">
      <c r="A5" s="294" t="s">
        <v>14</v>
      </c>
      <c r="B5" s="300">
        <v>3326126</v>
      </c>
      <c r="C5" s="300">
        <v>3263977</v>
      </c>
      <c r="D5" s="300">
        <v>3484974</v>
      </c>
      <c r="E5" s="300">
        <v>3404111</v>
      </c>
      <c r="F5" s="300">
        <v>3651037</v>
      </c>
      <c r="G5" s="300">
        <v>3402850</v>
      </c>
      <c r="H5" s="300">
        <v>3337333</v>
      </c>
      <c r="I5" s="300">
        <v>3356882</v>
      </c>
      <c r="J5" s="300">
        <v>3167662</v>
      </c>
      <c r="K5" s="300">
        <v>3398866</v>
      </c>
      <c r="L5" s="300">
        <v>3455478</v>
      </c>
      <c r="M5" s="300">
        <v>3620165</v>
      </c>
      <c r="N5" s="296">
        <f>SUM(B5:M5)</f>
        <v>40869461</v>
      </c>
    </row>
    <row r="6" spans="1:14" s="4" customFormat="1" ht="21.75" customHeight="1">
      <c r="A6" s="294" t="s">
        <v>15</v>
      </c>
      <c r="B6" s="299">
        <f>SUM(B7:B16)</f>
        <v>869699</v>
      </c>
      <c r="C6" s="299">
        <f aca="true" t="shared" si="0" ref="C6:M6">SUM(C7:C16)</f>
        <v>872293</v>
      </c>
      <c r="D6" s="299">
        <f t="shared" si="0"/>
        <v>922035</v>
      </c>
      <c r="E6" s="299">
        <f t="shared" si="0"/>
        <v>879022</v>
      </c>
      <c r="F6" s="299">
        <f t="shared" si="0"/>
        <v>929218</v>
      </c>
      <c r="G6" s="299">
        <f t="shared" si="0"/>
        <v>898818</v>
      </c>
      <c r="H6" s="299">
        <f t="shared" si="0"/>
        <v>866018</v>
      </c>
      <c r="I6" s="299">
        <f t="shared" si="0"/>
        <v>842531</v>
      </c>
      <c r="J6" s="299">
        <f t="shared" si="0"/>
        <v>812483</v>
      </c>
      <c r="K6" s="299">
        <f t="shared" si="0"/>
        <v>827710</v>
      </c>
      <c r="L6" s="299">
        <f t="shared" si="0"/>
        <v>907583</v>
      </c>
      <c r="M6" s="299">
        <f t="shared" si="0"/>
        <v>956725</v>
      </c>
      <c r="N6" s="296">
        <f>SUM(B6:M6)</f>
        <v>10584135</v>
      </c>
    </row>
    <row r="7" spans="1:17" s="6" customFormat="1" ht="21" customHeight="1">
      <c r="A7" s="293" t="s">
        <v>400</v>
      </c>
      <c r="B7" s="297">
        <v>501592</v>
      </c>
      <c r="C7" s="297">
        <v>518034</v>
      </c>
      <c r="D7" s="297">
        <v>550571</v>
      </c>
      <c r="E7" s="297">
        <v>532093</v>
      </c>
      <c r="F7" s="297">
        <v>556607</v>
      </c>
      <c r="G7" s="297">
        <v>530014</v>
      </c>
      <c r="H7" s="297">
        <v>489838</v>
      </c>
      <c r="I7" s="297">
        <v>474958</v>
      </c>
      <c r="J7" s="297">
        <v>456802</v>
      </c>
      <c r="K7" s="297">
        <v>461874</v>
      </c>
      <c r="L7" s="297">
        <v>523209</v>
      </c>
      <c r="M7" s="297">
        <v>553893</v>
      </c>
      <c r="N7" s="296">
        <v>6149485</v>
      </c>
      <c r="Q7" s="4"/>
    </row>
    <row r="8" spans="1:17" s="6" customFormat="1" ht="21" customHeight="1">
      <c r="A8" s="293" t="s">
        <v>399</v>
      </c>
      <c r="B8" s="298">
        <v>93970</v>
      </c>
      <c r="C8" s="298">
        <v>89358</v>
      </c>
      <c r="D8" s="298">
        <v>93181</v>
      </c>
      <c r="E8" s="298">
        <v>83992</v>
      </c>
      <c r="F8" s="298">
        <v>90332</v>
      </c>
      <c r="G8" s="298">
        <v>89189</v>
      </c>
      <c r="H8" s="298">
        <v>92424</v>
      </c>
      <c r="I8" s="298">
        <v>90724</v>
      </c>
      <c r="J8" s="298">
        <v>89457</v>
      </c>
      <c r="K8" s="298">
        <v>90117</v>
      </c>
      <c r="L8" s="298">
        <v>87493</v>
      </c>
      <c r="M8" s="298">
        <v>89498</v>
      </c>
      <c r="N8" s="296">
        <v>1079735</v>
      </c>
      <c r="Q8" s="4"/>
    </row>
    <row r="9" spans="1:17" s="6" customFormat="1" ht="21" customHeight="1">
      <c r="A9" s="293" t="s">
        <v>398</v>
      </c>
      <c r="B9" s="297">
        <v>89061</v>
      </c>
      <c r="C9" s="297">
        <v>86116</v>
      </c>
      <c r="D9" s="297">
        <v>91477</v>
      </c>
      <c r="E9" s="297">
        <v>85481</v>
      </c>
      <c r="F9" s="297">
        <v>92056</v>
      </c>
      <c r="G9" s="297">
        <v>88392</v>
      </c>
      <c r="H9" s="297">
        <v>77607</v>
      </c>
      <c r="I9" s="297">
        <v>75438</v>
      </c>
      <c r="J9" s="297">
        <v>71030</v>
      </c>
      <c r="K9" s="297">
        <v>80749</v>
      </c>
      <c r="L9" s="297">
        <v>80402</v>
      </c>
      <c r="M9" s="297">
        <v>89490</v>
      </c>
      <c r="N9" s="296">
        <v>1007299</v>
      </c>
      <c r="Q9" s="4"/>
    </row>
    <row r="10" spans="1:17" s="6" customFormat="1" ht="21" customHeight="1">
      <c r="A10" s="293" t="s">
        <v>397</v>
      </c>
      <c r="B10" s="297">
        <v>63190</v>
      </c>
      <c r="C10" s="297">
        <v>62516</v>
      </c>
      <c r="D10" s="297">
        <v>65378</v>
      </c>
      <c r="E10" s="297">
        <v>60856</v>
      </c>
      <c r="F10" s="297">
        <v>66124</v>
      </c>
      <c r="G10" s="297">
        <v>66557</v>
      </c>
      <c r="H10" s="297">
        <v>67505</v>
      </c>
      <c r="I10" s="297">
        <v>67989</v>
      </c>
      <c r="J10" s="297">
        <v>66457</v>
      </c>
      <c r="K10" s="297">
        <v>64822</v>
      </c>
      <c r="L10" s="297">
        <v>66768</v>
      </c>
      <c r="M10" s="297">
        <v>71580</v>
      </c>
      <c r="N10" s="296">
        <v>789742</v>
      </c>
      <c r="Q10" s="4"/>
    </row>
    <row r="11" spans="1:17" s="6" customFormat="1" ht="21" customHeight="1">
      <c r="A11" s="293" t="s">
        <v>396</v>
      </c>
      <c r="B11" s="297">
        <v>51859</v>
      </c>
      <c r="C11" s="297">
        <v>52553</v>
      </c>
      <c r="D11" s="297">
        <v>57125</v>
      </c>
      <c r="E11" s="297">
        <v>54170</v>
      </c>
      <c r="F11" s="297">
        <v>58146</v>
      </c>
      <c r="G11" s="297">
        <v>57993</v>
      </c>
      <c r="H11" s="297">
        <v>59738</v>
      </c>
      <c r="I11" s="297">
        <v>60976</v>
      </c>
      <c r="J11" s="297">
        <v>60796</v>
      </c>
      <c r="K11" s="297">
        <v>56826</v>
      </c>
      <c r="L11" s="297">
        <v>61410</v>
      </c>
      <c r="M11" s="297">
        <v>66037</v>
      </c>
      <c r="N11" s="296">
        <v>697629</v>
      </c>
      <c r="Q11" s="4"/>
    </row>
    <row r="12" spans="1:17" s="6" customFormat="1" ht="21" customHeight="1">
      <c r="A12" s="293" t="s">
        <v>395</v>
      </c>
      <c r="B12" s="297">
        <v>37938</v>
      </c>
      <c r="C12" s="297">
        <v>29552</v>
      </c>
      <c r="D12" s="297">
        <v>32456</v>
      </c>
      <c r="E12" s="297">
        <v>30085</v>
      </c>
      <c r="F12" s="297">
        <v>33946</v>
      </c>
      <c r="G12" s="297">
        <v>32847</v>
      </c>
      <c r="H12" s="297">
        <v>44945</v>
      </c>
      <c r="I12" s="297">
        <v>36730</v>
      </c>
      <c r="J12" s="297">
        <v>33906</v>
      </c>
      <c r="K12" s="297">
        <v>36150</v>
      </c>
      <c r="L12" s="297">
        <v>45417</v>
      </c>
      <c r="M12" s="297">
        <v>44858</v>
      </c>
      <c r="N12" s="296">
        <v>438830</v>
      </c>
      <c r="Q12" s="4"/>
    </row>
    <row r="13" spans="1:17" s="6" customFormat="1" ht="21" customHeight="1">
      <c r="A13" s="293" t="s">
        <v>394</v>
      </c>
      <c r="B13" s="297">
        <v>21800</v>
      </c>
      <c r="C13" s="297">
        <v>23796</v>
      </c>
      <c r="D13" s="297">
        <v>21038</v>
      </c>
      <c r="E13" s="297">
        <v>22214</v>
      </c>
      <c r="F13" s="297">
        <v>21177</v>
      </c>
      <c r="G13" s="297">
        <v>22718</v>
      </c>
      <c r="H13" s="297">
        <v>22253</v>
      </c>
      <c r="I13" s="297">
        <v>22929</v>
      </c>
      <c r="J13" s="297">
        <v>20834</v>
      </c>
      <c r="K13" s="297">
        <v>23548</v>
      </c>
      <c r="L13" s="297">
        <v>27262</v>
      </c>
      <c r="M13" s="297">
        <v>23975</v>
      </c>
      <c r="N13" s="296">
        <v>273544</v>
      </c>
      <c r="Q13" s="4"/>
    </row>
    <row r="14" spans="1:17" s="6" customFormat="1" ht="21" customHeight="1">
      <c r="A14" s="293" t="s">
        <v>393</v>
      </c>
      <c r="B14" s="298">
        <v>6678</v>
      </c>
      <c r="C14" s="298">
        <v>6847</v>
      </c>
      <c r="D14" s="298">
        <v>7325</v>
      </c>
      <c r="E14" s="298">
        <v>6752</v>
      </c>
      <c r="F14" s="298">
        <v>7370</v>
      </c>
      <c r="G14" s="298">
        <v>7672</v>
      </c>
      <c r="H14" s="298">
        <v>8037</v>
      </c>
      <c r="I14" s="298">
        <v>9158</v>
      </c>
      <c r="J14" s="298">
        <v>9624</v>
      </c>
      <c r="K14" s="298">
        <v>9983</v>
      </c>
      <c r="L14" s="298">
        <v>11692</v>
      </c>
      <c r="M14" s="298">
        <v>13147</v>
      </c>
      <c r="N14" s="296">
        <v>104285</v>
      </c>
      <c r="Q14" s="4"/>
    </row>
    <row r="15" spans="1:17" s="6" customFormat="1" ht="21" customHeight="1">
      <c r="A15" s="293" t="s">
        <v>392</v>
      </c>
      <c r="B15" s="297">
        <v>3082</v>
      </c>
      <c r="C15" s="297">
        <v>2936</v>
      </c>
      <c r="D15" s="297">
        <v>2812</v>
      </c>
      <c r="E15" s="297">
        <v>2694</v>
      </c>
      <c r="F15" s="297">
        <v>2684</v>
      </c>
      <c r="G15" s="297">
        <v>2615</v>
      </c>
      <c r="H15" s="297">
        <v>2572</v>
      </c>
      <c r="I15" s="297">
        <v>2201</v>
      </c>
      <c r="J15" s="297">
        <v>2254</v>
      </c>
      <c r="K15" s="297">
        <v>2244</v>
      </c>
      <c r="L15" s="297">
        <v>2401</v>
      </c>
      <c r="M15" s="297">
        <v>2500</v>
      </c>
      <c r="N15" s="296">
        <v>30995</v>
      </c>
      <c r="Q15" s="4"/>
    </row>
    <row r="16" spans="1:17" s="6" customFormat="1" ht="21" customHeight="1">
      <c r="A16" s="397" t="s">
        <v>391</v>
      </c>
      <c r="B16" s="398">
        <v>529</v>
      </c>
      <c r="C16" s="398">
        <v>585</v>
      </c>
      <c r="D16" s="398">
        <v>672</v>
      </c>
      <c r="E16" s="399">
        <v>685</v>
      </c>
      <c r="F16" s="398">
        <v>776</v>
      </c>
      <c r="G16" s="398">
        <v>821</v>
      </c>
      <c r="H16" s="398">
        <v>1099</v>
      </c>
      <c r="I16" s="398">
        <v>1428</v>
      </c>
      <c r="J16" s="398">
        <v>1323</v>
      </c>
      <c r="K16" s="398">
        <v>1397</v>
      </c>
      <c r="L16" s="398">
        <v>1529</v>
      </c>
      <c r="M16" s="398">
        <v>1747</v>
      </c>
      <c r="N16" s="400">
        <v>12591</v>
      </c>
      <c r="Q16" s="4"/>
    </row>
    <row r="17" spans="1:15" s="185" customFormat="1" ht="18.75">
      <c r="A17" s="391" t="s">
        <v>390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295"/>
      <c r="O17" s="301"/>
    </row>
    <row r="18" spans="1:15" s="185" customFormat="1" ht="18.75">
      <c r="A18" s="392" t="s">
        <v>389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5"/>
      <c r="O18" s="292"/>
    </row>
    <row r="19" spans="1:15" s="185" customFormat="1" ht="18.75">
      <c r="A19" s="393" t="s">
        <v>388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5"/>
      <c r="O19" s="292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1200" verticalDpi="12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31"/>
  <sheetViews>
    <sheetView showGridLines="0" zoomScale="90" zoomScaleNormal="90" zoomScaleSheetLayoutView="100" zoomScalePageLayoutView="0" workbookViewId="0" topLeftCell="A1">
      <selection activeCell="M22" sqref="M22"/>
    </sheetView>
  </sheetViews>
  <sheetFormatPr defaultColWidth="9.140625" defaultRowHeight="21.75"/>
  <cols>
    <col min="1" max="1" width="52.8515625" style="186" customWidth="1"/>
    <col min="2" max="2" width="26.57421875" style="186" customWidth="1"/>
    <col min="3" max="16384" width="9.140625" style="186" customWidth="1"/>
  </cols>
  <sheetData>
    <row r="1" spans="1:2" s="188" customFormat="1" ht="21">
      <c r="A1" s="343" t="s">
        <v>606</v>
      </c>
      <c r="B1" s="343"/>
    </row>
    <row r="2" spans="1:2" s="188" customFormat="1" ht="24" customHeight="1">
      <c r="A2" s="333" t="s">
        <v>547</v>
      </c>
      <c r="B2" s="340" t="s">
        <v>548</v>
      </c>
    </row>
    <row r="3" spans="1:2" s="187" customFormat="1" ht="21.75" customHeight="1">
      <c r="A3" s="192" t="s">
        <v>607</v>
      </c>
      <c r="B3" s="193">
        <v>17.2</v>
      </c>
    </row>
    <row r="4" spans="1:2" s="187" customFormat="1" ht="21.75" customHeight="1">
      <c r="A4" s="192" t="s">
        <v>608</v>
      </c>
      <c r="B4" s="193">
        <v>30.7</v>
      </c>
    </row>
    <row r="5" spans="1:2" s="187" customFormat="1" ht="21.75" customHeight="1">
      <c r="A5" s="192" t="s">
        <v>408</v>
      </c>
      <c r="B5" s="193">
        <v>18.2</v>
      </c>
    </row>
    <row r="6" spans="1:2" s="187" customFormat="1" ht="21.75" customHeight="1">
      <c r="A6" s="192" t="s">
        <v>407</v>
      </c>
      <c r="B6" s="193">
        <v>15.9</v>
      </c>
    </row>
    <row r="7" spans="1:2" s="187" customFormat="1" ht="21.75" customHeight="1">
      <c r="A7" s="192" t="s">
        <v>406</v>
      </c>
      <c r="B7" s="193">
        <v>12.1</v>
      </c>
    </row>
    <row r="8" spans="1:2" s="187" customFormat="1" ht="21.75" customHeight="1">
      <c r="A8" s="192" t="s">
        <v>405</v>
      </c>
      <c r="B8" s="193">
        <v>34.2</v>
      </c>
    </row>
    <row r="9" spans="1:2" s="187" customFormat="1" ht="21.75" customHeight="1">
      <c r="A9" s="190" t="s">
        <v>404</v>
      </c>
      <c r="B9" s="191">
        <v>16.2</v>
      </c>
    </row>
    <row r="10" s="187" customFormat="1" ht="18.75">
      <c r="A10" s="188" t="s">
        <v>544</v>
      </c>
    </row>
    <row r="11" s="187" customFormat="1" ht="18.75">
      <c r="A11" s="188" t="s">
        <v>545</v>
      </c>
    </row>
    <row r="12" s="187" customFormat="1" ht="18.75">
      <c r="A12" s="188" t="s">
        <v>546</v>
      </c>
    </row>
    <row r="13" spans="1:3" ht="18.75">
      <c r="A13" s="189" t="s">
        <v>578</v>
      </c>
      <c r="B13" s="187"/>
      <c r="C13" s="187"/>
    </row>
    <row r="14" spans="1:3" ht="21">
      <c r="A14" s="343" t="s">
        <v>605</v>
      </c>
      <c r="B14" s="343"/>
      <c r="C14" s="188"/>
    </row>
    <row r="15" spans="1:3" ht="21.75" customHeight="1">
      <c r="A15" s="333" t="s">
        <v>558</v>
      </c>
      <c r="B15" s="340" t="s">
        <v>548</v>
      </c>
      <c r="C15" s="196"/>
    </row>
    <row r="16" spans="1:3" ht="18.75">
      <c r="A16" s="192" t="s">
        <v>549</v>
      </c>
      <c r="B16" s="193">
        <v>60.5</v>
      </c>
      <c r="C16" s="195"/>
    </row>
    <row r="17" spans="1:3" ht="18.75">
      <c r="A17" s="192" t="s">
        <v>550</v>
      </c>
      <c r="B17" s="193">
        <v>51.3</v>
      </c>
      <c r="C17" s="193"/>
    </row>
    <row r="18" spans="1:3" ht="18.75">
      <c r="A18" s="192" t="s">
        <v>551</v>
      </c>
      <c r="B18" s="193">
        <v>37.7</v>
      </c>
      <c r="C18" s="193"/>
    </row>
    <row r="19" spans="1:3" ht="18.75">
      <c r="A19" s="192" t="s">
        <v>552</v>
      </c>
      <c r="B19" s="193">
        <v>31.2</v>
      </c>
      <c r="C19" s="193"/>
    </row>
    <row r="20" spans="1:3" ht="18.75">
      <c r="A20" s="192" t="s">
        <v>553</v>
      </c>
      <c r="B20" s="193">
        <v>22.5</v>
      </c>
      <c r="C20" s="193"/>
    </row>
    <row r="21" spans="1:3" ht="18.75">
      <c r="A21" s="192" t="s">
        <v>554</v>
      </c>
      <c r="B21" s="194">
        <v>15.5</v>
      </c>
      <c r="C21" s="194"/>
    </row>
    <row r="22" spans="1:3" ht="18.75">
      <c r="A22" s="192" t="s">
        <v>555</v>
      </c>
      <c r="B22" s="194">
        <v>8.3</v>
      </c>
      <c r="C22" s="194"/>
    </row>
    <row r="23" spans="1:3" ht="18.75">
      <c r="A23" s="192" t="s">
        <v>556</v>
      </c>
      <c r="B23" s="193">
        <v>1.7</v>
      </c>
      <c r="C23" s="193"/>
    </row>
    <row r="24" spans="1:3" ht="18.75">
      <c r="A24" s="192" t="s">
        <v>557</v>
      </c>
      <c r="B24" s="194">
        <v>1.6</v>
      </c>
      <c r="C24" s="194"/>
    </row>
    <row r="25" spans="1:3" ht="18.75">
      <c r="A25" s="190" t="s">
        <v>409</v>
      </c>
      <c r="B25" s="191">
        <v>2.2</v>
      </c>
      <c r="C25" s="193"/>
    </row>
    <row r="26" s="187" customFormat="1" ht="18.75">
      <c r="A26" s="188" t="s">
        <v>544</v>
      </c>
    </row>
    <row r="27" s="187" customFormat="1" ht="18.75">
      <c r="A27" s="188" t="s">
        <v>545</v>
      </c>
    </row>
    <row r="28" s="187" customFormat="1" ht="18.75">
      <c r="A28" s="188" t="s">
        <v>546</v>
      </c>
    </row>
    <row r="29" spans="1:3" ht="18.75">
      <c r="A29" s="189" t="s">
        <v>578</v>
      </c>
      <c r="B29" s="187"/>
      <c r="C29" s="187"/>
    </row>
    <row r="30" spans="1:3" ht="18.75">
      <c r="A30" s="189"/>
      <c r="B30" s="187"/>
      <c r="C30" s="187"/>
    </row>
    <row r="31" spans="1:3" ht="18.75">
      <c r="A31" s="188"/>
      <c r="B31" s="187"/>
      <c r="C31" s="187"/>
    </row>
  </sheetData>
  <sheetProtection/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8"/>
  <sheetViews>
    <sheetView showGridLines="0" view="pageBreakPreview" zoomScaleSheetLayoutView="100" zoomScalePageLayoutView="0" workbookViewId="0" topLeftCell="A1">
      <selection activeCell="J14" sqref="J14"/>
    </sheetView>
  </sheetViews>
  <sheetFormatPr defaultColWidth="9.140625" defaultRowHeight="21.75"/>
  <cols>
    <col min="1" max="1" width="19.7109375" style="186" customWidth="1"/>
    <col min="2" max="2" width="11.8515625" style="186" customWidth="1"/>
    <col min="3" max="3" width="13.00390625" style="186" customWidth="1"/>
    <col min="4" max="4" width="12.421875" style="186" customWidth="1"/>
    <col min="5" max="5" width="11.8515625" style="186" customWidth="1"/>
    <col min="6" max="6" width="12.57421875" style="186" customWidth="1"/>
    <col min="7" max="7" width="18.421875" style="186" customWidth="1"/>
    <col min="8" max="8" width="13.57421875" style="186" customWidth="1"/>
    <col min="9" max="9" width="3.00390625" style="186" customWidth="1"/>
    <col min="10" max="10" width="7.00390625" style="186" customWidth="1"/>
    <col min="11" max="11" width="3.00390625" style="186" customWidth="1"/>
    <col min="12" max="16384" width="9.140625" style="186" customWidth="1"/>
  </cols>
  <sheetData>
    <row r="1" spans="1:10" s="188" customFormat="1" ht="21">
      <c r="A1" s="343" t="s">
        <v>559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1" s="188" customFormat="1" ht="24" customHeight="1">
      <c r="A2" s="333" t="s">
        <v>2</v>
      </c>
      <c r="B2" s="333">
        <v>2551</v>
      </c>
      <c r="C2" s="333">
        <v>2552</v>
      </c>
      <c r="D2" s="333">
        <v>2553</v>
      </c>
      <c r="E2" s="333">
        <v>2554</v>
      </c>
      <c r="F2" s="333">
        <v>2555</v>
      </c>
      <c r="G2" s="340" t="s">
        <v>561</v>
      </c>
      <c r="H2" s="196"/>
      <c r="I2" s="196"/>
      <c r="J2" s="196"/>
      <c r="K2" s="196"/>
    </row>
    <row r="3" spans="1:11" s="188" customFormat="1" ht="21.75" customHeight="1">
      <c r="A3" s="192" t="s">
        <v>378</v>
      </c>
      <c r="B3" s="334">
        <v>1437686</v>
      </c>
      <c r="C3" s="335">
        <v>1269978</v>
      </c>
      <c r="D3" s="335">
        <v>1605505</v>
      </c>
      <c r="E3" s="335">
        <v>1805947</v>
      </c>
      <c r="F3" s="335">
        <v>1992158</v>
      </c>
      <c r="G3" s="338" t="s">
        <v>564</v>
      </c>
      <c r="H3" s="338"/>
      <c r="I3" s="193"/>
      <c r="J3" s="337"/>
      <c r="K3" s="195"/>
    </row>
    <row r="4" spans="1:11" s="187" customFormat="1" ht="21.75" customHeight="1">
      <c r="A4" s="192" t="s">
        <v>17</v>
      </c>
      <c r="B4" s="334">
        <v>1481458</v>
      </c>
      <c r="C4" s="335">
        <v>1138220</v>
      </c>
      <c r="D4" s="335">
        <v>1614844</v>
      </c>
      <c r="E4" s="335">
        <v>1802476</v>
      </c>
      <c r="F4" s="335">
        <v>1853736</v>
      </c>
      <c r="G4" s="339" t="s">
        <v>565</v>
      </c>
      <c r="H4" s="339"/>
      <c r="I4" s="193"/>
      <c r="J4" s="337"/>
      <c r="K4" s="193"/>
    </row>
    <row r="5" spans="1:11" s="187" customFormat="1" ht="21.75" customHeight="1">
      <c r="A5" s="192" t="s">
        <v>18</v>
      </c>
      <c r="B5" s="334">
        <v>1407649</v>
      </c>
      <c r="C5" s="335">
        <v>1237132</v>
      </c>
      <c r="D5" s="335">
        <v>1439401</v>
      </c>
      <c r="E5" s="335">
        <v>1702233</v>
      </c>
      <c r="F5" s="335">
        <v>1895560</v>
      </c>
      <c r="G5" s="339" t="s">
        <v>566</v>
      </c>
      <c r="H5" s="339"/>
      <c r="I5" s="193"/>
      <c r="J5" s="337"/>
      <c r="K5" s="193"/>
    </row>
    <row r="6" spans="1:11" s="187" customFormat="1" ht="21.75" customHeight="1">
      <c r="A6" s="192" t="s">
        <v>19</v>
      </c>
      <c r="B6" s="334">
        <v>1222253</v>
      </c>
      <c r="C6" s="335">
        <v>1085293</v>
      </c>
      <c r="D6" s="335">
        <v>1108209</v>
      </c>
      <c r="E6" s="335">
        <v>1552337</v>
      </c>
      <c r="F6" s="335">
        <v>1686268</v>
      </c>
      <c r="G6" s="339" t="s">
        <v>567</v>
      </c>
      <c r="H6" s="339"/>
      <c r="I6" s="193"/>
      <c r="J6" s="337"/>
      <c r="K6" s="193"/>
    </row>
    <row r="7" spans="1:11" s="187" customFormat="1" ht="21.75" customHeight="1">
      <c r="A7" s="192" t="s">
        <v>20</v>
      </c>
      <c r="B7" s="334">
        <v>1172310</v>
      </c>
      <c r="C7" s="335">
        <v>923918</v>
      </c>
      <c r="D7" s="335">
        <v>826610</v>
      </c>
      <c r="E7" s="335">
        <v>1407407</v>
      </c>
      <c r="F7" s="335">
        <v>1546888</v>
      </c>
      <c r="G7" s="339" t="s">
        <v>568</v>
      </c>
      <c r="H7" s="339"/>
      <c r="I7" s="193"/>
      <c r="J7" s="337"/>
      <c r="K7" s="193"/>
    </row>
    <row r="8" spans="1:11" s="187" customFormat="1" ht="21.75" customHeight="1">
      <c r="A8" s="192" t="s">
        <v>21</v>
      </c>
      <c r="B8" s="334">
        <v>1155004</v>
      </c>
      <c r="C8" s="336">
        <v>954772</v>
      </c>
      <c r="D8" s="336">
        <v>964959</v>
      </c>
      <c r="E8" s="336">
        <v>1484708</v>
      </c>
      <c r="F8" s="336">
        <v>1644733</v>
      </c>
      <c r="G8" s="339" t="s">
        <v>569</v>
      </c>
      <c r="H8" s="339"/>
      <c r="I8" s="194"/>
      <c r="J8" s="337"/>
      <c r="K8" s="194"/>
    </row>
    <row r="9" spans="1:11" s="187" customFormat="1" ht="21.75" customHeight="1">
      <c r="A9" s="192" t="s">
        <v>22</v>
      </c>
      <c r="B9" s="334">
        <v>1275557</v>
      </c>
      <c r="C9" s="336">
        <v>1094658</v>
      </c>
      <c r="D9" s="336">
        <v>1275766</v>
      </c>
      <c r="E9" s="336">
        <v>1719538</v>
      </c>
      <c r="F9" s="336">
        <v>1815714</v>
      </c>
      <c r="G9" s="339" t="s">
        <v>570</v>
      </c>
      <c r="H9" s="339"/>
      <c r="I9" s="194"/>
      <c r="J9" s="337"/>
      <c r="K9" s="194"/>
    </row>
    <row r="10" spans="1:11" s="187" customFormat="1" ht="21.75" customHeight="1">
      <c r="A10" s="192" t="s">
        <v>23</v>
      </c>
      <c r="B10" s="334">
        <v>1214678</v>
      </c>
      <c r="C10" s="335">
        <v>1149288</v>
      </c>
      <c r="D10" s="335">
        <v>1270883</v>
      </c>
      <c r="E10" s="335">
        <v>1726559</v>
      </c>
      <c r="F10" s="335">
        <v>1926929</v>
      </c>
      <c r="G10" s="339" t="s">
        <v>571</v>
      </c>
      <c r="H10" s="339"/>
      <c r="I10" s="193"/>
      <c r="J10" s="337"/>
      <c r="K10" s="193"/>
    </row>
    <row r="11" spans="1:11" s="187" customFormat="1" ht="21.75" customHeight="1">
      <c r="A11" s="192" t="s">
        <v>24</v>
      </c>
      <c r="B11" s="334">
        <v>890066</v>
      </c>
      <c r="C11" s="336">
        <v>1040538</v>
      </c>
      <c r="D11" s="336">
        <v>1214810</v>
      </c>
      <c r="E11" s="336">
        <v>1486333</v>
      </c>
      <c r="F11" s="336">
        <v>1611754</v>
      </c>
      <c r="G11" s="339" t="s">
        <v>572</v>
      </c>
      <c r="H11" s="339"/>
      <c r="I11" s="194"/>
      <c r="J11" s="337"/>
      <c r="K11" s="194"/>
    </row>
    <row r="12" spans="1:11" s="187" customFormat="1" ht="21.75" customHeight="1">
      <c r="A12" s="192" t="s">
        <v>25</v>
      </c>
      <c r="B12" s="334">
        <v>1094452</v>
      </c>
      <c r="C12" s="335">
        <v>1209473</v>
      </c>
      <c r="D12" s="335">
        <v>1316806</v>
      </c>
      <c r="E12" s="335">
        <v>1422210</v>
      </c>
      <c r="F12" s="335">
        <v>1801148</v>
      </c>
      <c r="G12" s="339" t="s">
        <v>573</v>
      </c>
      <c r="H12" s="339"/>
      <c r="I12" s="193"/>
      <c r="J12" s="337"/>
      <c r="K12" s="193"/>
    </row>
    <row r="13" spans="1:11" s="187" customFormat="1" ht="21.75" customHeight="1">
      <c r="A13" s="192" t="s">
        <v>26</v>
      </c>
      <c r="B13" s="334">
        <v>1076156</v>
      </c>
      <c r="C13" s="336">
        <v>1361574</v>
      </c>
      <c r="D13" s="336">
        <v>1478856</v>
      </c>
      <c r="E13" s="336">
        <v>1291548</v>
      </c>
      <c r="F13" s="336">
        <v>2143550</v>
      </c>
      <c r="G13" s="339" t="s">
        <v>574</v>
      </c>
      <c r="H13" s="339"/>
      <c r="I13" s="194"/>
      <c r="J13" s="337"/>
      <c r="K13" s="194"/>
    </row>
    <row r="14" spans="1:11" s="187" customFormat="1" ht="21.75" customHeight="1">
      <c r="A14" s="192" t="s">
        <v>562</v>
      </c>
      <c r="B14" s="334">
        <v>1156951</v>
      </c>
      <c r="C14" s="335">
        <v>1684997</v>
      </c>
      <c r="D14" s="335">
        <v>1819751</v>
      </c>
      <c r="E14" s="335">
        <v>1829174</v>
      </c>
      <c r="F14" s="335">
        <v>2435466</v>
      </c>
      <c r="G14" s="339" t="s">
        <v>575</v>
      </c>
      <c r="H14" s="339"/>
      <c r="I14" s="193"/>
      <c r="J14" s="337"/>
      <c r="K14" s="193"/>
    </row>
    <row r="15" spans="1:11" s="187" customFormat="1" ht="21.75" customHeight="1">
      <c r="A15" s="190" t="s">
        <v>0</v>
      </c>
      <c r="B15" s="401">
        <f>SUM(B3:B14)</f>
        <v>14584220</v>
      </c>
      <c r="C15" s="401">
        <f>SUM(C3:C14)</f>
        <v>14149841</v>
      </c>
      <c r="D15" s="401">
        <f>SUM(D3:D14)</f>
        <v>15936400</v>
      </c>
      <c r="E15" s="401">
        <f>SUM(E3:E14)</f>
        <v>19230470</v>
      </c>
      <c r="F15" s="401">
        <f>SUM(F3:F14)</f>
        <v>22353904</v>
      </c>
      <c r="G15" s="402" t="s">
        <v>576</v>
      </c>
      <c r="H15" s="337"/>
      <c r="I15" s="193"/>
      <c r="J15" s="337"/>
      <c r="K15" s="193"/>
    </row>
    <row r="16" spans="1:11" s="187" customFormat="1" ht="18.75">
      <c r="A16" s="188" t="s">
        <v>577</v>
      </c>
      <c r="H16" s="192"/>
      <c r="I16" s="192"/>
      <c r="J16" s="192"/>
      <c r="K16" s="192"/>
    </row>
    <row r="17" s="187" customFormat="1" ht="18.75">
      <c r="A17" s="188" t="s">
        <v>560</v>
      </c>
    </row>
    <row r="18" ht="18.75">
      <c r="A18" s="187" t="s">
        <v>563</v>
      </c>
    </row>
  </sheetData>
  <sheetProtection/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DTK Computer</cp:lastModifiedBy>
  <cp:lastPrinted>2013-07-15T10:04:12Z</cp:lastPrinted>
  <dcterms:created xsi:type="dcterms:W3CDTF">2005-01-13T04:35:03Z</dcterms:created>
  <dcterms:modified xsi:type="dcterms:W3CDTF">2015-11-06T07:42:20Z</dcterms:modified>
  <cp:category/>
  <cp:version/>
  <cp:contentType/>
  <cp:contentStatus/>
</cp:coreProperties>
</file>