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19" i="6" l="1"/>
  <c r="F33" i="6"/>
  <c r="F34" i="6" s="1"/>
  <c r="E33" i="6"/>
  <c r="E34" i="6" s="1"/>
  <c r="D33" i="6"/>
  <c r="D34" i="6"/>
  <c r="C33" i="6"/>
  <c r="C34" i="6"/>
  <c r="G35" i="6"/>
  <c r="G32" i="6"/>
  <c r="G31" i="6"/>
  <c r="G30" i="6"/>
  <c r="G29" i="6"/>
  <c r="G28" i="6"/>
  <c r="G27" i="6"/>
  <c r="G26" i="6"/>
  <c r="G25" i="6"/>
  <c r="G24" i="6"/>
  <c r="G23" i="6"/>
  <c r="E17" i="6"/>
  <c r="E18" i="6" s="1"/>
  <c r="D17" i="6"/>
  <c r="D18" i="6" s="1"/>
  <c r="G9" i="6"/>
  <c r="G8" i="6"/>
  <c r="G10" i="6"/>
  <c r="G11" i="6"/>
  <c r="G12" i="6"/>
  <c r="G13" i="6"/>
  <c r="G14" i="6"/>
  <c r="G15" i="6"/>
  <c r="G16" i="6"/>
  <c r="G7" i="6"/>
  <c r="C17" i="6"/>
  <c r="C18" i="6" s="1"/>
  <c r="F17" i="6"/>
  <c r="F18" i="6" s="1"/>
  <c r="G34" i="6" l="1"/>
  <c r="G33" i="6"/>
  <c r="G17" i="6"/>
  <c r="G18" i="6"/>
</calcChain>
</file>

<file path=xl/sharedStrings.xml><?xml version="1.0" encoding="utf-8"?>
<sst xmlns="http://schemas.openxmlformats.org/spreadsheetml/2006/main" count="47" uniqueCount="39">
  <si>
    <t>มูลค่ารวม</t>
  </si>
  <si>
    <t>กรมการค้าต่างประเทศ</t>
  </si>
  <si>
    <t>หน่วย : ล้านบาท</t>
  </si>
  <si>
    <t>อื่นๆ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</si>
  <si>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</si>
  <si>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</si>
  <si>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</si>
  <si>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</si>
  <si>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</si>
  <si>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</si>
  <si>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</si>
  <si>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มอเตอร์และเครื่องกำเนิดไฟฟ้า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</si>
  <si>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</si>
  <si>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</si>
  <si>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</si>
  <si>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</si>
  <si>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</si>
  <si>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</si>
  <si>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</si>
  <si>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</si>
  <si>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</si>
  <si>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</si>
  <si>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</si>
  <si>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</si>
  <si>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</si>
  <si>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</si>
  <si>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เม็ดพลาสติก</t>
  </si>
  <si>
    <t>กลุ่มความร่วมมือฯ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</si>
  <si>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</si>
  <si>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</si>
  <si>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</si>
  <si>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เครื่องคอมพิวเตอร์ อุปกรณ์และส่วนประกอบ</t>
  </si>
  <si>
    <t>ส่วนประกอบ และอุปกรณ์รวมทั้งโครงรถและตัวถัง</t>
  </si>
  <si>
    <t>ผลิตภัณฑ์เหล็กและเหล็กกล้า</t>
  </si>
  <si>
    <t>เครื่องยนต์สันดาปภายในแบบลูกสูบฯ</t>
  </si>
  <si>
    <t>เครื่องจักรที่ใช้ในอุตสาหกรรมฯ</t>
  </si>
  <si>
    <t>อุปกรณ์ไฟ้ฟ้าสำหรับตัดต่อฯ</t>
  </si>
  <si>
    <t>(มกราคม-พฤศจิกายน)</t>
  </si>
  <si>
    <t>ปี 2559-2561 (มกราคม-พฤศจิกายน)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</si>
</sst>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"/>
    <numFmt numFmtId="166" formatCode="0.0"/>
  </numFmts>
  <fonts count="2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3" fillId="4" borderId="0" xfId="0" applyFont="1" applyFill="1" applyBorder="1" applyAlignment="1"/>
    <xf numFmtId="0" fontId="13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3" fillId="6" borderId="0" xfId="0" applyFont="1" applyFill="1" applyBorder="1"/>
    <xf numFmtId="166" fontId="8" fillId="0" borderId="0" xfId="0" applyNumberFormat="1" applyFont="1" applyBorder="1" applyAlignment="1">
      <alignment horizontal="left" vertical="center"/>
    </xf>
    <xf numFmtId="166" fontId="8" fillId="6" borderId="0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0" xfId="0" applyFont="1" applyBorder="1"/>
    <xf numFmtId="0" fontId="24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66" fontId="9" fillId="6" borderId="0" xfId="0" applyNumberFormat="1" applyFont="1" applyFill="1" applyBorder="1" applyAlignment="1">
      <alignment horizontal="left" vertical="center"/>
    </xf>
    <xf numFmtId="0" fontId="17" fillId="0" borderId="0" xfId="19" applyFont="1"/>
    <xf numFmtId="0" fontId="5" fillId="0" borderId="2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5" borderId="4" xfId="19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3" fillId="5" borderId="0" xfId="19" applyFont="1" applyFill="1" applyBorder="1" applyAlignment="1"/>
    <xf numFmtId="165" fontId="15" fillId="4" borderId="0" xfId="0" applyNumberFormat="1" applyFont="1" applyFill="1" applyBorder="1" applyAlignment="1">
      <alignment horizontal="right"/>
    </xf>
    <xf numFmtId="4" fontId="10" fillId="8" borderId="3" xfId="0" applyNumberFormat="1" applyFont="1" applyFill="1" applyBorder="1" applyAlignment="1">
      <alignment vertical="center"/>
    </xf>
    <xf numFmtId="4" fontId="5" fillId="8" borderId="7" xfId="0" applyNumberFormat="1" applyFont="1" applyFill="1" applyBorder="1" applyAlignment="1">
      <alignment horizontal="right" vertical="center" wrapText="1" shrinkToFit="1"/>
    </xf>
    <xf numFmtId="4" fontId="5" fillId="8" borderId="7" xfId="66" applyNumberFormat="1" applyFont="1" applyFill="1" applyBorder="1" applyAlignment="1">
      <alignment horizontal="righ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18" fillId="9" borderId="0" xfId="0" applyFont="1" applyFill="1" applyBorder="1" applyAlignment="1"/>
    <xf numFmtId="4" fontId="5" fillId="8" borderId="3" xfId="66" applyNumberFormat="1" applyFont="1" applyFill="1" applyBorder="1" applyAlignment="1">
      <alignment horizontal="right" vertical="center" wrapText="1" shrinkToFit="1"/>
    </xf>
    <xf numFmtId="49" fontId="25" fillId="10" borderId="3" xfId="0" applyNumberFormat="1" applyFont="1" applyFill="1" applyBorder="1" applyAlignment="1">
      <alignment horizontal="left" vertical="center" wrapText="1" shrinkToFit="1"/>
    </xf>
    <xf numFmtId="4" fontId="25" fillId="10" borderId="3" xfId="0" applyNumberFormat="1" applyFont="1" applyFill="1" applyBorder="1" applyAlignment="1">
      <alignment horizontal="right" vertical="center" wrapText="1" shrinkToFit="1"/>
    </xf>
    <xf numFmtId="4" fontId="5" fillId="8" borderId="3" xfId="0" applyNumberFormat="1" applyFont="1" applyFill="1" applyBorder="1" applyAlignment="1">
      <alignment vertical="center"/>
    </xf>
    <xf numFmtId="49" fontId="8" fillId="10" borderId="3" xfId="0" applyNumberFormat="1" applyFont="1" applyFill="1" applyBorder="1" applyAlignment="1">
      <alignment horizontal="left" vertical="center" wrapText="1" shrinkToFit="1"/>
    </xf>
    <xf numFmtId="4" fontId="8" fillId="10" borderId="3" xfId="0" applyNumberFormat="1" applyFont="1" applyFill="1" applyBorder="1" applyAlignment="1">
      <alignment horizontal="right" vertical="center" wrapText="1" shrinkToFit="1"/>
    </xf>
    <xf numFmtId="4" fontId="5" fillId="6" borderId="3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" fontId="5" fillId="8" borderId="9" xfId="66" applyNumberFormat="1" applyFont="1" applyFill="1" applyBorder="1" applyAlignment="1">
      <alignment horizontal="right" vertical="center" wrapText="1" shrinkToFit="1"/>
    </xf>
    <xf numFmtId="4" fontId="5" fillId="8" borderId="11" xfId="66" applyNumberFormat="1" applyFont="1" applyFill="1" applyBorder="1" applyAlignment="1">
      <alignment horizontal="right" vertical="center" wrapText="1" shrinkToFit="1"/>
    </xf>
    <xf numFmtId="49" fontId="6" fillId="10" borderId="3" xfId="0" applyNumberFormat="1" applyFont="1" applyFill="1" applyBorder="1" applyAlignment="1">
      <alignment horizontal="left" vertical="center" wrapText="1" shrinkToFit="1"/>
    </xf>
    <xf numFmtId="49" fontId="26" fillId="10" borderId="3" xfId="0" applyNumberFormat="1" applyFont="1" applyFill="1" applyBorder="1" applyAlignment="1">
      <alignment horizontal="left" vertical="center" wrapText="1" shrinkToFit="1"/>
    </xf>
    <xf numFmtId="0" fontId="8" fillId="8" borderId="3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right"/>
    </xf>
    <xf numFmtId="4" fontId="5" fillId="10" borderId="10" xfId="0" applyNumberFormat="1" applyFont="1" applyFill="1" applyBorder="1" applyAlignment="1">
      <alignment horizontal="right" vertical="center" wrapText="1" shrinkToFit="1"/>
    </xf>
    <xf numFmtId="4" fontId="5" fillId="10" borderId="11" xfId="0" applyNumberFormat="1" applyFont="1" applyFill="1" applyBorder="1" applyAlignment="1">
      <alignment horizontal="right" vertical="center" wrapText="1" shrinkToFit="1"/>
    </xf>
    <xf numFmtId="4" fontId="5" fillId="8" borderId="10" xfId="0" applyNumberFormat="1" applyFont="1" applyFill="1" applyBorder="1" applyAlignment="1">
      <alignment vertical="center"/>
    </xf>
    <xf numFmtId="4" fontId="5" fillId="8" borderId="11" xfId="0" applyNumberFormat="1" applyFont="1" applyFill="1" applyBorder="1" applyAlignment="1">
      <alignment vertical="center"/>
    </xf>
    <xf numFmtId="4" fontId="5" fillId="8" borderId="9" xfId="0" applyNumberFormat="1" applyFont="1" applyFill="1" applyBorder="1" applyAlignment="1">
      <alignment horizontal="right" vertical="center" wrapText="1" shrinkToFit="1"/>
    </xf>
    <xf numFmtId="4" fontId="5" fillId="8" borderId="11" xfId="0" applyNumberFormat="1" applyFont="1" applyFill="1" applyBorder="1" applyAlignment="1">
      <alignment horizontal="right" vertical="center" wrapText="1" shrinkToFit="1"/>
    </xf>
    <xf numFmtId="4" fontId="10" fillId="8" borderId="10" xfId="0" applyNumberFormat="1" applyFont="1" applyFill="1" applyBorder="1" applyAlignment="1">
      <alignment vertical="center"/>
    </xf>
    <xf numFmtId="4" fontId="10" fillId="8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8" xfId="0" quotePrefix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zoomScale="120" zoomScaleNormal="100" zoomScalePageLayoutView="120" workbookViewId="0">
      <selection activeCell="E10" sqref="D10:E10"/>
    </sheetView>
  </sheetViews>
  <sheetFormatPr defaultRowHeight="23.25"/>
  <cols>
    <col min="1" max="1" width="5.42578125" style="3" customWidth="1"/>
    <col min="2" max="2" width="29.85546875" style="3" customWidth="1"/>
    <col min="3" max="4" width="10.42578125" style="3" customWidth="1"/>
    <col min="5" max="5" width="9.7109375" style="3" customWidth="1"/>
    <col min="6" max="6" width="9.140625" style="3" customWidth="1"/>
    <col min="7" max="7" width="10.7109375" style="3" customWidth="1"/>
    <col min="8" max="8" width="9.140625" style="7"/>
    <col min="9" max="16384" width="9.140625" style="3"/>
  </cols>
  <sheetData>
    <row r="1" spans="1:25" ht="21" customHeight="1"/>
    <row r="2" spans="1:25" ht="21" customHeight="1">
      <c r="A2" s="62" t="s">
        <v>17</v>
      </c>
      <c r="B2" s="62"/>
      <c r="C2" s="62"/>
      <c r="D2" s="62"/>
      <c r="E2" s="62"/>
      <c r="F2" s="62"/>
      <c r="G2" s="62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1" customHeight="1">
      <c r="A3" s="63" t="s">
        <v>38</v>
      </c>
      <c r="B3" s="63"/>
      <c r="C3" s="63"/>
      <c r="D3" s="63"/>
      <c r="E3" s="63"/>
      <c r="F3" s="63"/>
      <c r="G3" s="63"/>
    </row>
    <row r="4" spans="1:25" ht="20.25" customHeight="1">
      <c r="A4" s="21" t="s">
        <v>13</v>
      </c>
      <c r="C4" s="22"/>
      <c r="D4" s="22"/>
      <c r="E4" s="22"/>
      <c r="F4" s="22"/>
      <c r="G4" s="23" t="s">
        <v>2</v>
      </c>
    </row>
    <row r="5" spans="1:25" ht="17.25" customHeight="1">
      <c r="A5" s="72" t="s">
        <v>4</v>
      </c>
      <c r="B5" s="72" t="s">
        <v>15</v>
      </c>
      <c r="C5" s="66">
        <v>2559</v>
      </c>
      <c r="D5" s="66">
        <v>2560</v>
      </c>
      <c r="E5" s="45">
        <v>2560</v>
      </c>
      <c r="F5" s="46">
        <v>2561</v>
      </c>
      <c r="G5" s="64" t="s">
        <v>23</v>
      </c>
    </row>
    <row r="6" spans="1:25" ht="17.25" customHeight="1">
      <c r="A6" s="73"/>
      <c r="B6" s="73"/>
      <c r="C6" s="67"/>
      <c r="D6" s="67"/>
      <c r="E6" s="68" t="s">
        <v>37</v>
      </c>
      <c r="F6" s="69"/>
      <c r="G6" s="65"/>
    </row>
    <row r="7" spans="1:25" ht="17.25" customHeight="1">
      <c r="A7" s="34">
        <v>1</v>
      </c>
      <c r="B7" s="42" t="s">
        <v>12</v>
      </c>
      <c r="C7" s="43">
        <v>78514.220512999993</v>
      </c>
      <c r="D7" s="43">
        <v>100609.301206</v>
      </c>
      <c r="E7" s="54">
        <v>93640.37</v>
      </c>
      <c r="F7" s="55">
        <v>70289.81</v>
      </c>
      <c r="G7" s="44">
        <f>(F7-E7)*100/E7</f>
        <v>-24.936424322116626</v>
      </c>
    </row>
    <row r="8" spans="1:25" ht="17.25" customHeight="1">
      <c r="A8" s="34">
        <v>2</v>
      </c>
      <c r="B8" s="49" t="s">
        <v>31</v>
      </c>
      <c r="C8" s="43">
        <v>29620.880946000001</v>
      </c>
      <c r="D8" s="43">
        <v>38422.612142999998</v>
      </c>
      <c r="E8" s="54">
        <v>35115.32</v>
      </c>
      <c r="F8" s="55">
        <v>37671.19</v>
      </c>
      <c r="G8" s="44">
        <f t="shared" ref="G8:G17" si="0">(F8-E8)*100/E8</f>
        <v>7.2785040831181451</v>
      </c>
    </row>
    <row r="9" spans="1:25" ht="17.25" customHeight="1">
      <c r="A9" s="34">
        <v>3</v>
      </c>
      <c r="B9" s="42" t="s">
        <v>25</v>
      </c>
      <c r="C9" s="43">
        <v>2842.54</v>
      </c>
      <c r="D9" s="43">
        <v>32634.400000000001</v>
      </c>
      <c r="E9" s="54">
        <v>29487.09</v>
      </c>
      <c r="F9" s="55">
        <v>24099.09</v>
      </c>
      <c r="G9" s="44">
        <f t="shared" si="0"/>
        <v>-18.272403278858647</v>
      </c>
    </row>
    <row r="10" spans="1:25" ht="17.25" customHeight="1">
      <c r="A10" s="34">
        <v>4</v>
      </c>
      <c r="B10" s="42" t="s">
        <v>34</v>
      </c>
      <c r="C10" s="43">
        <v>6817.8638419999997</v>
      </c>
      <c r="D10" s="43">
        <v>11328.038866000001</v>
      </c>
      <c r="E10" s="54">
        <v>11179.8</v>
      </c>
      <c r="F10" s="55">
        <v>20138.62</v>
      </c>
      <c r="G10" s="44">
        <f t="shared" si="0"/>
        <v>80.133991663536023</v>
      </c>
    </row>
    <row r="11" spans="1:25" ht="17.25" customHeight="1">
      <c r="A11" s="35">
        <v>5</v>
      </c>
      <c r="B11" s="42" t="s">
        <v>6</v>
      </c>
      <c r="C11" s="43">
        <v>21946.886834000001</v>
      </c>
      <c r="D11" s="43">
        <v>23814.756367999998</v>
      </c>
      <c r="E11" s="54">
        <v>22422.11</v>
      </c>
      <c r="F11" s="55">
        <v>12941.74</v>
      </c>
      <c r="G11" s="44">
        <f t="shared" si="0"/>
        <v>-42.281346403170801</v>
      </c>
    </row>
    <row r="12" spans="1:25" ht="17.25" customHeight="1">
      <c r="A12" s="35">
        <v>6</v>
      </c>
      <c r="B12" s="42" t="s">
        <v>9</v>
      </c>
      <c r="C12" s="43">
        <v>9502.5207790000004</v>
      </c>
      <c r="D12" s="43">
        <v>8882.3568759999998</v>
      </c>
      <c r="E12" s="54">
        <v>8143.67</v>
      </c>
      <c r="F12" s="55">
        <v>8769.19</v>
      </c>
      <c r="G12" s="44">
        <f t="shared" si="0"/>
        <v>7.6810578031771968</v>
      </c>
      <c r="H12" s="11"/>
    </row>
    <row r="13" spans="1:25" ht="17.25" customHeight="1">
      <c r="A13" s="34">
        <v>7</v>
      </c>
      <c r="B13" s="42" t="s">
        <v>8</v>
      </c>
      <c r="C13" s="43">
        <v>4858</v>
      </c>
      <c r="D13" s="43">
        <v>4772.45</v>
      </c>
      <c r="E13" s="54">
        <v>4285.5</v>
      </c>
      <c r="F13" s="55">
        <v>5839.75</v>
      </c>
      <c r="G13" s="44">
        <f t="shared" si="0"/>
        <v>36.267646715669116</v>
      </c>
    </row>
    <row r="14" spans="1:25" ht="17.25" customHeight="1">
      <c r="A14" s="35">
        <v>8</v>
      </c>
      <c r="B14" s="42" t="s">
        <v>7</v>
      </c>
      <c r="C14" s="43">
        <v>5175.5271320000002</v>
      </c>
      <c r="D14" s="43">
        <v>5630.9114090000003</v>
      </c>
      <c r="E14" s="54">
        <v>5207.1400000000003</v>
      </c>
      <c r="F14" s="55">
        <v>5413.26</v>
      </c>
      <c r="G14" s="44">
        <f t="shared" si="0"/>
        <v>3.9584109511171177</v>
      </c>
    </row>
    <row r="15" spans="1:25" ht="17.25" customHeight="1">
      <c r="A15" s="34">
        <v>9</v>
      </c>
      <c r="B15" s="42" t="s">
        <v>11</v>
      </c>
      <c r="C15" s="43">
        <v>5801.1969920000001</v>
      </c>
      <c r="D15" s="43">
        <v>5121.573472</v>
      </c>
      <c r="E15" s="54">
        <v>4715.25</v>
      </c>
      <c r="F15" s="55">
        <v>3806.93</v>
      </c>
      <c r="G15" s="44">
        <f t="shared" si="0"/>
        <v>-19.263453687503318</v>
      </c>
    </row>
    <row r="16" spans="1:25" ht="17.25" customHeight="1">
      <c r="A16" s="34">
        <v>10</v>
      </c>
      <c r="B16" s="42" t="s">
        <v>33</v>
      </c>
      <c r="C16" s="43">
        <v>4002.4134020000001</v>
      </c>
      <c r="D16" s="43">
        <v>4004.853521</v>
      </c>
      <c r="E16" s="54">
        <v>3759.31</v>
      </c>
      <c r="F16" s="55">
        <v>3620.43</v>
      </c>
      <c r="G16" s="44">
        <f t="shared" si="0"/>
        <v>-3.6942949637034483</v>
      </c>
    </row>
    <row r="17" spans="1:8" ht="19.5" customHeight="1">
      <c r="A17" s="51"/>
      <c r="B17" s="52" t="s">
        <v>5</v>
      </c>
      <c r="C17" s="41">
        <f>SUM(C7:C15)</f>
        <v>165079.63703800002</v>
      </c>
      <c r="D17" s="41">
        <f>SUM(D7:D16)</f>
        <v>235221.253861</v>
      </c>
      <c r="E17" s="56">
        <f>SUM(E7:E16)</f>
        <v>217955.56000000003</v>
      </c>
      <c r="F17" s="57">
        <f>SUM(F7:F16)</f>
        <v>192590.00999999998</v>
      </c>
      <c r="G17" s="31">
        <f t="shared" si="0"/>
        <v>-11.637945827121843</v>
      </c>
    </row>
    <row r="18" spans="1:8" ht="19.5" customHeight="1">
      <c r="A18" s="51"/>
      <c r="B18" s="52" t="s">
        <v>3</v>
      </c>
      <c r="C18" s="41">
        <f>C19-C17</f>
        <v>93029.622961999994</v>
      </c>
      <c r="D18" s="41">
        <f>D19-D17</f>
        <v>77236.396139000019</v>
      </c>
      <c r="E18" s="56">
        <f>E19-E17</f>
        <v>70424.01999999999</v>
      </c>
      <c r="F18" s="57">
        <f>F19-F17</f>
        <v>77795.250000000029</v>
      </c>
      <c r="G18" s="31">
        <f>(F18-E18)*100/E18</f>
        <v>10.466925915334059</v>
      </c>
    </row>
    <row r="19" spans="1:8" ht="19.5" customHeight="1">
      <c r="A19" s="51"/>
      <c r="B19" s="52" t="s">
        <v>0</v>
      </c>
      <c r="C19" s="32">
        <v>258109.26</v>
      </c>
      <c r="D19" s="32">
        <v>312457.65000000002</v>
      </c>
      <c r="E19" s="58">
        <v>288379.58</v>
      </c>
      <c r="F19" s="59">
        <v>270385.26</v>
      </c>
      <c r="G19" s="31">
        <f>(F19-E19)*100/E19</f>
        <v>-6.2398038030293286</v>
      </c>
    </row>
    <row r="20" spans="1:8" ht="24" customHeight="1">
      <c r="A20" s="21" t="s">
        <v>14</v>
      </c>
      <c r="B20" s="24"/>
      <c r="C20" s="25"/>
      <c r="D20" s="25"/>
      <c r="E20" s="25"/>
      <c r="F20" s="25"/>
      <c r="G20" s="23" t="s">
        <v>2</v>
      </c>
    </row>
    <row r="21" spans="1:8" ht="17.25" customHeight="1">
      <c r="A21" s="72" t="s">
        <v>4</v>
      </c>
      <c r="B21" s="70" t="s">
        <v>16</v>
      </c>
      <c r="C21" s="66">
        <v>2559</v>
      </c>
      <c r="D21" s="66">
        <v>2560</v>
      </c>
      <c r="E21" s="45">
        <v>2560</v>
      </c>
      <c r="F21" s="46">
        <v>2561</v>
      </c>
      <c r="G21" s="64" t="s">
        <v>23</v>
      </c>
      <c r="H21" s="15"/>
    </row>
    <row r="22" spans="1:8" ht="17.25" customHeight="1">
      <c r="A22" s="73"/>
      <c r="B22" s="71"/>
      <c r="C22" s="67"/>
      <c r="D22" s="67"/>
      <c r="E22" s="68" t="s">
        <v>37</v>
      </c>
      <c r="F22" s="69"/>
      <c r="G22" s="65"/>
    </row>
    <row r="23" spans="1:8" ht="19.5" customHeight="1">
      <c r="A23" s="36">
        <v>1</v>
      </c>
      <c r="B23" s="39" t="s">
        <v>19</v>
      </c>
      <c r="C23" s="40">
        <v>25457.231775</v>
      </c>
      <c r="D23" s="40">
        <v>31255.646301000001</v>
      </c>
      <c r="E23" s="54">
        <v>28780.39</v>
      </c>
      <c r="F23" s="55">
        <v>39787.120000000003</v>
      </c>
      <c r="G23" s="44">
        <f>(F23-E23)*100/E23</f>
        <v>38.24385284563553</v>
      </c>
    </row>
    <row r="24" spans="1:8" ht="19.5" customHeight="1">
      <c r="A24" s="36">
        <v>2</v>
      </c>
      <c r="B24" s="50" t="s">
        <v>20</v>
      </c>
      <c r="C24" s="40">
        <v>23571.846733999999</v>
      </c>
      <c r="D24" s="40">
        <v>27474.371440999999</v>
      </c>
      <c r="E24" s="54">
        <v>25666.81</v>
      </c>
      <c r="F24" s="55">
        <v>34002.19</v>
      </c>
      <c r="G24" s="44">
        <f t="shared" ref="G24:G35" si="1">(F24-E24)*100/E24</f>
        <v>32.475325137794691</v>
      </c>
      <c r="H24" s="9"/>
    </row>
    <row r="25" spans="1:8" ht="19.5" customHeight="1">
      <c r="A25" s="36">
        <v>3</v>
      </c>
      <c r="B25" s="39" t="s">
        <v>35</v>
      </c>
      <c r="C25" s="40">
        <v>20571.231518000001</v>
      </c>
      <c r="D25" s="40">
        <v>26989.742338</v>
      </c>
      <c r="E25" s="54">
        <v>24675.7</v>
      </c>
      <c r="F25" s="55">
        <v>23739.119999999999</v>
      </c>
      <c r="G25" s="44">
        <f t="shared" si="1"/>
        <v>-3.7955559518068451</v>
      </c>
      <c r="H25" s="16"/>
    </row>
    <row r="26" spans="1:8" ht="19.5" customHeight="1">
      <c r="A26" s="36">
        <v>4</v>
      </c>
      <c r="B26" s="39" t="s">
        <v>21</v>
      </c>
      <c r="C26" s="40">
        <v>23942.861540999998</v>
      </c>
      <c r="D26" s="40">
        <v>20938.795135</v>
      </c>
      <c r="E26" s="54">
        <v>19312.04</v>
      </c>
      <c r="F26" s="55">
        <v>18669.61</v>
      </c>
      <c r="G26" s="44">
        <f t="shared" si="1"/>
        <v>-3.3265776168649208</v>
      </c>
      <c r="H26" s="10"/>
    </row>
    <row r="27" spans="1:8" ht="19.5" customHeight="1">
      <c r="A27" s="36">
        <v>5</v>
      </c>
      <c r="B27" s="39" t="s">
        <v>10</v>
      </c>
      <c r="C27" s="40">
        <v>23057.358077000001</v>
      </c>
      <c r="D27" s="40">
        <v>19395.686811</v>
      </c>
      <c r="E27" s="54">
        <v>17725.09</v>
      </c>
      <c r="F27" s="55">
        <v>17105.849999999999</v>
      </c>
      <c r="G27" s="44">
        <f t="shared" si="1"/>
        <v>-3.4935788760452082</v>
      </c>
      <c r="H27" s="8"/>
    </row>
    <row r="28" spans="1:8" ht="19.5" customHeight="1">
      <c r="A28" s="36">
        <v>6</v>
      </c>
      <c r="B28" s="39" t="s">
        <v>8</v>
      </c>
      <c r="C28" s="40">
        <v>11623.205588999999</v>
      </c>
      <c r="D28" s="40">
        <v>13613.711026999999</v>
      </c>
      <c r="E28" s="54">
        <v>12658.16</v>
      </c>
      <c r="F28" s="55">
        <v>16755.84</v>
      </c>
      <c r="G28" s="44">
        <f t="shared" si="1"/>
        <v>32.371845513091948</v>
      </c>
      <c r="H28" s="17"/>
    </row>
    <row r="29" spans="1:8" ht="19.5" customHeight="1">
      <c r="A29" s="36">
        <v>7</v>
      </c>
      <c r="B29" s="39" t="s">
        <v>22</v>
      </c>
      <c r="C29" s="40">
        <v>5933.4369989999996</v>
      </c>
      <c r="D29" s="40">
        <v>9606.8623040000002</v>
      </c>
      <c r="E29" s="54">
        <v>9020.02</v>
      </c>
      <c r="F29" s="55">
        <v>8740.2000000000007</v>
      </c>
      <c r="G29" s="44">
        <f t="shared" si="1"/>
        <v>-3.1022104163848825</v>
      </c>
      <c r="H29" s="18"/>
    </row>
    <row r="30" spans="1:8" ht="19.5" customHeight="1">
      <c r="A30" s="36">
        <v>8</v>
      </c>
      <c r="B30" s="39" t="s">
        <v>32</v>
      </c>
      <c r="C30" s="40">
        <v>5874.6047269999999</v>
      </c>
      <c r="D30" s="40">
        <v>6830.2682009999999</v>
      </c>
      <c r="E30" s="54">
        <v>6294.73</v>
      </c>
      <c r="F30" s="55">
        <v>6493.31</v>
      </c>
      <c r="G30" s="44">
        <f t="shared" si="1"/>
        <v>3.1547024256799077</v>
      </c>
      <c r="H30" s="19"/>
    </row>
    <row r="31" spans="1:8" ht="19.5" customHeight="1">
      <c r="A31" s="36">
        <v>9</v>
      </c>
      <c r="B31" s="39" t="s">
        <v>26</v>
      </c>
      <c r="C31" s="40">
        <v>4992.5146860000004</v>
      </c>
      <c r="D31" s="40">
        <v>5699.9215519999998</v>
      </c>
      <c r="E31" s="54">
        <v>5280.48</v>
      </c>
      <c r="F31" s="55">
        <v>6039.19</v>
      </c>
      <c r="G31" s="44">
        <f t="shared" si="1"/>
        <v>14.36820137563252</v>
      </c>
      <c r="H31" s="20"/>
    </row>
    <row r="32" spans="1:8" ht="19.5" customHeight="1">
      <c r="A32" s="36">
        <v>10</v>
      </c>
      <c r="B32" s="39" t="s">
        <v>36</v>
      </c>
      <c r="C32" s="40">
        <v>10018.873213999999</v>
      </c>
      <c r="D32" s="40">
        <v>6332.4586090000003</v>
      </c>
      <c r="E32" s="54">
        <v>5801.33</v>
      </c>
      <c r="F32" s="55">
        <v>5314.68</v>
      </c>
      <c r="G32" s="44">
        <f t="shared" si="1"/>
        <v>-8.3885936500767873</v>
      </c>
      <c r="H32" s="20"/>
    </row>
    <row r="33" spans="1:8" ht="19.5" customHeight="1">
      <c r="A33" s="53"/>
      <c r="B33" s="52" t="s">
        <v>5</v>
      </c>
      <c r="C33" s="31">
        <f>SUM(C23:C31)</f>
        <v>145024.291646</v>
      </c>
      <c r="D33" s="31">
        <f>SUM(D23:D32)</f>
        <v>168137.46371900002</v>
      </c>
      <c r="E33" s="60">
        <f>SUM(E23:E32)</f>
        <v>155214.75</v>
      </c>
      <c r="F33" s="61">
        <f>SUM(F23:F32)</f>
        <v>176647.11</v>
      </c>
      <c r="G33" s="31">
        <f t="shared" si="1"/>
        <v>13.808197996646573</v>
      </c>
      <c r="H33" s="20"/>
    </row>
    <row r="34" spans="1:8" ht="20.25" customHeight="1">
      <c r="A34" s="53"/>
      <c r="B34" s="52" t="s">
        <v>3</v>
      </c>
      <c r="C34" s="31">
        <f>C35-C33</f>
        <v>98173.918353999994</v>
      </c>
      <c r="D34" s="31">
        <f>D35-D33</f>
        <v>84033.75628099998</v>
      </c>
      <c r="E34" s="60">
        <f>E35-E33</f>
        <v>77673.459999999992</v>
      </c>
      <c r="F34" s="61">
        <f>F35-F33</f>
        <v>78635.620000000024</v>
      </c>
      <c r="G34" s="31">
        <f>(F34-E34)*100/E34</f>
        <v>1.2387242695253085</v>
      </c>
      <c r="H34" s="20"/>
    </row>
    <row r="35" spans="1:8" ht="17.25" customHeight="1">
      <c r="A35" s="53"/>
      <c r="B35" s="52" t="s">
        <v>0</v>
      </c>
      <c r="C35" s="38">
        <v>243198.21</v>
      </c>
      <c r="D35" s="33">
        <v>252171.22</v>
      </c>
      <c r="E35" s="47">
        <v>232888.21</v>
      </c>
      <c r="F35" s="48">
        <v>255282.73</v>
      </c>
      <c r="G35" s="31">
        <f t="shared" si="1"/>
        <v>9.615995588613103</v>
      </c>
      <c r="H35" s="18"/>
    </row>
    <row r="36" spans="1:8" s="4" customFormat="1" ht="17.25" customHeight="1">
      <c r="A36" s="26" t="s">
        <v>24</v>
      </c>
      <c r="B36" s="27"/>
      <c r="C36" s="27"/>
      <c r="D36" s="27"/>
      <c r="E36" s="27"/>
      <c r="F36" s="28"/>
      <c r="G36" s="1" t="s">
        <v>27</v>
      </c>
      <c r="H36" s="20"/>
    </row>
    <row r="37" spans="1:8" s="4" customFormat="1" ht="17.25" customHeight="1">
      <c r="A37" s="37" t="s">
        <v>28</v>
      </c>
      <c r="B37" s="29"/>
      <c r="C37" s="30"/>
      <c r="D37" s="30"/>
      <c r="E37" s="30"/>
      <c r="F37" s="30"/>
      <c r="G37" s="6" t="s">
        <v>18</v>
      </c>
      <c r="H37" s="20"/>
    </row>
    <row r="38" spans="1:8" s="4" customFormat="1" ht="17.25" customHeight="1">
      <c r="A38" s="5" t="s">
        <v>29</v>
      </c>
      <c r="B38" s="29"/>
      <c r="C38" s="30"/>
      <c r="D38" s="30"/>
      <c r="E38" s="30"/>
      <c r="F38" s="30"/>
      <c r="G38" s="6" t="s">
        <v>1</v>
      </c>
      <c r="H38" s="20"/>
    </row>
    <row r="39" spans="1:8" s="4" customFormat="1" ht="17.25" customHeight="1">
      <c r="A39" s="37" t="s">
        <v>30</v>
      </c>
      <c r="B39" s="5"/>
      <c r="H39" s="14"/>
    </row>
    <row r="40" spans="1:8" s="4" customFormat="1" ht="17.25" customHeight="1">
      <c r="B40" s="2"/>
      <c r="H40" s="14"/>
    </row>
  </sheetData>
  <mergeCells count="14">
    <mergeCell ref="A2:G2"/>
    <mergeCell ref="A3:G3"/>
    <mergeCell ref="G5:G6"/>
    <mergeCell ref="D5:D6"/>
    <mergeCell ref="D21:D22"/>
    <mergeCell ref="E6:F6"/>
    <mergeCell ref="E22:F22"/>
    <mergeCell ref="C5:C6"/>
    <mergeCell ref="C21:C22"/>
    <mergeCell ref="G21:G22"/>
    <mergeCell ref="B21:B22"/>
    <mergeCell ref="A21:A22"/>
    <mergeCell ref="A5:A6"/>
    <mergeCell ref="B5:B6"/>
  </mergeCells>
  <pageMargins left="0.78740157480314965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2018-12-26T08:17:54Z</cp:lastPrinted>
  <dcterms:created xsi:type="dcterms:W3CDTF">2010-02-25T04:50:23Z</dcterms:created>
  <dcterms:modified xsi:type="dcterms:W3CDTF">2019-01-03T08:36:23Z</dcterms:modified>
</cp:coreProperties>
</file>