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780" yWindow="-15" windowWidth="8955" windowHeight="7695" tabRatio="744" activeTab="1"/>
  </bookViews>
  <sheets>
    <sheet name="วิเคราะห์" sheetId="1" r:id="rId1"/>
    <sheet name="Total" sheetId="6" r:id="rId2"/>
    <sheet name="Central (BKK)" sheetId="5" r:id="rId3"/>
    <sheet name="Regional" sheetId="4" r:id="rId4"/>
  </sheets>
  <externalReferences>
    <externalReference r:id="rId5"/>
    <externalReference r:id="rId6"/>
    <externalReference r:id="rId7"/>
  </externalReferences>
  <definedNames>
    <definedName name="_xlnm.Print_Area" localSheetId="2">'Central (BKK)'!#REF!</definedName>
    <definedName name="_xlnm.Print_Area" localSheetId="3">Regional!#REF!</definedName>
    <definedName name="_xlnm.Print_Area" localSheetId="1">Total!$A$1:$K$27</definedName>
    <definedName name="_xlnm.Print_Area" localSheetId="0">วิเคราะห์!$A$1:$L$48</definedName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calcId="124519"/>
</workbook>
</file>

<file path=xl/calcChain.xml><?xml version="1.0" encoding="utf-8"?>
<calcChain xmlns="http://schemas.openxmlformats.org/spreadsheetml/2006/main">
  <c r="D6" i="1"/>
  <c r="E6"/>
  <c r="F6"/>
  <c r="G6"/>
  <c r="H6"/>
  <c r="C6"/>
  <c r="O13" l="1"/>
  <c r="O11"/>
  <c r="N10"/>
  <c r="L18"/>
  <c r="K18"/>
  <c r="K17"/>
  <c r="L16"/>
  <c r="K16"/>
  <c r="L15"/>
  <c r="K15"/>
  <c r="L14"/>
  <c r="K14"/>
  <c r="L13"/>
  <c r="K13"/>
  <c r="L12"/>
  <c r="K12"/>
  <c r="L11"/>
  <c r="K11"/>
  <c r="K10"/>
  <c r="K9"/>
  <c r="K8"/>
  <c r="L6"/>
  <c r="K6"/>
  <c r="J18"/>
  <c r="I18"/>
  <c r="I17"/>
  <c r="J16"/>
  <c r="I16"/>
  <c r="J15"/>
  <c r="I15"/>
  <c r="J14"/>
  <c r="I14"/>
  <c r="J13"/>
  <c r="I13"/>
  <c r="J12"/>
  <c r="I12"/>
  <c r="J11"/>
  <c r="I11"/>
  <c r="I10"/>
  <c r="I9"/>
  <c r="I8"/>
  <c r="J6"/>
  <c r="I6"/>
  <c r="N8" l="1"/>
  <c r="P20"/>
  <c r="O20"/>
  <c r="N20"/>
  <c r="N21" l="1"/>
  <c r="O22" l="1"/>
  <c r="O21"/>
  <c r="N22"/>
  <c r="N11" l="1"/>
  <c r="P21"/>
  <c r="R21" s="1"/>
  <c r="N18"/>
  <c r="O16"/>
  <c r="N17"/>
  <c r="N9"/>
  <c r="O17"/>
  <c r="O12"/>
  <c r="O15"/>
  <c r="O8"/>
  <c r="O10"/>
  <c r="O14"/>
  <c r="P22"/>
  <c r="R22" s="1"/>
  <c r="O18"/>
  <c r="O9"/>
  <c r="Q21"/>
  <c r="Q22"/>
  <c r="N15"/>
  <c r="N14"/>
  <c r="N16"/>
  <c r="N12"/>
  <c r="N13"/>
  <c r="O6" l="1"/>
  <c r="N6"/>
</calcChain>
</file>

<file path=xl/sharedStrings.xml><?xml version="1.0" encoding="utf-8"?>
<sst xmlns="http://schemas.openxmlformats.org/spreadsheetml/2006/main" count="191" uniqueCount="68">
  <si>
    <t>(หน่วย : ฉบับ)</t>
  </si>
  <si>
    <t>ประเภทใบอนุญาต</t>
  </si>
  <si>
    <t>ร้อยละของการเปลี่ยนแปลง</t>
  </si>
  <si>
    <t>ออกใหม่</t>
  </si>
  <si>
    <t>ต่อออายุ</t>
  </si>
  <si>
    <t>ต่ออายุ</t>
  </si>
  <si>
    <t xml:space="preserve">ใบอนุญาตขับรถ </t>
  </si>
  <si>
    <t>ตามกฎหมายว่าด้วยรถยนต์</t>
  </si>
  <si>
    <t>ใบอนุญาตขับรถยนต์ส่วนบุคคลชั่วคราว</t>
  </si>
  <si>
    <t>ใบอนุญาตขับรถยนต์สามล้อส่วนบุคคลชั่วคราว</t>
  </si>
  <si>
    <t>ใบอนุญาตขับรถจักรยานยนต์ส่วนบุคคลชั่วคราว</t>
  </si>
  <si>
    <t>ใบอนุญาตขับรถยนต์ส่วนบุคคล</t>
  </si>
  <si>
    <t>ใบอนุญาตขับรถยนต์สามล้อส่วนบุคคล</t>
  </si>
  <si>
    <t>ใบอนุญาตขับรถจักรยานยนต์ส่วนบุคคล</t>
  </si>
  <si>
    <t>ใบอนุญาตขับรถยนต์สาธารณะ</t>
  </si>
  <si>
    <t>ใบอนุญาตขับรถยนต์สามล้อสาธารณะ</t>
  </si>
  <si>
    <t>ใบอนุญาตขับรถจักรยานยนต์สาธารณะ</t>
  </si>
  <si>
    <t xml:space="preserve"> </t>
  </si>
  <si>
    <t>ใบอนุญาตขับรถระหว่างประเทศ</t>
  </si>
  <si>
    <t>รวม</t>
  </si>
  <si>
    <t>รวมทั่วประเทศ</t>
  </si>
  <si>
    <t>ลำดับที่</t>
  </si>
  <si>
    <t>ชนิดใบอนุญาต</t>
  </si>
  <si>
    <t>จำนวนผู้มา</t>
  </si>
  <si>
    <t>จำนวน</t>
  </si>
  <si>
    <t>ใบอนุญาต</t>
  </si>
  <si>
    <t>ใบแทน</t>
  </si>
  <si>
    <t>แก้ไข</t>
  </si>
  <si>
    <t>ดำเนินการ</t>
  </si>
  <si>
    <t>ผู้เข้ารับ</t>
  </si>
  <si>
    <t>ย้ายเข้า</t>
  </si>
  <si>
    <t>ย้ายออก</t>
  </si>
  <si>
    <t>รายการใน</t>
  </si>
  <si>
    <t>อื่นๆ</t>
  </si>
  <si>
    <t>การอบรม</t>
  </si>
  <si>
    <t>(ราย)</t>
  </si>
  <si>
    <t>(ฉบับ)</t>
  </si>
  <si>
    <t xml:space="preserve"> ใบอนุญาตขับรถยนต์ส่วนบุคคลชั่วคราว</t>
  </si>
  <si>
    <t xml:space="preserve"> ใบอนุญาตขับรถยนต์สามล้อส่วนบุคคลชั่วคราว</t>
  </si>
  <si>
    <t xml:space="preserve"> ใบอนุญาตขับรถจักรยานยนต์ชั่วคราว</t>
  </si>
  <si>
    <t xml:space="preserve"> ใบอนุญาตขับรถยนต์ส่วนบุคคลหนึ่งปี</t>
  </si>
  <si>
    <t xml:space="preserve"> ใบอนุญาตขับรถยนต์สามล้อส่วนบุคคลหนึ่งปี</t>
  </si>
  <si>
    <t xml:space="preserve"> ใบอนุญาตขับรถจักรยานยนต์หนึ่งปี</t>
  </si>
  <si>
    <t xml:space="preserve"> ใบอนุญาตขับรถยนต์ส่วนบุคคล</t>
  </si>
  <si>
    <t xml:space="preserve"> ใบอนุญาตขับรถยนต์สามล้อส่วนบุคคล</t>
  </si>
  <si>
    <t xml:space="preserve"> ใบอนุญาตขับรถจักรยานยนต์</t>
  </si>
  <si>
    <t xml:space="preserve"> ใบอนุญาตขับรถยนต์ส่วนบุคคลตลอดชีพ</t>
  </si>
  <si>
    <t xml:space="preserve"> ใบอนุญาตขับรถยนต์สามล้อส่วนบุคคลตลอดชีพ</t>
  </si>
  <si>
    <t xml:space="preserve"> ใบอนุญาตขับรถจักรยานยนต์ตลอดชีพ</t>
  </si>
  <si>
    <t xml:space="preserve"> ใบอนุญาตขับรถยนต์สาธารณะ</t>
  </si>
  <si>
    <t xml:space="preserve"> ใบอนุญาตขับรถยนต์สามล้อสาธารณะ</t>
  </si>
  <si>
    <t xml:space="preserve"> ใบอนุญาตขับรถจักรยานยนต์สาธารณะ</t>
  </si>
  <si>
    <t xml:space="preserve"> ใบอนุญาตขับรถระหว่างประเทศ</t>
  </si>
  <si>
    <t xml:space="preserve"> ใบอนุญาตขับรถบดถนน</t>
  </si>
  <si>
    <t xml:space="preserve"> ใบอนุญาตขับรถแทรกเตอร์</t>
  </si>
  <si>
    <t xml:space="preserve"> ใบอนุญาตขับรถใช้งานเกษตรกรรมฯ</t>
  </si>
  <si>
    <t>รวมส่วนกลาง</t>
  </si>
  <si>
    <t>รวมส่วนภูมิภาค</t>
  </si>
  <si>
    <t>ใบอนุญาตขับรถ (ออกใหม่, ต่ออายุ) ตามกฎหมายว่าด้วยรถยนต์</t>
  </si>
  <si>
    <t xml:space="preserve">ใบอนุญาตขับรถชนิดอื่น </t>
  </si>
  <si>
    <t>ปี 2558</t>
  </si>
  <si>
    <t xml:space="preserve"> ใบอนุญาตขับรถชนิดอื่น</t>
  </si>
  <si>
    <t>ปี 2559</t>
  </si>
  <si>
    <t>2559/2558</t>
  </si>
  <si>
    <t>สถิติการดำเนินการเกี่ยวกับใบอนุญาตขับรถ ตามกฎหมายว่าด้วยรถยนต์ ปีงบประมาณ 2560</t>
  </si>
  <si>
    <t>ปี 2560</t>
  </si>
  <si>
    <t>2560/2559</t>
  </si>
  <si>
    <t>การดำเนินการเกี่ยวกับใบอนุญาตขับรถ (ออกใหม่, ต่ออายุ) ตามกฎหมายว่าด้วยรถยนต์  ปีงบประมาณ 2558 - 2560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</si>
</sst>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#,##0.00\ \ ;[Red]\(#,##0.00\)\ \ "/>
    <numFmt numFmtId="189" formatCode="#,##0.00_ ;[Red]\-#,##0.00\ "/>
    <numFmt numFmtId="190" formatCode="_-* #,##0.00000_-;\-* #,##0.00000_-;_-* &quot;-&quot;??_-;_-@_-"/>
  </numFmts>
  <fonts count="17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color theme="3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b/>
      <sz val="14"/>
      <name val="TH SarabunPSK"/>
      <family val="2"/>
    </font>
    <font>
      <sz val="14"/>
      <color theme="0" tint="-0.34998626667073579"/>
      <name val="TH SarabunPSK"/>
      <family val="2"/>
    </font>
    <font>
      <sz val="14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fgColor indexed="40"/>
        <bgColor rgb="FFD1F3FF"/>
      </patternFill>
    </fill>
    <fill>
      <patternFill patternType="solid">
        <fgColor rgb="FFD1F3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7" fontId="7" fillId="0" borderId="13" xfId="0" applyNumberFormat="1" applyFont="1" applyBorder="1"/>
    <xf numFmtId="187" fontId="7" fillId="0" borderId="0" xfId="0" applyNumberFormat="1" applyFont="1"/>
    <xf numFmtId="187" fontId="7" fillId="0" borderId="14" xfId="0" applyNumberFormat="1" applyFont="1" applyBorder="1"/>
    <xf numFmtId="187" fontId="7" fillId="4" borderId="14" xfId="1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87" fontId="7" fillId="0" borderId="15" xfId="0" applyNumberFormat="1" applyFont="1" applyBorder="1"/>
    <xf numFmtId="187" fontId="7" fillId="0" borderId="9" xfId="0" applyNumberFormat="1" applyFont="1" applyBorder="1"/>
    <xf numFmtId="187" fontId="8" fillId="0" borderId="13" xfId="0" applyNumberFormat="1" applyFont="1" applyBorder="1"/>
    <xf numFmtId="187" fontId="8" fillId="0" borderId="14" xfId="0" applyNumberFormat="1" applyFont="1" applyBorder="1"/>
    <xf numFmtId="187" fontId="8" fillId="0" borderId="15" xfId="0" applyNumberFormat="1" applyFont="1" applyBorder="1"/>
    <xf numFmtId="0" fontId="11" fillId="0" borderId="0" xfId="7" applyFont="1"/>
    <xf numFmtId="0" fontId="8" fillId="0" borderId="0" xfId="7" applyFont="1"/>
    <xf numFmtId="0" fontId="12" fillId="0" borderId="0" xfId="7" applyFont="1" applyBorder="1" applyAlignment="1">
      <alignment horizontal="right"/>
    </xf>
    <xf numFmtId="0" fontId="14" fillId="5" borderId="7" xfId="7" applyFont="1" applyFill="1" applyBorder="1" applyAlignment="1">
      <alignment horizontal="center" vertical="center" wrapText="1"/>
    </xf>
    <xf numFmtId="0" fontId="14" fillId="6" borderId="2" xfId="7" applyFont="1" applyFill="1" applyBorder="1"/>
    <xf numFmtId="0" fontId="14" fillId="6" borderId="0" xfId="7" applyFont="1" applyFill="1" applyBorder="1"/>
    <xf numFmtId="0" fontId="8" fillId="0" borderId="0" xfId="7" applyFont="1" applyFill="1" applyBorder="1"/>
    <xf numFmtId="0" fontId="11" fillId="0" borderId="0" xfId="7" applyFont="1" applyFill="1"/>
    <xf numFmtId="0" fontId="8" fillId="0" borderId="0" xfId="7" applyFont="1" applyFill="1"/>
    <xf numFmtId="0" fontId="8" fillId="0" borderId="0" xfId="6" applyFont="1"/>
    <xf numFmtId="0" fontId="11" fillId="0" borderId="0" xfId="6" applyFont="1"/>
    <xf numFmtId="0" fontId="14" fillId="0" borderId="0" xfId="7" applyFont="1" applyBorder="1" applyAlignment="1"/>
    <xf numFmtId="0" fontId="14" fillId="0" borderId="0" xfId="7" applyFont="1"/>
    <xf numFmtId="0" fontId="14" fillId="0" borderId="0" xfId="7" applyFont="1" applyAlignment="1"/>
    <xf numFmtId="187" fontId="14" fillId="6" borderId="3" xfId="1" applyNumberFormat="1" applyFont="1" applyFill="1" applyBorder="1" applyAlignment="1">
      <alignment shrinkToFit="1"/>
    </xf>
    <xf numFmtId="187" fontId="14" fillId="6" borderId="6" xfId="1" applyNumberFormat="1" applyFont="1" applyFill="1" applyBorder="1" applyAlignment="1">
      <alignment shrinkToFit="1"/>
    </xf>
    <xf numFmtId="187" fontId="14" fillId="6" borderId="5" xfId="1" applyNumberFormat="1" applyFont="1" applyFill="1" applyBorder="1" applyAlignment="1">
      <alignment shrinkToFit="1"/>
    </xf>
    <xf numFmtId="187" fontId="8" fillId="0" borderId="5" xfId="1" applyNumberFormat="1" applyFont="1" applyFill="1" applyBorder="1" applyAlignment="1">
      <alignment shrinkToFit="1"/>
    </xf>
    <xf numFmtId="0" fontId="15" fillId="0" borderId="0" xfId="7" applyFont="1"/>
    <xf numFmtId="0" fontId="15" fillId="0" borderId="0" xfId="7" applyFont="1" applyFill="1"/>
    <xf numFmtId="0" fontId="15" fillId="0" borderId="0" xfId="6" applyFont="1"/>
    <xf numFmtId="0" fontId="16" fillId="0" borderId="0" xfId="7" applyFont="1" applyFill="1"/>
    <xf numFmtId="0" fontId="16" fillId="0" borderId="0" xfId="7" applyFont="1"/>
    <xf numFmtId="0" fontId="16" fillId="0" borderId="0" xfId="6" applyFont="1"/>
    <xf numFmtId="0" fontId="14" fillId="5" borderId="8" xfId="7" applyFont="1" applyFill="1" applyBorder="1" applyAlignment="1">
      <alignment horizontal="center" vertical="center" wrapText="1"/>
    </xf>
    <xf numFmtId="188" fontId="14" fillId="6" borderId="6" xfId="1" applyNumberFormat="1" applyFont="1" applyFill="1" applyBorder="1" applyAlignment="1">
      <alignment shrinkToFit="1"/>
    </xf>
    <xf numFmtId="189" fontId="14" fillId="6" borderId="6" xfId="1" applyNumberFormat="1" applyFont="1" applyFill="1" applyBorder="1" applyAlignment="1">
      <alignment shrinkToFit="1"/>
    </xf>
    <xf numFmtId="188" fontId="8" fillId="0" borderId="6" xfId="1" applyNumberFormat="1" applyFont="1" applyFill="1" applyBorder="1" applyAlignment="1">
      <alignment shrinkToFit="1"/>
    </xf>
    <xf numFmtId="43" fontId="8" fillId="0" borderId="6" xfId="1" applyFont="1" applyFill="1" applyBorder="1" applyAlignment="1">
      <alignment shrinkToFit="1"/>
    </xf>
    <xf numFmtId="0" fontId="14" fillId="5" borderId="9" xfId="7" applyFont="1" applyFill="1" applyBorder="1" applyAlignment="1">
      <alignment horizontal="center" vertical="center" wrapText="1"/>
    </xf>
    <xf numFmtId="0" fontId="14" fillId="0" borderId="0" xfId="7" applyFont="1" applyBorder="1" applyAlignment="1">
      <alignment horizontal="center"/>
    </xf>
    <xf numFmtId="0" fontId="10" fillId="0" borderId="0" xfId="7" applyFont="1" applyAlignment="1">
      <alignment horizontal="center"/>
    </xf>
    <xf numFmtId="0" fontId="14" fillId="5" borderId="4" xfId="7" applyFont="1" applyFill="1" applyBorder="1" applyAlignment="1">
      <alignment horizontal="center" vertical="center"/>
    </xf>
    <xf numFmtId="0" fontId="14" fillId="5" borderId="10" xfId="7" applyFont="1" applyFill="1" applyBorder="1" applyAlignment="1">
      <alignment horizontal="center" vertical="center"/>
    </xf>
    <xf numFmtId="0" fontId="14" fillId="5" borderId="11" xfId="7" applyFont="1" applyFill="1" applyBorder="1" applyAlignment="1">
      <alignment horizontal="center" vertical="center" wrapText="1"/>
    </xf>
    <xf numFmtId="0" fontId="14" fillId="5" borderId="10" xfId="7" applyFont="1" applyFill="1" applyBorder="1" applyAlignment="1">
      <alignment horizontal="center" vertical="center" wrapText="1"/>
    </xf>
    <xf numFmtId="0" fontId="8" fillId="5" borderId="11" xfId="6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14" fillId="5" borderId="9" xfId="7" applyFont="1" applyFill="1" applyBorder="1" applyAlignment="1">
      <alignment horizontal="center" vertical="center" wrapText="1"/>
    </xf>
    <xf numFmtId="0" fontId="14" fillId="0" borderId="0" xfId="7" applyFont="1" applyAlignment="1">
      <alignment horizontal="center"/>
    </xf>
    <xf numFmtId="0" fontId="14" fillId="0" borderId="0" xfId="7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5" fillId="0" borderId="0" xfId="0" applyNumberFormat="1" applyFont="1"/>
    <xf numFmtId="0" fontId="12" fillId="0" borderId="0" xfId="7" applyFont="1" applyBorder="1" applyAlignment="1"/>
    <xf numFmtId="0" fontId="13" fillId="0" borderId="0" xfId="7" applyFont="1" applyBorder="1" applyAlignment="1">
      <alignment horizontal="left" indent="2"/>
    </xf>
    <xf numFmtId="0" fontId="14" fillId="0" borderId="0" xfId="7" applyFont="1" applyFill="1" applyBorder="1" applyAlignment="1">
      <alignment horizontal="left" indent="1"/>
    </xf>
    <xf numFmtId="187" fontId="14" fillId="0" borderId="0" xfId="1" applyNumberFormat="1" applyFont="1" applyFill="1" applyBorder="1"/>
    <xf numFmtId="43" fontId="14" fillId="0" borderId="0" xfId="1" applyNumberFormat="1" applyFont="1" applyFill="1" applyBorder="1"/>
    <xf numFmtId="188" fontId="8" fillId="0" borderId="0" xfId="1" applyNumberFormat="1" applyFont="1" applyFill="1" applyBorder="1" applyAlignment="1"/>
    <xf numFmtId="0" fontId="14" fillId="5" borderId="16" xfId="7" applyFont="1" applyFill="1" applyBorder="1" applyAlignment="1">
      <alignment horizontal="center" vertical="center"/>
    </xf>
    <xf numFmtId="0" fontId="14" fillId="5" borderId="17" xfId="7" applyFont="1" applyFill="1" applyBorder="1" applyAlignment="1">
      <alignment horizontal="center" vertical="center"/>
    </xf>
    <xf numFmtId="0" fontId="14" fillId="5" borderId="18" xfId="7" applyFont="1" applyFill="1" applyBorder="1" applyAlignment="1">
      <alignment horizontal="center" vertical="center" wrapText="1"/>
    </xf>
    <xf numFmtId="0" fontId="14" fillId="5" borderId="17" xfId="7" applyFont="1" applyFill="1" applyBorder="1" applyAlignment="1">
      <alignment horizontal="center" vertical="center" wrapText="1"/>
    </xf>
    <xf numFmtId="0" fontId="14" fillId="5" borderId="19" xfId="7" applyFont="1" applyFill="1" applyBorder="1" applyAlignment="1">
      <alignment horizontal="center" vertical="center" wrapText="1"/>
    </xf>
    <xf numFmtId="0" fontId="14" fillId="5" borderId="20" xfId="7" applyFont="1" applyFill="1" applyBorder="1" applyAlignment="1">
      <alignment horizontal="center" vertical="center" wrapText="1"/>
    </xf>
    <xf numFmtId="0" fontId="8" fillId="5" borderId="20" xfId="6" applyFont="1" applyFill="1" applyBorder="1" applyAlignment="1">
      <alignment horizontal="center" vertical="center" wrapText="1"/>
    </xf>
    <xf numFmtId="0" fontId="8" fillId="5" borderId="21" xfId="6" applyFont="1" applyFill="1" applyBorder="1" applyAlignment="1">
      <alignment horizontal="center" vertical="center" wrapText="1"/>
    </xf>
    <xf numFmtId="0" fontId="14" fillId="5" borderId="22" xfId="7" applyFont="1" applyFill="1" applyBorder="1" applyAlignment="1">
      <alignment horizontal="center" vertical="center"/>
    </xf>
    <xf numFmtId="0" fontId="14" fillId="5" borderId="23" xfId="7" applyFont="1" applyFill="1" applyBorder="1" applyAlignment="1">
      <alignment horizontal="center" vertical="center" wrapText="1"/>
    </xf>
    <xf numFmtId="0" fontId="14" fillId="5" borderId="24" xfId="7" applyFont="1" applyFill="1" applyBorder="1" applyAlignment="1">
      <alignment horizontal="center" vertical="center"/>
    </xf>
    <xf numFmtId="0" fontId="14" fillId="5" borderId="23" xfId="7" applyFont="1" applyFill="1" applyBorder="1" applyAlignment="1">
      <alignment horizontal="center" vertical="center" wrapText="1"/>
    </xf>
    <xf numFmtId="0" fontId="14" fillId="6" borderId="25" xfId="7" applyFont="1" applyFill="1" applyBorder="1" applyAlignment="1">
      <alignment horizontal="left" indent="1"/>
    </xf>
    <xf numFmtId="188" fontId="14" fillId="6" borderId="26" xfId="1" applyNumberFormat="1" applyFont="1" applyFill="1" applyBorder="1" applyAlignment="1">
      <alignment shrinkToFit="1"/>
    </xf>
    <xf numFmtId="0" fontId="14" fillId="6" borderId="22" xfId="7" applyFont="1" applyFill="1" applyBorder="1" applyAlignment="1">
      <alignment horizontal="left" indent="1"/>
    </xf>
    <xf numFmtId="189" fontId="14" fillId="6" borderId="26" xfId="1" applyNumberFormat="1" applyFont="1" applyFill="1" applyBorder="1" applyAlignment="1">
      <alignment shrinkToFit="1"/>
    </xf>
    <xf numFmtId="0" fontId="8" fillId="0" borderId="22" xfId="7" applyFont="1" applyFill="1" applyBorder="1" applyAlignment="1">
      <alignment horizontal="left" indent="1"/>
    </xf>
    <xf numFmtId="43" fontId="8" fillId="0" borderId="26" xfId="1" applyFont="1" applyFill="1" applyBorder="1" applyAlignment="1">
      <alignment shrinkToFit="1"/>
    </xf>
    <xf numFmtId="188" fontId="8" fillId="0" borderId="26" xfId="1" applyNumberFormat="1" applyFont="1" applyFill="1" applyBorder="1" applyAlignment="1">
      <alignment shrinkToFit="1"/>
    </xf>
    <xf numFmtId="0" fontId="8" fillId="0" borderId="27" xfId="7" applyFont="1" applyFill="1" applyBorder="1" applyAlignment="1">
      <alignment horizontal="left" indent="1"/>
    </xf>
    <xf numFmtId="0" fontId="8" fillId="0" borderId="28" xfId="7" applyFont="1" applyFill="1" applyBorder="1"/>
    <xf numFmtId="187" fontId="8" fillId="0" borderId="29" xfId="1" applyNumberFormat="1" applyFont="1" applyFill="1" applyBorder="1" applyAlignment="1">
      <alignment shrinkToFit="1"/>
    </xf>
    <xf numFmtId="187" fontId="8" fillId="0" borderId="30" xfId="1" applyNumberFormat="1" applyFont="1" applyFill="1" applyBorder="1" applyAlignment="1">
      <alignment shrinkToFit="1"/>
    </xf>
    <xf numFmtId="188" fontId="8" fillId="0" borderId="29" xfId="1" applyNumberFormat="1" applyFont="1" applyFill="1" applyBorder="1" applyAlignment="1">
      <alignment shrinkToFit="1"/>
    </xf>
    <xf numFmtId="188" fontId="8" fillId="0" borderId="31" xfId="1" applyNumberFormat="1" applyFont="1" applyFill="1" applyBorder="1" applyAlignment="1">
      <alignment shrinkToFit="1"/>
    </xf>
    <xf numFmtId="0" fontId="8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14" fillId="0" borderId="0" xfId="7" applyFont="1" applyFill="1" applyBorder="1" applyAlignment="1">
      <alignment horizontal="center"/>
    </xf>
    <xf numFmtId="187" fontId="8" fillId="0" borderId="0" xfId="7" applyNumberFormat="1" applyFont="1" applyBorder="1"/>
    <xf numFmtId="4" fontId="8" fillId="2" borderId="0" xfId="7" applyNumberFormat="1" applyFont="1" applyFill="1" applyBorder="1"/>
    <xf numFmtId="3" fontId="8" fillId="0" borderId="0" xfId="7" applyNumberFormat="1" applyFont="1" applyBorder="1"/>
    <xf numFmtId="0" fontId="8" fillId="0" borderId="0" xfId="7" applyFont="1" applyBorder="1"/>
    <xf numFmtId="4" fontId="8" fillId="0" borderId="0" xfId="7" applyNumberFormat="1" applyFont="1" applyBorder="1"/>
    <xf numFmtId="4" fontId="8" fillId="3" borderId="0" xfId="7" applyNumberFormat="1" applyFont="1" applyFill="1" applyBorder="1"/>
    <xf numFmtId="3" fontId="8" fillId="0" borderId="0" xfId="7" applyNumberFormat="1" applyFont="1" applyFill="1" applyBorder="1"/>
    <xf numFmtId="3" fontId="14" fillId="0" borderId="0" xfId="7" applyNumberFormat="1" applyFont="1" applyBorder="1"/>
    <xf numFmtId="0" fontId="14" fillId="0" borderId="0" xfId="7" applyFont="1" applyBorder="1"/>
    <xf numFmtId="190" fontId="8" fillId="0" borderId="0" xfId="7" applyNumberFormat="1" applyFont="1" applyBorder="1"/>
    <xf numFmtId="0" fontId="14" fillId="0" borderId="0" xfId="7" applyFont="1" applyFill="1" applyBorder="1" applyAlignment="1">
      <alignment horizontal="left" indent="9"/>
    </xf>
    <xf numFmtId="2" fontId="8" fillId="0" borderId="0" xfId="7" applyNumberFormat="1" applyFont="1"/>
    <xf numFmtId="0" fontId="14" fillId="0" borderId="0" xfId="7" applyFont="1" applyBorder="1" applyAlignment="1">
      <alignment horizontal="left" indent="9"/>
    </xf>
    <xf numFmtId="43" fontId="8" fillId="0" borderId="0" xfId="1" applyFont="1"/>
  </cellXfs>
  <cellStyles count="9">
    <cellStyle name="Comma 2" xfId="2"/>
    <cellStyle name="Comma 3" xfId="3"/>
    <cellStyle name="Comma 4" xfId="4"/>
    <cellStyle name="Comma 5" xfId="8"/>
    <cellStyle name="Normal 2" xfId="5"/>
    <cellStyle name="เครื่องหมายจุลภาค" xfId="1" builtinId="3"/>
    <cellStyle name="ปกติ" xfId="0" builtinId="0"/>
    <cellStyle name="ปกติ_tim" xfId="6"/>
    <cellStyle name="ปกติ_รายงานประจำปี 2549 แผ่นพับ_เพิ่มเติม" xfId="7"/>
  </cellStyles>
  <dxfs count="0"/>
  <tableStyles count="0" defaultTableStyle="TableStyleMedium9" defaultPivotStyle="PivotStyleLight16"/>
  <colors>
    <mruColors>
      <color rgb="FF0000FF"/>
      <color rgb="FFD1F3FF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roundedCorners val="1"/>
  <c:chart>
    <c:view3D>
      <c:rotX val="0"/>
      <c:rotY val="0"/>
      <c:depthPercent val="60"/>
      <c:perspective val="100"/>
    </c:view3D>
    <c:floor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146762788445116"/>
          <c:y val="0.12771069717057054"/>
          <c:w val="0.80198488156222592"/>
          <c:h val="0.6456600557146801"/>
        </c:manualLayout>
      </c:layout>
      <c:bar3DChart>
        <c:barDir val="col"/>
        <c:grouping val="clustered"/>
        <c:ser>
          <c:idx val="0"/>
          <c:order val="0"/>
          <c:tx>
            <c:strRef>
              <c:f>วิเคราะห์!$M$21</c:f>
              <c:strCache>
                <c:ptCount val="1"/>
                <c:pt idx="0">
                  <c:v>ออกใหม่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dLbls>
            <c:dLbl>
              <c:idx val="0"/>
              <c:layout>
                <c:manualLayout>
                  <c:x val="-2.3434570678665185E-7"/>
                  <c:y val="1.61985093109652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2F-4D34-855B-C831B104D566}"/>
                </c:ext>
              </c:extLst>
            </c:dLbl>
            <c:dLbl>
              <c:idx val="1"/>
              <c:layout>
                <c:manualLayout>
                  <c:x val="5.4562861748657161E-17"/>
                  <c:y val="1.18694362017804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F-4D34-855B-C831B104D566}"/>
                </c:ext>
              </c:extLst>
            </c:dLbl>
            <c:dLbl>
              <c:idx val="2"/>
              <c:layout>
                <c:manualLayout>
                  <c:x val="-1.7857142857142856E-2"/>
                  <c:y val="1.117471592015389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2F-4D34-855B-C831B104D5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7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lang="en-US" sz="105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วิเคราะห์!$N$20:$P$20</c:f>
              <c:strCache>
                <c:ptCount val="3"/>
                <c:pt idx="0">
                  <c:v>ปี 2558</c:v>
                </c:pt>
                <c:pt idx="1">
                  <c:v>ปี 2559</c:v>
                </c:pt>
                <c:pt idx="2">
                  <c:v>ปี 2560</c:v>
                </c:pt>
              </c:strCache>
            </c:strRef>
          </c:cat>
          <c:val>
            <c:numRef>
              <c:f>วิเคราะห์!$N$21:$P$21</c:f>
              <c:numCache>
                <c:formatCode>#,##0</c:formatCode>
                <c:ptCount val="3"/>
                <c:pt idx="0">
                  <c:v>2584479</c:v>
                </c:pt>
                <c:pt idx="1">
                  <c:v>1896736</c:v>
                </c:pt>
                <c:pt idx="2">
                  <c:v>2046028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2F-4D34-855B-C831B104D566}"/>
            </c:ext>
          </c:extLst>
        </c:ser>
        <c:ser>
          <c:idx val="1"/>
          <c:order val="1"/>
          <c:tx>
            <c:strRef>
              <c:f>วิเคราะห์!$M$22</c:f>
              <c:strCache>
                <c:ptCount val="1"/>
                <c:pt idx="0">
                  <c:v>ต่ออายุ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Off val="40000"/>
                </a:schemeClr>
              </a:contourClr>
            </a:sp3d>
          </c:spPr>
          <c:dLbls>
            <c:dLbl>
              <c:idx val="0"/>
              <c:layout>
                <c:manualLayout>
                  <c:x val="2.0833333333333336E-2"/>
                  <c:y val="1.33595021690537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2F-4D34-855B-C831B104D566}"/>
                </c:ext>
              </c:extLst>
            </c:dLbl>
            <c:dLbl>
              <c:idx val="1"/>
              <c:layout>
                <c:manualLayout>
                  <c:x val="1.7857142857142856E-2"/>
                  <c:y val="2.52289383708342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2F-4D34-855B-C831B104D566}"/>
                </c:ext>
              </c:extLst>
            </c:dLbl>
            <c:dLbl>
              <c:idx val="2"/>
              <c:layout>
                <c:manualLayout>
                  <c:x val="1.7857142857142964E-2"/>
                  <c:y val="9.403023435126991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2F-4D34-855B-C831B104D5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7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lang="en-US" sz="105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วิเคราะห์!$N$20:$P$20</c:f>
              <c:strCache>
                <c:ptCount val="3"/>
                <c:pt idx="0">
                  <c:v>ปี 2558</c:v>
                </c:pt>
                <c:pt idx="1">
                  <c:v>ปี 2559</c:v>
                </c:pt>
                <c:pt idx="2">
                  <c:v>ปี 2560</c:v>
                </c:pt>
              </c:strCache>
            </c:strRef>
          </c:cat>
          <c:val>
            <c:numRef>
              <c:f>วิเคราะห์!$N$22:$P$22</c:f>
              <c:numCache>
                <c:formatCode>#,##0</c:formatCode>
                <c:ptCount val="3"/>
                <c:pt idx="0">
                  <c:v>1916119</c:v>
                </c:pt>
                <c:pt idx="1">
                  <c:v>2185971</c:v>
                </c:pt>
                <c:pt idx="2">
                  <c:v>2135122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2F-4D34-855B-C831B104D566}"/>
            </c:ext>
          </c:extLst>
        </c:ser>
        <c:dLbls/>
        <c:gapWidth val="65"/>
        <c:shape val="cylinder"/>
        <c:axId val="66068864"/>
        <c:axId val="66070400"/>
        <c:axId val="0"/>
      </c:bar3DChart>
      <c:catAx>
        <c:axId val="660688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6070400"/>
        <c:crosses val="autoZero"/>
        <c:auto val="1"/>
        <c:lblAlgn val="ctr"/>
        <c:lblOffset val="100"/>
      </c:catAx>
      <c:valAx>
        <c:axId val="66070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606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9525</xdr:rowOff>
    </xdr:from>
    <xdr:to>
      <xdr:col>4</xdr:col>
      <xdr:colOff>495300</xdr:colOff>
      <xdr:row>31</xdr:row>
      <xdr:rowOff>247650</xdr:rowOff>
    </xdr:to>
    <xdr:graphicFrame macro="">
      <xdr:nvGraphicFramePr>
        <xdr:cNvPr id="11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8283</xdr:colOff>
      <xdr:row>20</xdr:row>
      <xdr:rowOff>1</xdr:rowOff>
    </xdr:from>
    <xdr:to>
      <xdr:col>11</xdr:col>
      <xdr:colOff>505239</xdr:colOff>
      <xdr:row>26</xdr:row>
      <xdr:rowOff>57150</xdr:rowOff>
    </xdr:to>
    <xdr:sp macro="" textlink="">
      <xdr:nvSpPr>
        <xdr:cNvPr id="2" name="TextBox 1"/>
        <xdr:cNvSpPr txBox="1"/>
      </xdr:nvSpPr>
      <xdr:spPr>
        <a:xfrm>
          <a:off x="4561233" y="6496051"/>
          <a:ext cx="4097406" cy="1523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thaiDist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การออกใบอนุญาตขับรถใหม่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ปีงบประมาณ 2560 เพิ่มขึ้นจากปี 2559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คิดเป็นร้อยละ 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 โดยในปี 2560 ใบอนุญาตขับรถยนต์ส่วนบุคคลชั่วคราว มีการออกใหม่มากที่สุด คิดเป็นร้อยละ 39.9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ของจำนวนใบอนุญาตขับรถออกใหม่ทั้งหมด รองลงมาคือ ใบอนุญาตขับรถจักรยานยนต์ส่วนบุคคลชั่วคราว คิดเป็นร้อยละ 23.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และใบอนุญาตขับรถยนต์ส่วนบุคคล คิดเป็นร้อยละ 1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96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27333</xdr:colOff>
      <xdr:row>26</xdr:row>
      <xdr:rowOff>111816</xdr:rowOff>
    </xdr:from>
    <xdr:to>
      <xdr:col>11</xdr:col>
      <xdr:colOff>524289</xdr:colOff>
      <xdr:row>33</xdr:row>
      <xdr:rowOff>28575</xdr:rowOff>
    </xdr:to>
    <xdr:sp macro="" textlink="">
      <xdr:nvSpPr>
        <xdr:cNvPr id="6" name="TextBox 5"/>
        <xdr:cNvSpPr txBox="1"/>
      </xdr:nvSpPr>
      <xdr:spPr>
        <a:xfrm>
          <a:off x="4580283" y="8074716"/>
          <a:ext cx="4097406" cy="16122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thaiDist"/>
          <a:r>
            <a:rPr lang="en-US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</a:t>
          </a:r>
          <a:r>
            <a:rPr lang="th-TH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การต่ออายุใบอนุญาตขับรถ</a:t>
          </a:r>
          <a:r>
            <a:rPr lang="th-TH" sz="16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ปีงบประมาณ 2560 มีจำนวนลดลงจากปี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2559 คิดเป็นร้อยละ 2.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33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โดยในปี 2560 ใบอนุญาตขับรถยนต์ส่วนบุคคลมีการต่ออายุมากที่สุด คิดเป็นร้อยละ 55.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83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ของจำนวนการต่ออายุใบอนุญาตขับรถทั้งหมด รองลงมาคือ ใบอนุญาตขับรถจักรยานยนต์ส่วนบุคคล คิดเป็นร้อยละ 42.2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และใบอนุญาตขับรถจักรยานยนต์สาธารณะ คิดเป็นร้อยละ 0.9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0"/>
      <sheetData sheetId="1" refreshError="1">
        <row r="13">
          <cell r="J13">
            <v>64783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0"/>
      <sheetData sheetId="1">
        <row r="13">
          <cell r="J13">
            <v>64783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43"/>
  <sheetViews>
    <sheetView view="pageBreakPreview" zoomScaleSheetLayoutView="100" workbookViewId="0">
      <selection activeCell="M1" sqref="M1"/>
    </sheetView>
  </sheetViews>
  <sheetFormatPr defaultRowHeight="21.75"/>
  <cols>
    <col min="1" max="1" width="2" style="29" customWidth="1"/>
    <col min="2" max="2" width="32.625" style="29" customWidth="1"/>
    <col min="3" max="8" width="8.375" style="29" customWidth="1"/>
    <col min="9" max="12" width="7.375" style="29" customWidth="1"/>
    <col min="13" max="13" width="12" style="29" customWidth="1"/>
    <col min="14" max="16" width="10" style="29" bestFit="1" customWidth="1"/>
    <col min="17" max="18" width="8.25" style="29" bestFit="1" customWidth="1"/>
    <col min="19" max="23" width="9" style="40"/>
    <col min="24" max="24" width="9" style="43"/>
    <col min="25" max="25" width="9" style="30"/>
    <col min="26" max="16384" width="9" style="29"/>
  </cols>
  <sheetData>
    <row r="1" spans="1:25" s="21" customFormat="1" ht="31.5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S1" s="38"/>
      <c r="T1" s="38"/>
      <c r="U1" s="38"/>
      <c r="V1" s="38"/>
      <c r="W1" s="38"/>
      <c r="X1" s="42"/>
      <c r="Y1" s="20"/>
    </row>
    <row r="2" spans="1:25" s="21" customFormat="1" ht="21" customHeight="1" thickBot="1">
      <c r="G2" s="71"/>
      <c r="H2" s="71"/>
      <c r="I2" s="22"/>
      <c r="J2" s="22"/>
      <c r="K2" s="72" t="s">
        <v>0</v>
      </c>
      <c r="L2" s="72"/>
      <c r="S2" s="38"/>
      <c r="T2" s="38"/>
      <c r="U2" s="38"/>
      <c r="V2" s="38"/>
      <c r="W2" s="38"/>
      <c r="X2" s="42"/>
      <c r="Y2" s="20"/>
    </row>
    <row r="3" spans="1:25" s="21" customFormat="1" ht="27.75" customHeight="1">
      <c r="A3" s="77" t="s">
        <v>1</v>
      </c>
      <c r="B3" s="78"/>
      <c r="C3" s="79" t="s">
        <v>60</v>
      </c>
      <c r="D3" s="80"/>
      <c r="E3" s="79" t="s">
        <v>62</v>
      </c>
      <c r="F3" s="80"/>
      <c r="G3" s="79" t="s">
        <v>65</v>
      </c>
      <c r="H3" s="81"/>
      <c r="I3" s="82" t="s">
        <v>2</v>
      </c>
      <c r="J3" s="83"/>
      <c r="K3" s="83"/>
      <c r="L3" s="84"/>
      <c r="N3" s="102"/>
      <c r="O3" s="102"/>
      <c r="P3" s="102"/>
      <c r="Q3" s="102"/>
      <c r="S3" s="38"/>
      <c r="T3" s="38"/>
      <c r="U3" s="38"/>
      <c r="V3" s="38"/>
      <c r="W3" s="38"/>
      <c r="X3" s="42"/>
      <c r="Y3" s="20"/>
    </row>
    <row r="4" spans="1:25" s="21" customFormat="1" ht="24.75" customHeight="1">
      <c r="A4" s="85"/>
      <c r="B4" s="52"/>
      <c r="C4" s="54"/>
      <c r="D4" s="55"/>
      <c r="E4" s="54"/>
      <c r="F4" s="55"/>
      <c r="G4" s="56"/>
      <c r="H4" s="57"/>
      <c r="I4" s="58" t="s">
        <v>63</v>
      </c>
      <c r="J4" s="58"/>
      <c r="K4" s="58" t="s">
        <v>66</v>
      </c>
      <c r="L4" s="86"/>
      <c r="N4" s="103"/>
      <c r="O4" s="103"/>
      <c r="P4" s="103"/>
      <c r="Q4" s="103"/>
      <c r="S4" s="38"/>
      <c r="T4" s="38"/>
      <c r="U4" s="38"/>
      <c r="V4" s="38"/>
      <c r="W4" s="38"/>
      <c r="X4" s="42"/>
      <c r="Y4" s="20"/>
    </row>
    <row r="5" spans="1:25" s="21" customFormat="1" ht="26.25" customHeight="1">
      <c r="A5" s="87"/>
      <c r="B5" s="53"/>
      <c r="C5" s="23" t="s">
        <v>3</v>
      </c>
      <c r="D5" s="23" t="s">
        <v>4</v>
      </c>
      <c r="E5" s="23" t="s">
        <v>3</v>
      </c>
      <c r="F5" s="23" t="s">
        <v>4</v>
      </c>
      <c r="G5" s="23" t="s">
        <v>3</v>
      </c>
      <c r="H5" s="44" t="s">
        <v>5</v>
      </c>
      <c r="I5" s="23" t="s">
        <v>3</v>
      </c>
      <c r="J5" s="49" t="s">
        <v>5</v>
      </c>
      <c r="K5" s="23" t="s">
        <v>3</v>
      </c>
      <c r="L5" s="88" t="s">
        <v>5</v>
      </c>
      <c r="M5" s="104"/>
      <c r="N5" s="50" t="s">
        <v>3</v>
      </c>
      <c r="O5" s="50" t="s">
        <v>5</v>
      </c>
      <c r="P5" s="50"/>
      <c r="Q5" s="50"/>
      <c r="S5" s="38"/>
      <c r="T5" s="38"/>
      <c r="U5" s="38"/>
      <c r="V5" s="38"/>
      <c r="W5" s="38"/>
      <c r="X5" s="42"/>
      <c r="Y5" s="20"/>
    </row>
    <row r="6" spans="1:25" s="21" customFormat="1" ht="29.25" customHeight="1">
      <c r="A6" s="89" t="s">
        <v>6</v>
      </c>
      <c r="B6" s="24"/>
      <c r="C6" s="34">
        <f>SUM(C8:C18)</f>
        <v>2584479</v>
      </c>
      <c r="D6" s="34">
        <f t="shared" ref="D6:H6" si="0">SUM(D8:D18)</f>
        <v>1916119</v>
      </c>
      <c r="E6" s="34">
        <f t="shared" si="0"/>
        <v>1896736</v>
      </c>
      <c r="F6" s="34">
        <f t="shared" si="0"/>
        <v>2185971</v>
      </c>
      <c r="G6" s="34">
        <f t="shared" si="0"/>
        <v>2046028</v>
      </c>
      <c r="H6" s="34">
        <f t="shared" si="0"/>
        <v>2135122</v>
      </c>
      <c r="I6" s="45">
        <f>(E6-C6)/C6*100</f>
        <v>-26.610508346169574</v>
      </c>
      <c r="J6" s="45">
        <f>(F6-D6)/D6*100</f>
        <v>14.083258920766403</v>
      </c>
      <c r="K6" s="45">
        <f>(G6-E6)/E6*100</f>
        <v>7.8709952254820914</v>
      </c>
      <c r="L6" s="90">
        <f>(H6-F6)/F6*100</f>
        <v>-2.32615162781208</v>
      </c>
      <c r="M6" s="105"/>
      <c r="N6" s="106">
        <f>SUM(N7:N18)</f>
        <v>99.999999999999986</v>
      </c>
      <c r="O6" s="106">
        <f>SUM(O7:O18)</f>
        <v>100</v>
      </c>
      <c r="P6" s="107"/>
      <c r="S6" s="38"/>
      <c r="T6" s="38"/>
      <c r="U6" s="38"/>
      <c r="V6" s="38"/>
      <c r="W6" s="38"/>
      <c r="X6" s="42"/>
      <c r="Y6" s="20"/>
    </row>
    <row r="7" spans="1:25" s="21" customFormat="1" ht="21" customHeight="1">
      <c r="A7" s="91" t="s">
        <v>7</v>
      </c>
      <c r="B7" s="25"/>
      <c r="C7" s="35"/>
      <c r="D7" s="35"/>
      <c r="E7" s="35"/>
      <c r="F7" s="36"/>
      <c r="G7" s="35"/>
      <c r="H7" s="36"/>
      <c r="I7" s="46"/>
      <c r="J7" s="46"/>
      <c r="K7" s="46"/>
      <c r="L7" s="92"/>
      <c r="M7" s="108"/>
      <c r="N7" s="109"/>
      <c r="O7" s="107"/>
      <c r="P7" s="107"/>
      <c r="S7" s="38"/>
      <c r="T7" s="38"/>
      <c r="U7" s="38"/>
      <c r="V7" s="38"/>
      <c r="W7" s="38"/>
      <c r="X7" s="42"/>
      <c r="Y7" s="20"/>
    </row>
    <row r="8" spans="1:25" s="21" customFormat="1" ht="25.5" customHeight="1">
      <c r="A8" s="93"/>
      <c r="B8" s="26" t="s">
        <v>8</v>
      </c>
      <c r="C8" s="37">
        <v>688782</v>
      </c>
      <c r="D8" s="37">
        <v>0</v>
      </c>
      <c r="E8" s="37">
        <v>762764</v>
      </c>
      <c r="F8" s="37">
        <v>0</v>
      </c>
      <c r="G8" s="37">
        <v>817846</v>
      </c>
      <c r="H8" s="37">
        <v>0</v>
      </c>
      <c r="I8" s="47">
        <f t="shared" ref="I8:I18" si="1">(E8-C8)/C8*100</f>
        <v>10.740989166383558</v>
      </c>
      <c r="J8" s="48">
        <v>0</v>
      </c>
      <c r="K8" s="47">
        <f t="shared" ref="K8:K18" si="2">(G8-E8)/E8*100</f>
        <v>7.2213686015595915</v>
      </c>
      <c r="L8" s="94">
        <v>0</v>
      </c>
      <c r="M8" s="108"/>
      <c r="N8" s="110">
        <f>G8/$G$6*100</f>
        <v>39.972375744613466</v>
      </c>
      <c r="O8" s="109">
        <f>H8/$H$6*100</f>
        <v>0</v>
      </c>
      <c r="P8" s="111"/>
      <c r="S8" s="38"/>
      <c r="T8" s="38"/>
      <c r="U8" s="38"/>
      <c r="V8" s="38"/>
      <c r="W8" s="38"/>
      <c r="X8" s="42"/>
      <c r="Y8" s="20"/>
    </row>
    <row r="9" spans="1:25" s="21" customFormat="1" ht="25.5" customHeight="1">
      <c r="A9" s="93"/>
      <c r="B9" s="26" t="s">
        <v>9</v>
      </c>
      <c r="C9" s="37">
        <v>1731</v>
      </c>
      <c r="D9" s="37">
        <v>0</v>
      </c>
      <c r="E9" s="37">
        <v>1157</v>
      </c>
      <c r="F9" s="37">
        <v>0</v>
      </c>
      <c r="G9" s="37">
        <v>908</v>
      </c>
      <c r="H9" s="37">
        <v>0</v>
      </c>
      <c r="I9" s="47">
        <f t="shared" si="1"/>
        <v>-33.160023108030039</v>
      </c>
      <c r="J9" s="48">
        <v>0</v>
      </c>
      <c r="K9" s="47">
        <f t="shared" si="2"/>
        <v>-21.521175453759721</v>
      </c>
      <c r="L9" s="94">
        <v>0</v>
      </c>
      <c r="M9" s="50"/>
      <c r="N9" s="109">
        <f t="shared" ref="N9:N18" si="3">G9/$G$6*100</f>
        <v>4.4378669304623392E-2</v>
      </c>
      <c r="O9" s="109">
        <f t="shared" ref="O9:O17" si="4">H9/$H$6*100</f>
        <v>0</v>
      </c>
      <c r="P9" s="112"/>
      <c r="S9" s="38"/>
      <c r="T9" s="38"/>
      <c r="U9" s="38"/>
      <c r="V9" s="38"/>
      <c r="W9" s="38"/>
      <c r="X9" s="42"/>
      <c r="Y9" s="20"/>
    </row>
    <row r="10" spans="1:25" s="21" customFormat="1" ht="25.5" customHeight="1">
      <c r="A10" s="93"/>
      <c r="B10" s="26" t="s">
        <v>10</v>
      </c>
      <c r="C10" s="37">
        <v>479111</v>
      </c>
      <c r="D10" s="37">
        <v>0</v>
      </c>
      <c r="E10" s="37">
        <v>451211</v>
      </c>
      <c r="F10" s="37">
        <v>0</v>
      </c>
      <c r="G10" s="37">
        <v>473259</v>
      </c>
      <c r="H10" s="37">
        <v>0</v>
      </c>
      <c r="I10" s="47">
        <f t="shared" si="1"/>
        <v>-5.8232852094817273</v>
      </c>
      <c r="J10" s="48">
        <v>0</v>
      </c>
      <c r="K10" s="47">
        <f t="shared" si="2"/>
        <v>4.8864056948966228</v>
      </c>
      <c r="L10" s="94">
        <v>0</v>
      </c>
      <c r="M10" s="108"/>
      <c r="N10" s="110">
        <f>G10/$G$6*100</f>
        <v>23.130621868322425</v>
      </c>
      <c r="O10" s="109">
        <f t="shared" si="4"/>
        <v>0</v>
      </c>
      <c r="P10" s="108"/>
      <c r="S10" s="38"/>
      <c r="T10" s="38"/>
      <c r="U10" s="38"/>
      <c r="V10" s="38"/>
      <c r="W10" s="38"/>
      <c r="X10" s="42"/>
      <c r="Y10" s="20"/>
    </row>
    <row r="11" spans="1:25" s="21" customFormat="1" ht="25.5" customHeight="1">
      <c r="A11" s="93"/>
      <c r="B11" s="26" t="s">
        <v>11</v>
      </c>
      <c r="C11" s="37">
        <v>842361</v>
      </c>
      <c r="D11" s="37">
        <v>1061588</v>
      </c>
      <c r="E11" s="37">
        <v>353623</v>
      </c>
      <c r="F11" s="37">
        <v>1186339</v>
      </c>
      <c r="G11" s="37">
        <v>387853</v>
      </c>
      <c r="H11" s="37">
        <v>1191984</v>
      </c>
      <c r="I11" s="47">
        <f t="shared" si="1"/>
        <v>-58.020017545921519</v>
      </c>
      <c r="J11" s="47">
        <f t="shared" ref="J8:J18" si="5">(F11-D11)/D11*100</f>
        <v>11.751357400422762</v>
      </c>
      <c r="K11" s="47">
        <f t="shared" si="2"/>
        <v>9.6798002392378315</v>
      </c>
      <c r="L11" s="95">
        <f t="shared" ref="L8:L18" si="6">(H11-F11)/F11*100</f>
        <v>0.47583363608546969</v>
      </c>
      <c r="M11" s="108"/>
      <c r="N11" s="110">
        <f>G11/$G$6*100</f>
        <v>18.95638769361905</v>
      </c>
      <c r="O11" s="110">
        <f>H11/$H$6*100</f>
        <v>55.827442178948083</v>
      </c>
      <c r="P11" s="108"/>
      <c r="S11" s="38"/>
      <c r="T11" s="38"/>
      <c r="U11" s="38"/>
      <c r="V11" s="38"/>
      <c r="W11" s="38"/>
      <c r="X11" s="42"/>
      <c r="Y11" s="20"/>
    </row>
    <row r="12" spans="1:25" s="21" customFormat="1" ht="25.5" customHeight="1">
      <c r="A12" s="93"/>
      <c r="B12" s="26" t="s">
        <v>12</v>
      </c>
      <c r="C12" s="37">
        <v>818</v>
      </c>
      <c r="D12" s="37">
        <v>1792</v>
      </c>
      <c r="E12" s="37">
        <v>814</v>
      </c>
      <c r="F12" s="37">
        <v>1605</v>
      </c>
      <c r="G12" s="37">
        <v>386</v>
      </c>
      <c r="H12" s="37">
        <v>1029</v>
      </c>
      <c r="I12" s="47">
        <f t="shared" si="1"/>
        <v>-0.48899755501222492</v>
      </c>
      <c r="J12" s="47">
        <f t="shared" si="5"/>
        <v>-10.435267857142858</v>
      </c>
      <c r="K12" s="47">
        <f t="shared" si="2"/>
        <v>-52.579852579852584</v>
      </c>
      <c r="L12" s="95">
        <f t="shared" si="6"/>
        <v>-35.887850467289717</v>
      </c>
      <c r="M12" s="104"/>
      <c r="N12" s="109">
        <f t="shared" si="3"/>
        <v>1.8865821973110826E-2</v>
      </c>
      <c r="O12" s="109">
        <f t="shared" si="4"/>
        <v>4.8193967370482808E-2</v>
      </c>
      <c r="P12" s="113"/>
      <c r="S12" s="38"/>
      <c r="T12" s="38"/>
      <c r="U12" s="38"/>
      <c r="V12" s="38"/>
      <c r="W12" s="38"/>
      <c r="X12" s="42"/>
      <c r="Y12" s="20"/>
    </row>
    <row r="13" spans="1:25" s="21" customFormat="1" ht="25.5" customHeight="1">
      <c r="A13" s="93"/>
      <c r="B13" s="26" t="s">
        <v>13</v>
      </c>
      <c r="C13" s="37">
        <v>437123</v>
      </c>
      <c r="D13" s="37">
        <v>767963</v>
      </c>
      <c r="E13" s="37">
        <v>209631</v>
      </c>
      <c r="F13" s="37">
        <v>935440</v>
      </c>
      <c r="G13" s="37">
        <v>247085</v>
      </c>
      <c r="H13" s="37">
        <v>902895</v>
      </c>
      <c r="I13" s="47">
        <f t="shared" si="1"/>
        <v>-52.043017640343791</v>
      </c>
      <c r="J13" s="47">
        <f t="shared" si="5"/>
        <v>21.807951685172334</v>
      </c>
      <c r="K13" s="47">
        <f t="shared" si="2"/>
        <v>17.86663232060144</v>
      </c>
      <c r="L13" s="95">
        <f t="shared" si="6"/>
        <v>-3.4791114341913967</v>
      </c>
      <c r="M13" s="114"/>
      <c r="N13" s="109">
        <f t="shared" si="3"/>
        <v>12.076325446181576</v>
      </c>
      <c r="O13" s="110">
        <f>H13/$H$6*100</f>
        <v>42.287747491712416</v>
      </c>
      <c r="P13" s="107"/>
      <c r="S13" s="38"/>
      <c r="T13" s="38"/>
      <c r="U13" s="38"/>
      <c r="V13" s="38"/>
      <c r="W13" s="38"/>
      <c r="X13" s="42"/>
      <c r="Y13" s="20"/>
    </row>
    <row r="14" spans="1:25" s="21" customFormat="1" ht="25.5" customHeight="1">
      <c r="A14" s="93"/>
      <c r="B14" s="26" t="s">
        <v>14</v>
      </c>
      <c r="C14" s="37">
        <v>9981</v>
      </c>
      <c r="D14" s="37">
        <v>34392</v>
      </c>
      <c r="E14" s="37">
        <v>9071</v>
      </c>
      <c r="F14" s="37">
        <v>33475</v>
      </c>
      <c r="G14" s="37">
        <v>7472</v>
      </c>
      <c r="H14" s="37">
        <v>16023</v>
      </c>
      <c r="I14" s="47">
        <f t="shared" si="1"/>
        <v>-9.1173229135357179</v>
      </c>
      <c r="J14" s="47">
        <f t="shared" si="5"/>
        <v>-2.6663177483135616</v>
      </c>
      <c r="K14" s="47">
        <f t="shared" si="2"/>
        <v>-17.627604453753719</v>
      </c>
      <c r="L14" s="95">
        <f t="shared" si="6"/>
        <v>-52.134428678117992</v>
      </c>
      <c r="M14" s="104"/>
      <c r="N14" s="109">
        <f t="shared" si="3"/>
        <v>0.3651953932204251</v>
      </c>
      <c r="O14" s="109">
        <f t="shared" si="4"/>
        <v>0.75044892048323231</v>
      </c>
      <c r="P14" s="50"/>
      <c r="S14" s="38"/>
      <c r="T14" s="38"/>
      <c r="U14" s="38"/>
      <c r="V14" s="38"/>
      <c r="W14" s="38"/>
      <c r="X14" s="42"/>
      <c r="Y14" s="20"/>
    </row>
    <row r="15" spans="1:25" s="21" customFormat="1" ht="25.5" customHeight="1">
      <c r="A15" s="93"/>
      <c r="B15" s="26" t="s">
        <v>15</v>
      </c>
      <c r="C15" s="37">
        <v>582</v>
      </c>
      <c r="D15" s="37">
        <v>3203</v>
      </c>
      <c r="E15" s="37">
        <v>549</v>
      </c>
      <c r="F15" s="37">
        <v>2162</v>
      </c>
      <c r="G15" s="37">
        <v>418</v>
      </c>
      <c r="H15" s="37">
        <v>912</v>
      </c>
      <c r="I15" s="47">
        <f t="shared" si="1"/>
        <v>-5.6701030927835054</v>
      </c>
      <c r="J15" s="47">
        <f t="shared" si="5"/>
        <v>-32.500780518264129</v>
      </c>
      <c r="K15" s="47">
        <f t="shared" si="2"/>
        <v>-23.861566484517304</v>
      </c>
      <c r="L15" s="95">
        <f t="shared" si="6"/>
        <v>-57.816836262719704</v>
      </c>
      <c r="M15" s="115"/>
      <c r="N15" s="109">
        <f t="shared" si="3"/>
        <v>2.0429827939793591E-2</v>
      </c>
      <c r="O15" s="109">
        <f t="shared" si="4"/>
        <v>4.2714186823984764E-2</v>
      </c>
      <c r="P15" s="107"/>
      <c r="Q15" s="116"/>
      <c r="R15" s="116"/>
      <c r="S15" s="38"/>
      <c r="T15" s="38"/>
      <c r="U15" s="38"/>
      <c r="V15" s="38"/>
      <c r="W15" s="38"/>
      <c r="X15" s="42"/>
      <c r="Y15" s="20"/>
    </row>
    <row r="16" spans="1:25" s="21" customFormat="1" ht="25.5" customHeight="1">
      <c r="A16" s="93"/>
      <c r="B16" s="26" t="s">
        <v>16</v>
      </c>
      <c r="C16" s="37">
        <v>49268</v>
      </c>
      <c r="D16" s="37">
        <v>42682</v>
      </c>
      <c r="E16" s="37">
        <v>22813</v>
      </c>
      <c r="F16" s="37">
        <v>23410</v>
      </c>
      <c r="G16" s="37">
        <v>13181</v>
      </c>
      <c r="H16" s="37">
        <v>20411</v>
      </c>
      <c r="I16" s="47">
        <f t="shared" si="1"/>
        <v>-53.696111066006338</v>
      </c>
      <c r="J16" s="47">
        <f t="shared" si="5"/>
        <v>-45.152523311934772</v>
      </c>
      <c r="K16" s="47">
        <f t="shared" si="2"/>
        <v>-42.221540349800549</v>
      </c>
      <c r="L16" s="95">
        <f t="shared" si="6"/>
        <v>-12.810764630499785</v>
      </c>
      <c r="M16" s="117"/>
      <c r="N16" s="109">
        <f t="shared" si="3"/>
        <v>0.64422383271392181</v>
      </c>
      <c r="O16" s="110">
        <f t="shared" si="4"/>
        <v>0.95596410884249239</v>
      </c>
      <c r="P16" s="107"/>
      <c r="Q16" s="116"/>
      <c r="R16" s="116"/>
      <c r="S16" s="38"/>
      <c r="T16" s="38"/>
      <c r="U16" s="38"/>
      <c r="V16" s="38"/>
      <c r="W16" s="38"/>
      <c r="X16" s="42"/>
      <c r="Y16" s="20"/>
    </row>
    <row r="17" spans="1:25" s="21" customFormat="1" ht="25.5" customHeight="1">
      <c r="A17" s="93" t="s">
        <v>17</v>
      </c>
      <c r="B17" s="26" t="s">
        <v>18</v>
      </c>
      <c r="C17" s="37">
        <v>73849</v>
      </c>
      <c r="D17" s="37">
        <v>0</v>
      </c>
      <c r="E17" s="37">
        <v>84226</v>
      </c>
      <c r="F17" s="37">
        <v>0</v>
      </c>
      <c r="G17" s="37">
        <v>96038</v>
      </c>
      <c r="H17" s="37">
        <v>0</v>
      </c>
      <c r="I17" s="47">
        <f t="shared" si="1"/>
        <v>14.051645926146596</v>
      </c>
      <c r="J17" s="48">
        <v>0</v>
      </c>
      <c r="K17" s="47">
        <f t="shared" si="2"/>
        <v>14.024173058200557</v>
      </c>
      <c r="L17" s="94">
        <v>0</v>
      </c>
      <c r="N17" s="109">
        <f t="shared" si="3"/>
        <v>4.6938751571337241</v>
      </c>
      <c r="O17" s="109">
        <f t="shared" si="4"/>
        <v>0</v>
      </c>
      <c r="S17" s="38"/>
      <c r="T17" s="38"/>
      <c r="U17" s="38"/>
      <c r="V17" s="38"/>
      <c r="W17" s="38"/>
      <c r="X17" s="42"/>
      <c r="Y17" s="20"/>
    </row>
    <row r="18" spans="1:25" s="21" customFormat="1" ht="25.5" customHeight="1" thickBot="1">
      <c r="A18" s="96"/>
      <c r="B18" s="97" t="s">
        <v>59</v>
      </c>
      <c r="C18" s="98">
        <v>873</v>
      </c>
      <c r="D18" s="99">
        <v>4499</v>
      </c>
      <c r="E18" s="98">
        <v>877</v>
      </c>
      <c r="F18" s="99">
        <v>3540</v>
      </c>
      <c r="G18" s="99">
        <v>1582</v>
      </c>
      <c r="H18" s="99">
        <v>1868</v>
      </c>
      <c r="I18" s="100">
        <f t="shared" si="1"/>
        <v>0.45819014891179843</v>
      </c>
      <c r="J18" s="100">
        <f t="shared" si="5"/>
        <v>-21.315847966214715</v>
      </c>
      <c r="K18" s="100">
        <f t="shared" si="2"/>
        <v>80.387685290763969</v>
      </c>
      <c r="L18" s="101">
        <f t="shared" si="6"/>
        <v>-47.2316384180791</v>
      </c>
      <c r="N18" s="109">
        <f t="shared" si="3"/>
        <v>7.7320544977879088E-2</v>
      </c>
      <c r="O18" s="109">
        <f>H18/$H$6*100</f>
        <v>8.748914581930213E-2</v>
      </c>
      <c r="S18" s="38"/>
      <c r="T18" s="38"/>
      <c r="U18" s="38"/>
      <c r="V18" s="38"/>
      <c r="W18" s="38"/>
      <c r="X18" s="42"/>
      <c r="Y18" s="20"/>
    </row>
    <row r="19" spans="1:25" s="28" customFormat="1" ht="27.75" customHeight="1">
      <c r="A19" s="73"/>
      <c r="B19" s="73"/>
      <c r="C19" s="74"/>
      <c r="D19" s="74"/>
      <c r="E19" s="74"/>
      <c r="F19" s="74"/>
      <c r="G19" s="75"/>
      <c r="H19" s="75"/>
      <c r="I19" s="76"/>
      <c r="J19" s="76"/>
      <c r="K19" s="76"/>
      <c r="L19" s="76"/>
      <c r="S19" s="39"/>
      <c r="T19" s="39"/>
      <c r="U19" s="39"/>
      <c r="V19" s="39"/>
      <c r="W19" s="39"/>
      <c r="X19" s="41"/>
      <c r="Y19" s="27"/>
    </row>
    <row r="20" spans="1:25" s="21" customFormat="1" ht="21.75" customHeight="1">
      <c r="A20" s="60" t="s">
        <v>58</v>
      </c>
      <c r="B20" s="60"/>
      <c r="C20" s="60"/>
      <c r="D20" s="60"/>
      <c r="E20" s="60"/>
      <c r="F20" s="31"/>
      <c r="G20" s="31"/>
      <c r="H20" s="31"/>
      <c r="I20" s="31"/>
      <c r="J20" s="31"/>
      <c r="K20" s="31"/>
      <c r="L20" s="31"/>
      <c r="M20" s="50"/>
      <c r="N20" s="50" t="str">
        <f>C3</f>
        <v>ปี 2558</v>
      </c>
      <c r="O20" s="50" t="str">
        <f>E3</f>
        <v>ปี 2559</v>
      </c>
      <c r="P20" s="50" t="str">
        <f>G3</f>
        <v>ปี 2560</v>
      </c>
      <c r="S20" s="38"/>
      <c r="T20" s="38"/>
      <c r="U20" s="38"/>
      <c r="V20" s="38"/>
      <c r="W20" s="38"/>
      <c r="X20" s="42"/>
      <c r="Y20" s="20"/>
    </row>
    <row r="21" spans="1:25" s="21" customFormat="1" ht="21.75" customHeight="1">
      <c r="A21" s="59"/>
      <c r="B21" s="59"/>
      <c r="C21" s="59"/>
      <c r="D21" s="59"/>
      <c r="E21" s="59"/>
      <c r="F21" s="32"/>
      <c r="M21" s="107" t="s">
        <v>3</v>
      </c>
      <c r="N21" s="107">
        <f>C6</f>
        <v>2584479</v>
      </c>
      <c r="O21" s="107">
        <f>E6</f>
        <v>1896736</v>
      </c>
      <c r="P21" s="107">
        <f>G6</f>
        <v>2046028</v>
      </c>
      <c r="Q21" s="116">
        <f>(O21-N21)/N21*100</f>
        <v>-26.610508346169574</v>
      </c>
      <c r="R21" s="116">
        <f>(P21-O21)/O21*100</f>
        <v>7.8709952254820914</v>
      </c>
      <c r="S21" s="38"/>
      <c r="T21" s="38"/>
      <c r="U21" s="38"/>
      <c r="V21" s="38"/>
      <c r="W21" s="38"/>
      <c r="X21" s="42"/>
      <c r="Y21" s="20"/>
    </row>
    <row r="22" spans="1:25" s="21" customFormat="1">
      <c r="M22" s="107" t="s">
        <v>5</v>
      </c>
      <c r="N22" s="107">
        <f>D6</f>
        <v>1916119</v>
      </c>
      <c r="O22" s="107">
        <f>F6</f>
        <v>2185971</v>
      </c>
      <c r="P22" s="107">
        <f>H6</f>
        <v>2135122</v>
      </c>
      <c r="Q22" s="116">
        <f>(O22-N22)/N22*100</f>
        <v>14.083258920766403</v>
      </c>
      <c r="R22" s="116">
        <f>(P22-O22)/O22*100</f>
        <v>-2.32615162781208</v>
      </c>
      <c r="S22" s="38"/>
      <c r="T22" s="38"/>
      <c r="U22" s="38"/>
      <c r="V22" s="38"/>
      <c r="W22" s="38"/>
      <c r="X22" s="42"/>
      <c r="Y22" s="20"/>
    </row>
    <row r="23" spans="1:25" s="21" customFormat="1">
      <c r="M23" s="50"/>
      <c r="N23" s="112"/>
      <c r="O23" s="112"/>
      <c r="P23" s="112"/>
      <c r="Q23" s="116"/>
      <c r="R23" s="116"/>
      <c r="S23" s="38"/>
      <c r="T23" s="38"/>
      <c r="U23" s="38"/>
      <c r="V23" s="38"/>
      <c r="W23" s="38"/>
      <c r="X23" s="42"/>
      <c r="Y23" s="20"/>
    </row>
    <row r="24" spans="1:25" s="21" customFormat="1">
      <c r="M24" s="50"/>
      <c r="N24" s="112"/>
      <c r="O24" s="112"/>
      <c r="P24" s="112"/>
      <c r="Q24" s="116"/>
      <c r="R24" s="116"/>
      <c r="S24" s="38"/>
      <c r="T24" s="38"/>
      <c r="U24" s="38"/>
      <c r="V24" s="38"/>
      <c r="W24" s="38"/>
      <c r="X24" s="42"/>
      <c r="Y24" s="20"/>
    </row>
    <row r="25" spans="1:25" s="21" customFormat="1">
      <c r="M25" s="104"/>
      <c r="N25" s="50"/>
      <c r="O25" s="50"/>
      <c r="P25" s="50"/>
      <c r="S25" s="38"/>
      <c r="T25" s="38"/>
      <c r="U25" s="38"/>
      <c r="V25" s="38"/>
      <c r="W25" s="38"/>
      <c r="X25" s="42"/>
      <c r="Y25" s="20"/>
    </row>
    <row r="26" spans="1:25" s="21" customFormat="1">
      <c r="M26" s="108"/>
      <c r="N26" s="107"/>
      <c r="O26" s="107"/>
      <c r="P26" s="107"/>
      <c r="Q26" s="116"/>
      <c r="R26" s="116"/>
      <c r="S26" s="38"/>
      <c r="T26" s="38"/>
      <c r="U26" s="38"/>
      <c r="V26" s="38"/>
      <c r="W26" s="38"/>
      <c r="X26" s="42"/>
      <c r="Y26" s="20"/>
    </row>
    <row r="27" spans="1:25" s="21" customFormat="1">
      <c r="M27" s="50"/>
      <c r="N27" s="112"/>
      <c r="O27" s="112"/>
      <c r="P27" s="112"/>
      <c r="Q27" s="116"/>
      <c r="R27" s="116"/>
      <c r="S27" s="38"/>
      <c r="T27" s="38"/>
      <c r="U27" s="38"/>
      <c r="V27" s="38"/>
      <c r="W27" s="38"/>
      <c r="X27" s="42"/>
      <c r="Y27" s="20"/>
    </row>
    <row r="28" spans="1:25" s="21" customFormat="1">
      <c r="S28" s="38"/>
      <c r="T28" s="38"/>
      <c r="U28" s="38"/>
      <c r="V28" s="38"/>
      <c r="W28" s="38"/>
      <c r="X28" s="42"/>
      <c r="Y28" s="20"/>
    </row>
    <row r="29" spans="1:25" s="21" customFormat="1">
      <c r="S29" s="38"/>
      <c r="T29" s="38"/>
      <c r="U29" s="38"/>
      <c r="V29" s="38"/>
      <c r="W29" s="38"/>
      <c r="X29" s="42"/>
      <c r="Y29" s="20"/>
    </row>
    <row r="30" spans="1:25" s="21" customFormat="1" ht="21" customHeight="1">
      <c r="S30" s="38"/>
      <c r="T30" s="38"/>
      <c r="U30" s="38"/>
      <c r="V30" s="38"/>
      <c r="W30" s="38"/>
      <c r="X30" s="42"/>
      <c r="Y30" s="20"/>
    </row>
    <row r="31" spans="1:25" s="21" customFormat="1">
      <c r="A31" s="59"/>
      <c r="B31" s="59"/>
      <c r="C31" s="59"/>
      <c r="D31" s="59"/>
      <c r="E31" s="59"/>
      <c r="F31" s="33"/>
      <c r="G31" s="33"/>
      <c r="H31" s="33"/>
      <c r="I31" s="33"/>
      <c r="J31" s="33"/>
      <c r="K31" s="33"/>
      <c r="L31" s="33"/>
      <c r="S31" s="38"/>
      <c r="T31" s="38"/>
      <c r="U31" s="38"/>
      <c r="V31" s="38"/>
      <c r="W31" s="38"/>
      <c r="X31" s="42"/>
      <c r="Y31" s="20"/>
    </row>
    <row r="32" spans="1:25" s="21" customFormat="1">
      <c r="S32" s="38"/>
      <c r="T32" s="38"/>
      <c r="U32" s="38"/>
      <c r="V32" s="38"/>
      <c r="W32" s="38"/>
      <c r="X32" s="42"/>
      <c r="Y32" s="20"/>
    </row>
    <row r="33" spans="13:25" s="21" customFormat="1">
      <c r="M33" s="104"/>
      <c r="N33" s="50"/>
      <c r="O33" s="50"/>
      <c r="P33" s="50"/>
      <c r="S33" s="38"/>
      <c r="T33" s="38"/>
      <c r="U33" s="38"/>
      <c r="V33" s="38"/>
      <c r="W33" s="38"/>
      <c r="X33" s="42"/>
      <c r="Y33" s="20"/>
    </row>
    <row r="34" spans="13:25" s="21" customFormat="1">
      <c r="M34" s="108"/>
      <c r="N34" s="107"/>
      <c r="O34" s="107"/>
      <c r="P34" s="107"/>
      <c r="Q34" s="116"/>
      <c r="R34" s="116"/>
      <c r="S34" s="38"/>
      <c r="T34" s="38"/>
      <c r="U34" s="38"/>
      <c r="V34" s="38"/>
      <c r="W34" s="38"/>
      <c r="X34" s="42"/>
      <c r="Y34" s="20"/>
    </row>
    <row r="35" spans="13:25" s="21" customFormat="1">
      <c r="M35" s="108"/>
      <c r="N35" s="111"/>
      <c r="O35" s="111"/>
      <c r="P35" s="111"/>
      <c r="Q35" s="116"/>
      <c r="R35" s="116"/>
      <c r="S35" s="38"/>
      <c r="T35" s="38"/>
      <c r="U35" s="38"/>
      <c r="V35" s="38"/>
      <c r="W35" s="38"/>
      <c r="X35" s="42"/>
      <c r="Y35" s="20"/>
    </row>
    <row r="36" spans="13:25" s="21" customFormat="1">
      <c r="M36" s="50"/>
      <c r="N36" s="112"/>
      <c r="O36" s="112"/>
      <c r="P36" s="112"/>
      <c r="Q36" s="116"/>
      <c r="R36" s="116"/>
      <c r="S36" s="38"/>
      <c r="T36" s="38"/>
      <c r="U36" s="38"/>
      <c r="V36" s="38"/>
      <c r="W36" s="38"/>
      <c r="X36" s="42"/>
      <c r="Y36" s="20"/>
    </row>
    <row r="37" spans="13:25" s="21" customFormat="1">
      <c r="S37" s="38"/>
      <c r="T37" s="38"/>
      <c r="U37" s="38"/>
      <c r="V37" s="38"/>
      <c r="W37" s="38"/>
      <c r="X37" s="42"/>
      <c r="Y37" s="20"/>
    </row>
    <row r="38" spans="13:25" s="21" customFormat="1">
      <c r="N38" s="118"/>
      <c r="O38" s="118"/>
      <c r="P38" s="118"/>
      <c r="Q38" s="118"/>
      <c r="S38" s="38"/>
      <c r="T38" s="38"/>
      <c r="U38" s="38"/>
      <c r="V38" s="38"/>
      <c r="W38" s="38"/>
      <c r="X38" s="42"/>
      <c r="Y38" s="20"/>
    </row>
    <row r="39" spans="13:25" s="21" customFormat="1">
      <c r="N39" s="118"/>
      <c r="O39" s="118"/>
      <c r="P39" s="118"/>
      <c r="Q39" s="118"/>
      <c r="S39" s="38"/>
      <c r="T39" s="38"/>
      <c r="U39" s="38"/>
      <c r="V39" s="38"/>
      <c r="W39" s="38"/>
      <c r="X39" s="42"/>
      <c r="Y39" s="20"/>
    </row>
    <row r="40" spans="13:25" s="21" customFormat="1">
      <c r="N40" s="118"/>
      <c r="O40" s="118"/>
      <c r="P40" s="118"/>
      <c r="Q40" s="118"/>
      <c r="S40" s="38"/>
      <c r="T40" s="38"/>
      <c r="U40" s="38"/>
      <c r="V40" s="38"/>
      <c r="W40" s="38"/>
      <c r="X40" s="42"/>
      <c r="Y40" s="20"/>
    </row>
    <row r="41" spans="13:25" s="21" customFormat="1">
      <c r="N41" s="118"/>
      <c r="O41" s="118"/>
      <c r="P41" s="118"/>
      <c r="Q41" s="118"/>
      <c r="S41" s="38"/>
      <c r="T41" s="38"/>
      <c r="U41" s="38"/>
      <c r="V41" s="38"/>
      <c r="W41" s="38"/>
      <c r="X41" s="42"/>
      <c r="Y41" s="20"/>
    </row>
    <row r="42" spans="13:25" s="21" customFormat="1">
      <c r="N42" s="118"/>
      <c r="O42" s="118"/>
      <c r="P42" s="118"/>
      <c r="Q42" s="118"/>
      <c r="S42" s="38"/>
      <c r="T42" s="38"/>
      <c r="U42" s="38"/>
      <c r="V42" s="38"/>
      <c r="W42" s="38"/>
      <c r="X42" s="42"/>
      <c r="Y42" s="20"/>
    </row>
    <row r="43" spans="13:25" s="21" customFormat="1">
      <c r="S43" s="38"/>
      <c r="T43" s="38"/>
      <c r="U43" s="38"/>
      <c r="V43" s="38"/>
      <c r="W43" s="38"/>
      <c r="X43" s="42"/>
      <c r="Y43" s="20"/>
    </row>
  </sheetData>
  <mergeCells count="14">
    <mergeCell ref="A31:E31"/>
    <mergeCell ref="N3:O3"/>
    <mergeCell ref="P3:Q3"/>
    <mergeCell ref="I4:J4"/>
    <mergeCell ref="K4:L4"/>
    <mergeCell ref="A20:E20"/>
    <mergeCell ref="A21:E21"/>
    <mergeCell ref="A1:L1"/>
    <mergeCell ref="K2:L2"/>
    <mergeCell ref="A3:B5"/>
    <mergeCell ref="C3:D4"/>
    <mergeCell ref="E3:F4"/>
    <mergeCell ref="G3:H4"/>
    <mergeCell ref="I3:L3"/>
  </mergeCells>
  <pageMargins left="0.59055118110236227" right="0.15748031496062992" top="0.59055118110236227" bottom="0.19685039370078741" header="0.19685039370078741" footer="0.11811023622047245"/>
  <pageSetup paperSize="9" scale="75" firstPageNumber="26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>
      <selection activeCell="L1" sqref="L1"/>
    </sheetView>
  </sheetViews>
  <sheetFormatPr defaultRowHeight="17.25"/>
  <cols>
    <col min="1" max="1" width="7.875" style="1" customWidth="1"/>
    <col min="2" max="2" width="36.625" style="1" customWidth="1"/>
    <col min="3" max="11" width="10.375" style="1" customWidth="1"/>
    <col min="12" max="16384" width="9" style="1"/>
  </cols>
  <sheetData>
    <row r="1" spans="1:14" ht="24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4" ht="24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4" s="4" customFormat="1" ht="21.75">
      <c r="A3" s="62" t="s">
        <v>21</v>
      </c>
      <c r="B3" s="65" t="s">
        <v>22</v>
      </c>
      <c r="C3" s="2" t="s">
        <v>23</v>
      </c>
      <c r="D3" s="3" t="s">
        <v>24</v>
      </c>
      <c r="E3" s="2" t="s">
        <v>25</v>
      </c>
      <c r="F3" s="3" t="s">
        <v>25</v>
      </c>
      <c r="G3" s="2" t="s">
        <v>26</v>
      </c>
      <c r="H3" s="3"/>
      <c r="I3" s="2"/>
      <c r="J3" s="3" t="s">
        <v>27</v>
      </c>
      <c r="K3" s="2"/>
    </row>
    <row r="4" spans="1:14" s="4" customFormat="1" ht="21.75">
      <c r="A4" s="63"/>
      <c r="B4" s="66"/>
      <c r="C4" s="5" t="s">
        <v>28</v>
      </c>
      <c r="D4" s="6" t="s">
        <v>29</v>
      </c>
      <c r="E4" s="5" t="s">
        <v>3</v>
      </c>
      <c r="F4" s="6" t="s">
        <v>5</v>
      </c>
      <c r="G4" s="5" t="s">
        <v>25</v>
      </c>
      <c r="H4" s="6" t="s">
        <v>30</v>
      </c>
      <c r="I4" s="5" t="s">
        <v>31</v>
      </c>
      <c r="J4" s="6" t="s">
        <v>32</v>
      </c>
      <c r="K4" s="5" t="s">
        <v>33</v>
      </c>
    </row>
    <row r="5" spans="1:14" s="4" customFormat="1" ht="21.75">
      <c r="A5" s="63"/>
      <c r="B5" s="66"/>
      <c r="C5" s="5"/>
      <c r="D5" s="6" t="s">
        <v>34</v>
      </c>
      <c r="E5" s="5"/>
      <c r="F5" s="6"/>
      <c r="G5" s="5"/>
      <c r="H5" s="6"/>
      <c r="I5" s="5"/>
      <c r="J5" s="6" t="s">
        <v>25</v>
      </c>
      <c r="K5" s="5"/>
    </row>
    <row r="6" spans="1:14" s="4" customFormat="1" ht="21.75">
      <c r="A6" s="64"/>
      <c r="B6" s="67"/>
      <c r="C6" s="7" t="s">
        <v>35</v>
      </c>
      <c r="D6" s="8" t="s">
        <v>35</v>
      </c>
      <c r="E6" s="7" t="s">
        <v>36</v>
      </c>
      <c r="F6" s="8" t="s">
        <v>36</v>
      </c>
      <c r="G6" s="7" t="s">
        <v>36</v>
      </c>
      <c r="H6" s="8" t="s">
        <v>36</v>
      </c>
      <c r="I6" s="7" t="s">
        <v>36</v>
      </c>
      <c r="J6" s="8" t="s">
        <v>36</v>
      </c>
      <c r="K6" s="7" t="s">
        <v>36</v>
      </c>
    </row>
    <row r="7" spans="1:14" s="4" customFormat="1" ht="21.75">
      <c r="A7" s="9">
        <v>1</v>
      </c>
      <c r="B7" s="4" t="s">
        <v>37</v>
      </c>
      <c r="C7" s="10">
        <v>933399</v>
      </c>
      <c r="D7" s="10">
        <v>464295</v>
      </c>
      <c r="E7" s="10">
        <v>817846</v>
      </c>
      <c r="F7" s="10">
        <v>0</v>
      </c>
      <c r="G7" s="10">
        <v>19211</v>
      </c>
      <c r="H7" s="10">
        <v>0</v>
      </c>
      <c r="I7" s="10">
        <v>0</v>
      </c>
      <c r="J7" s="10">
        <v>4069</v>
      </c>
      <c r="K7" s="10">
        <v>776</v>
      </c>
      <c r="L7" s="11"/>
      <c r="N7" s="11"/>
    </row>
    <row r="8" spans="1:14" s="4" customFormat="1" ht="21.75">
      <c r="A8" s="9">
        <v>2</v>
      </c>
      <c r="B8" s="4" t="s">
        <v>38</v>
      </c>
      <c r="C8" s="12">
        <v>1375</v>
      </c>
      <c r="D8" s="12">
        <v>912</v>
      </c>
      <c r="E8" s="12">
        <v>908</v>
      </c>
      <c r="F8" s="12">
        <v>0</v>
      </c>
      <c r="G8" s="12">
        <v>24</v>
      </c>
      <c r="H8" s="12">
        <v>0</v>
      </c>
      <c r="I8" s="12">
        <v>0</v>
      </c>
      <c r="J8" s="12">
        <v>1</v>
      </c>
      <c r="K8" s="12">
        <v>0</v>
      </c>
    </row>
    <row r="9" spans="1:14" s="4" customFormat="1" ht="21.75">
      <c r="A9" s="9">
        <v>3</v>
      </c>
      <c r="B9" s="4" t="s">
        <v>39</v>
      </c>
      <c r="C9" s="12">
        <v>574220</v>
      </c>
      <c r="D9" s="12">
        <v>338778</v>
      </c>
      <c r="E9" s="12">
        <v>473259</v>
      </c>
      <c r="F9" s="12">
        <v>0</v>
      </c>
      <c r="G9" s="12">
        <v>15703</v>
      </c>
      <c r="H9" s="12">
        <v>0</v>
      </c>
      <c r="I9" s="12">
        <v>0</v>
      </c>
      <c r="J9" s="12">
        <v>2892</v>
      </c>
      <c r="K9" s="12">
        <v>93</v>
      </c>
    </row>
    <row r="10" spans="1:14" s="4" customFormat="1" ht="21.75">
      <c r="A10" s="9">
        <v>4</v>
      </c>
      <c r="B10" s="4" t="s">
        <v>40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4" s="4" customFormat="1" ht="21.75">
      <c r="A11" s="9">
        <v>5</v>
      </c>
      <c r="B11" s="4" t="s">
        <v>41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4" s="4" customFormat="1" ht="21.75">
      <c r="A12" s="9">
        <v>6</v>
      </c>
      <c r="B12" s="4" t="s">
        <v>42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4" s="4" customFormat="1" ht="21.75">
      <c r="A13" s="9">
        <v>7</v>
      </c>
      <c r="B13" s="4" t="s">
        <v>43</v>
      </c>
      <c r="C13" s="12">
        <v>1761181</v>
      </c>
      <c r="D13" s="12">
        <v>1165097</v>
      </c>
      <c r="E13" s="12">
        <v>387853</v>
      </c>
      <c r="F13" s="12">
        <v>1191984</v>
      </c>
      <c r="G13" s="12">
        <v>116323</v>
      </c>
      <c r="H13" s="12">
        <v>0</v>
      </c>
      <c r="I13" s="12">
        <v>0</v>
      </c>
      <c r="J13" s="12">
        <v>398291</v>
      </c>
      <c r="K13" s="12">
        <v>2131</v>
      </c>
    </row>
    <row r="14" spans="1:14" s="4" customFormat="1" ht="21.75">
      <c r="A14" s="9">
        <v>8</v>
      </c>
      <c r="B14" s="4" t="s">
        <v>44</v>
      </c>
      <c r="C14" s="12">
        <v>2011</v>
      </c>
      <c r="D14" s="12">
        <v>861</v>
      </c>
      <c r="E14" s="12">
        <v>386</v>
      </c>
      <c r="F14" s="12">
        <v>1029</v>
      </c>
      <c r="G14" s="12">
        <v>105</v>
      </c>
      <c r="H14" s="12">
        <v>0</v>
      </c>
      <c r="I14" s="12">
        <v>0</v>
      </c>
      <c r="J14" s="12">
        <v>162</v>
      </c>
      <c r="K14" s="12">
        <v>1</v>
      </c>
    </row>
    <row r="15" spans="1:14" s="4" customFormat="1" ht="21.75">
      <c r="A15" s="9">
        <v>9</v>
      </c>
      <c r="B15" s="4" t="s">
        <v>45</v>
      </c>
      <c r="C15" s="12">
        <v>1277774</v>
      </c>
      <c r="D15" s="12">
        <v>917365</v>
      </c>
      <c r="E15" s="12">
        <v>247085</v>
      </c>
      <c r="F15" s="12">
        <v>902895</v>
      </c>
      <c r="G15" s="12">
        <v>69777</v>
      </c>
      <c r="H15" s="12">
        <v>0</v>
      </c>
      <c r="I15" s="12">
        <v>0</v>
      </c>
      <c r="J15" s="12">
        <v>245793</v>
      </c>
      <c r="K15" s="12">
        <v>140</v>
      </c>
    </row>
    <row r="16" spans="1:14" s="4" customFormat="1" ht="21.75">
      <c r="A16" s="9">
        <v>10</v>
      </c>
      <c r="B16" s="4" t="s">
        <v>46</v>
      </c>
      <c r="C16" s="12">
        <v>158062</v>
      </c>
      <c r="D16" s="13">
        <v>0</v>
      </c>
      <c r="E16" s="13">
        <v>0</v>
      </c>
      <c r="F16" s="13">
        <v>0</v>
      </c>
      <c r="G16" s="12">
        <v>140279</v>
      </c>
      <c r="H16" s="12">
        <v>0</v>
      </c>
      <c r="I16" s="12">
        <v>0</v>
      </c>
      <c r="J16" s="12">
        <v>94175</v>
      </c>
      <c r="K16" s="12">
        <v>564</v>
      </c>
    </row>
    <row r="17" spans="1:12" s="4" customFormat="1" ht="21.75">
      <c r="A17" s="9">
        <v>11</v>
      </c>
      <c r="B17" s="4" t="s">
        <v>47</v>
      </c>
      <c r="C17" s="12">
        <v>22</v>
      </c>
      <c r="D17" s="13">
        <v>0</v>
      </c>
      <c r="E17" s="13">
        <v>0</v>
      </c>
      <c r="F17" s="13">
        <v>0</v>
      </c>
      <c r="G17" s="12">
        <v>18</v>
      </c>
      <c r="H17" s="12">
        <v>0</v>
      </c>
      <c r="I17" s="12">
        <v>0</v>
      </c>
      <c r="J17" s="12">
        <v>8</v>
      </c>
      <c r="K17" s="12">
        <v>0</v>
      </c>
    </row>
    <row r="18" spans="1:12" s="4" customFormat="1" ht="21.75">
      <c r="A18" s="9">
        <v>12</v>
      </c>
      <c r="B18" s="4" t="s">
        <v>48</v>
      </c>
      <c r="C18" s="12">
        <v>98955</v>
      </c>
      <c r="D18" s="13">
        <v>0</v>
      </c>
      <c r="E18" s="13">
        <v>0</v>
      </c>
      <c r="F18" s="13">
        <v>0</v>
      </c>
      <c r="G18" s="12">
        <v>88335</v>
      </c>
      <c r="H18" s="12">
        <v>0</v>
      </c>
      <c r="I18" s="12">
        <v>0</v>
      </c>
      <c r="J18" s="12">
        <v>54774</v>
      </c>
      <c r="K18" s="12">
        <v>40</v>
      </c>
    </row>
    <row r="19" spans="1:12" s="4" customFormat="1" ht="21.75">
      <c r="A19" s="9">
        <v>13</v>
      </c>
      <c r="B19" s="4" t="s">
        <v>49</v>
      </c>
      <c r="C19" s="12">
        <v>66055</v>
      </c>
      <c r="D19" s="12">
        <v>28772</v>
      </c>
      <c r="E19" s="12">
        <v>7472</v>
      </c>
      <c r="F19" s="12">
        <v>16023</v>
      </c>
      <c r="G19" s="12">
        <v>1565</v>
      </c>
      <c r="H19" s="12">
        <v>0</v>
      </c>
      <c r="I19" s="12">
        <v>0</v>
      </c>
      <c r="J19" s="12">
        <v>2905</v>
      </c>
      <c r="K19" s="12">
        <v>36648</v>
      </c>
    </row>
    <row r="20" spans="1:12" s="4" customFormat="1" ht="21.75">
      <c r="A20" s="9">
        <v>14</v>
      </c>
      <c r="B20" s="4" t="s">
        <v>50</v>
      </c>
      <c r="C20" s="12">
        <v>2836</v>
      </c>
      <c r="D20" s="12">
        <v>1302</v>
      </c>
      <c r="E20" s="12">
        <v>418</v>
      </c>
      <c r="F20" s="12">
        <v>912</v>
      </c>
      <c r="G20" s="12">
        <v>68</v>
      </c>
      <c r="H20" s="12">
        <v>0</v>
      </c>
      <c r="I20" s="12">
        <v>0</v>
      </c>
      <c r="J20" s="12">
        <v>117</v>
      </c>
      <c r="K20" s="12">
        <v>1102</v>
      </c>
    </row>
    <row r="21" spans="1:12" s="4" customFormat="1" ht="21.75">
      <c r="A21" s="9">
        <v>15</v>
      </c>
      <c r="B21" s="4" t="s">
        <v>51</v>
      </c>
      <c r="C21" s="12">
        <v>35035</v>
      </c>
      <c r="D21" s="12">
        <v>30014</v>
      </c>
      <c r="E21" s="12">
        <v>13181</v>
      </c>
      <c r="F21" s="12">
        <v>20411</v>
      </c>
      <c r="G21" s="12">
        <v>2071</v>
      </c>
      <c r="H21" s="12">
        <v>0</v>
      </c>
      <c r="I21" s="12">
        <v>0</v>
      </c>
      <c r="J21" s="12">
        <v>2595</v>
      </c>
      <c r="K21" s="12">
        <v>1</v>
      </c>
    </row>
    <row r="22" spans="1:12" s="4" customFormat="1" ht="21.75">
      <c r="A22" s="9">
        <v>16</v>
      </c>
      <c r="B22" s="4" t="s">
        <v>52</v>
      </c>
      <c r="C22" s="12">
        <v>97376</v>
      </c>
      <c r="D22" s="12">
        <v>0</v>
      </c>
      <c r="E22" s="12">
        <v>96038</v>
      </c>
      <c r="F22" s="12">
        <v>0</v>
      </c>
      <c r="G22" s="12">
        <v>648</v>
      </c>
      <c r="H22" s="12">
        <v>0</v>
      </c>
      <c r="I22" s="12">
        <v>0</v>
      </c>
      <c r="J22" s="12">
        <v>50</v>
      </c>
      <c r="K22" s="12">
        <v>1</v>
      </c>
    </row>
    <row r="23" spans="1:12" s="4" customFormat="1" ht="21.75">
      <c r="A23" s="9">
        <v>17</v>
      </c>
      <c r="B23" s="4" t="s">
        <v>53</v>
      </c>
      <c r="C23" s="12">
        <v>54</v>
      </c>
      <c r="D23" s="12">
        <v>37</v>
      </c>
      <c r="E23" s="12">
        <v>21</v>
      </c>
      <c r="F23" s="12">
        <v>16</v>
      </c>
      <c r="G23" s="12">
        <v>2</v>
      </c>
      <c r="H23" s="12">
        <v>0</v>
      </c>
      <c r="I23" s="12">
        <v>0</v>
      </c>
      <c r="J23" s="12">
        <v>2</v>
      </c>
      <c r="K23" s="12">
        <v>0</v>
      </c>
    </row>
    <row r="24" spans="1:12" s="4" customFormat="1" ht="21.75">
      <c r="A24" s="9">
        <v>18</v>
      </c>
      <c r="B24" s="4" t="s">
        <v>54</v>
      </c>
      <c r="C24" s="12">
        <v>1895</v>
      </c>
      <c r="D24" s="12">
        <v>1484</v>
      </c>
      <c r="E24" s="12">
        <v>929</v>
      </c>
      <c r="F24" s="12">
        <v>670</v>
      </c>
      <c r="G24" s="12">
        <v>51</v>
      </c>
      <c r="H24" s="12">
        <v>0</v>
      </c>
      <c r="I24" s="12">
        <v>0</v>
      </c>
      <c r="J24" s="12">
        <v>63</v>
      </c>
      <c r="K24" s="12">
        <v>3</v>
      </c>
    </row>
    <row r="25" spans="1:12" s="4" customFormat="1" ht="21.75">
      <c r="A25" s="9">
        <v>19</v>
      </c>
      <c r="B25" s="4" t="s">
        <v>55</v>
      </c>
      <c r="C25" s="12">
        <v>1891</v>
      </c>
      <c r="D25" s="12">
        <v>925</v>
      </c>
      <c r="E25" s="12">
        <v>554</v>
      </c>
      <c r="F25" s="12">
        <v>1177</v>
      </c>
      <c r="G25" s="12">
        <v>40</v>
      </c>
      <c r="H25" s="12">
        <v>0</v>
      </c>
      <c r="I25" s="12">
        <v>0</v>
      </c>
      <c r="J25" s="12">
        <v>83</v>
      </c>
      <c r="K25" s="12">
        <v>1</v>
      </c>
    </row>
    <row r="26" spans="1:12" s="4" customFormat="1" ht="21.75">
      <c r="A26" s="14">
        <v>20</v>
      </c>
      <c r="B26" s="4" t="s">
        <v>61</v>
      </c>
      <c r="C26" s="15">
        <v>96</v>
      </c>
      <c r="D26" s="15">
        <v>76</v>
      </c>
      <c r="E26" s="15">
        <v>78</v>
      </c>
      <c r="F26" s="15">
        <v>5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2" ht="24">
      <c r="A27" s="68" t="s">
        <v>19</v>
      </c>
      <c r="B27" s="69"/>
      <c r="C27" s="16">
        <v>5012237</v>
      </c>
      <c r="D27" s="16">
        <v>2949918</v>
      </c>
      <c r="E27" s="16">
        <v>2046028</v>
      </c>
      <c r="F27" s="16">
        <v>2135122</v>
      </c>
      <c r="G27" s="16">
        <v>454220</v>
      </c>
      <c r="H27" s="16">
        <v>0</v>
      </c>
      <c r="I27" s="16">
        <v>0</v>
      </c>
      <c r="J27" s="16">
        <v>805980</v>
      </c>
      <c r="K27" s="16">
        <v>41501</v>
      </c>
      <c r="L27" s="70"/>
    </row>
    <row r="28" spans="1:12">
      <c r="L28" s="70"/>
    </row>
  </sheetData>
  <mergeCells count="5">
    <mergeCell ref="A1:K1"/>
    <mergeCell ref="A2:K2"/>
    <mergeCell ref="A3:A6"/>
    <mergeCell ref="B3:B6"/>
    <mergeCell ref="A27:B27"/>
  </mergeCells>
  <printOptions horizontalCentered="1" gridLinesSet="0"/>
  <pageMargins left="0.19685039370078741" right="0.19685039370078741" top="0.78740157480314965" bottom="0.19685039370078741" header="0.19685039370078741" footer="0.19685039370078741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>
      <selection activeCell="L1" sqref="L1"/>
    </sheetView>
  </sheetViews>
  <sheetFormatPr defaultRowHeight="17.25"/>
  <cols>
    <col min="1" max="1" width="7.875" style="1" customWidth="1"/>
    <col min="2" max="2" width="36.625" style="1" customWidth="1"/>
    <col min="3" max="11" width="10.375" style="1" customWidth="1"/>
    <col min="12" max="16384" width="9" style="1"/>
  </cols>
  <sheetData>
    <row r="1" spans="1:11" ht="24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1.75">
      <c r="A3" s="62" t="s">
        <v>21</v>
      </c>
      <c r="B3" s="65" t="s">
        <v>22</v>
      </c>
      <c r="C3" s="2" t="s">
        <v>23</v>
      </c>
      <c r="D3" s="3" t="s">
        <v>24</v>
      </c>
      <c r="E3" s="2" t="s">
        <v>25</v>
      </c>
      <c r="F3" s="3" t="s">
        <v>25</v>
      </c>
      <c r="G3" s="2" t="s">
        <v>26</v>
      </c>
      <c r="H3" s="3"/>
      <c r="I3" s="2"/>
      <c r="J3" s="3" t="s">
        <v>27</v>
      </c>
      <c r="K3" s="2"/>
    </row>
    <row r="4" spans="1:11" ht="21.75">
      <c r="A4" s="63"/>
      <c r="B4" s="66"/>
      <c r="C4" s="5" t="s">
        <v>28</v>
      </c>
      <c r="D4" s="6" t="s">
        <v>29</v>
      </c>
      <c r="E4" s="5" t="s">
        <v>3</v>
      </c>
      <c r="F4" s="6" t="s">
        <v>5</v>
      </c>
      <c r="G4" s="5" t="s">
        <v>25</v>
      </c>
      <c r="H4" s="6" t="s">
        <v>30</v>
      </c>
      <c r="I4" s="5" t="s">
        <v>31</v>
      </c>
      <c r="J4" s="6" t="s">
        <v>32</v>
      </c>
      <c r="K4" s="5" t="s">
        <v>33</v>
      </c>
    </row>
    <row r="5" spans="1:11" ht="21.75">
      <c r="A5" s="63"/>
      <c r="B5" s="66"/>
      <c r="C5" s="5"/>
      <c r="D5" s="6" t="s">
        <v>34</v>
      </c>
      <c r="E5" s="5"/>
      <c r="F5" s="6"/>
      <c r="G5" s="5"/>
      <c r="H5" s="6"/>
      <c r="I5" s="5"/>
      <c r="J5" s="6" t="s">
        <v>25</v>
      </c>
      <c r="K5" s="5"/>
    </row>
    <row r="6" spans="1:11" ht="21.75">
      <c r="A6" s="64"/>
      <c r="B6" s="67"/>
      <c r="C6" s="7" t="s">
        <v>35</v>
      </c>
      <c r="D6" s="8" t="s">
        <v>35</v>
      </c>
      <c r="E6" s="7" t="s">
        <v>36</v>
      </c>
      <c r="F6" s="8" t="s">
        <v>36</v>
      </c>
      <c r="G6" s="7" t="s">
        <v>36</v>
      </c>
      <c r="H6" s="8" t="s">
        <v>36</v>
      </c>
      <c r="I6" s="7" t="s">
        <v>36</v>
      </c>
      <c r="J6" s="8" t="s">
        <v>36</v>
      </c>
      <c r="K6" s="7" t="s">
        <v>36</v>
      </c>
    </row>
    <row r="7" spans="1:11" ht="21.75">
      <c r="A7" s="9">
        <v>1</v>
      </c>
      <c r="B7" s="4" t="s">
        <v>37</v>
      </c>
      <c r="C7" s="10">
        <v>111690</v>
      </c>
      <c r="D7" s="10">
        <v>26017</v>
      </c>
      <c r="E7" s="10">
        <v>99266</v>
      </c>
      <c r="F7" s="10">
        <v>0</v>
      </c>
      <c r="G7" s="10">
        <v>3462</v>
      </c>
      <c r="H7" s="10">
        <v>0</v>
      </c>
      <c r="I7" s="10">
        <v>0</v>
      </c>
      <c r="J7" s="10">
        <v>545</v>
      </c>
      <c r="K7" s="10">
        <v>444</v>
      </c>
    </row>
    <row r="8" spans="1:11" ht="21.75">
      <c r="A8" s="9">
        <v>2</v>
      </c>
      <c r="B8" s="4" t="s">
        <v>38</v>
      </c>
      <c r="C8" s="12">
        <v>193</v>
      </c>
      <c r="D8" s="12">
        <v>87</v>
      </c>
      <c r="E8" s="12">
        <v>156</v>
      </c>
      <c r="F8" s="12">
        <v>0</v>
      </c>
      <c r="G8" s="12">
        <v>6</v>
      </c>
      <c r="H8" s="12">
        <v>0</v>
      </c>
      <c r="I8" s="12">
        <v>0</v>
      </c>
      <c r="J8" s="12">
        <v>0</v>
      </c>
      <c r="K8" s="12">
        <v>0</v>
      </c>
    </row>
    <row r="9" spans="1:11" ht="21.75">
      <c r="A9" s="9">
        <v>3</v>
      </c>
      <c r="B9" s="4" t="s">
        <v>39</v>
      </c>
      <c r="C9" s="12">
        <v>54157</v>
      </c>
      <c r="D9" s="12">
        <v>21445</v>
      </c>
      <c r="E9" s="12">
        <v>45603</v>
      </c>
      <c r="F9" s="12">
        <v>0</v>
      </c>
      <c r="G9" s="12">
        <v>2724</v>
      </c>
      <c r="H9" s="12">
        <v>0</v>
      </c>
      <c r="I9" s="12">
        <v>0</v>
      </c>
      <c r="J9" s="12">
        <v>262</v>
      </c>
      <c r="K9" s="12">
        <v>37</v>
      </c>
    </row>
    <row r="10" spans="1:11" ht="21.75">
      <c r="A10" s="9">
        <v>4</v>
      </c>
      <c r="B10" s="4" t="s">
        <v>40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1.75">
      <c r="A11" s="9">
        <v>5</v>
      </c>
      <c r="B11" s="4" t="s">
        <v>41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1.75">
      <c r="A12" s="9">
        <v>6</v>
      </c>
      <c r="B12" s="4" t="s">
        <v>42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1.75">
      <c r="A13" s="9">
        <v>7</v>
      </c>
      <c r="B13" s="4" t="s">
        <v>43</v>
      </c>
      <c r="C13" s="12">
        <v>273363</v>
      </c>
      <c r="D13" s="12">
        <v>187147</v>
      </c>
      <c r="E13" s="12">
        <v>56845</v>
      </c>
      <c r="F13" s="12">
        <v>180967</v>
      </c>
      <c r="G13" s="12">
        <v>21984</v>
      </c>
      <c r="H13" s="12">
        <v>0</v>
      </c>
      <c r="I13" s="12">
        <v>0</v>
      </c>
      <c r="J13" s="12">
        <v>71578</v>
      </c>
      <c r="K13" s="12">
        <v>1314</v>
      </c>
    </row>
    <row r="14" spans="1:11" ht="21.75">
      <c r="A14" s="9">
        <v>8</v>
      </c>
      <c r="B14" s="4" t="s">
        <v>44</v>
      </c>
      <c r="C14" s="12">
        <v>282</v>
      </c>
      <c r="D14" s="12">
        <v>151</v>
      </c>
      <c r="E14" s="12">
        <v>70</v>
      </c>
      <c r="F14" s="12">
        <v>164</v>
      </c>
      <c r="G14" s="12">
        <v>35</v>
      </c>
      <c r="H14" s="12">
        <v>0</v>
      </c>
      <c r="I14" s="12">
        <v>0</v>
      </c>
      <c r="J14" s="12">
        <v>37</v>
      </c>
      <c r="K14" s="12">
        <v>0</v>
      </c>
    </row>
    <row r="15" spans="1:11" ht="21.75">
      <c r="A15" s="9">
        <v>9</v>
      </c>
      <c r="B15" s="4" t="s">
        <v>45</v>
      </c>
      <c r="C15" s="12">
        <v>137627</v>
      </c>
      <c r="D15" s="12">
        <v>100909</v>
      </c>
      <c r="E15" s="12">
        <v>24710</v>
      </c>
      <c r="F15" s="12">
        <v>92480</v>
      </c>
      <c r="G15" s="12">
        <v>12669</v>
      </c>
      <c r="H15" s="12">
        <v>0</v>
      </c>
      <c r="I15" s="12">
        <v>0</v>
      </c>
      <c r="J15" s="12">
        <v>29753</v>
      </c>
      <c r="K15" s="12">
        <v>70</v>
      </c>
    </row>
    <row r="16" spans="1:11" ht="21.75">
      <c r="A16" s="9">
        <v>10</v>
      </c>
      <c r="B16" s="4" t="s">
        <v>46</v>
      </c>
      <c r="C16" s="12">
        <v>42076</v>
      </c>
      <c r="D16" s="13">
        <v>0</v>
      </c>
      <c r="E16" s="13">
        <v>0</v>
      </c>
      <c r="F16" s="13">
        <v>0</v>
      </c>
      <c r="G16" s="12">
        <v>38057</v>
      </c>
      <c r="H16" s="12">
        <v>0</v>
      </c>
      <c r="I16" s="12">
        <v>0</v>
      </c>
      <c r="J16" s="12">
        <v>26515</v>
      </c>
      <c r="K16" s="12">
        <v>442</v>
      </c>
    </row>
    <row r="17" spans="1:12" ht="21.75">
      <c r="A17" s="9">
        <v>11</v>
      </c>
      <c r="B17" s="4" t="s">
        <v>47</v>
      </c>
      <c r="C17" s="12">
        <v>2</v>
      </c>
      <c r="D17" s="13">
        <v>0</v>
      </c>
      <c r="E17" s="13">
        <v>0</v>
      </c>
      <c r="F17" s="13">
        <v>0</v>
      </c>
      <c r="G17" s="12">
        <v>2</v>
      </c>
      <c r="H17" s="12">
        <v>0</v>
      </c>
      <c r="I17" s="12">
        <v>0</v>
      </c>
      <c r="J17" s="12">
        <v>1</v>
      </c>
      <c r="K17" s="12">
        <v>0</v>
      </c>
    </row>
    <row r="18" spans="1:12" ht="21.75">
      <c r="A18" s="9">
        <v>12</v>
      </c>
      <c r="B18" s="4" t="s">
        <v>48</v>
      </c>
      <c r="C18" s="12">
        <v>16096</v>
      </c>
      <c r="D18" s="13">
        <v>0</v>
      </c>
      <c r="E18" s="13">
        <v>0</v>
      </c>
      <c r="F18" s="13">
        <v>0</v>
      </c>
      <c r="G18" s="12">
        <v>14839</v>
      </c>
      <c r="H18" s="12">
        <v>0</v>
      </c>
      <c r="I18" s="12">
        <v>0</v>
      </c>
      <c r="J18" s="12">
        <v>9025</v>
      </c>
      <c r="K18" s="12">
        <v>23</v>
      </c>
    </row>
    <row r="19" spans="1:12" ht="21.75">
      <c r="A19" s="9">
        <v>13</v>
      </c>
      <c r="B19" s="4" t="s">
        <v>49</v>
      </c>
      <c r="C19" s="12">
        <v>36489</v>
      </c>
      <c r="D19" s="12">
        <v>18638</v>
      </c>
      <c r="E19" s="12">
        <v>4154</v>
      </c>
      <c r="F19" s="12">
        <v>9702</v>
      </c>
      <c r="G19" s="12">
        <v>937</v>
      </c>
      <c r="H19" s="12">
        <v>0</v>
      </c>
      <c r="I19" s="12">
        <v>0</v>
      </c>
      <c r="J19" s="12">
        <v>1714</v>
      </c>
      <c r="K19" s="12">
        <v>19543</v>
      </c>
    </row>
    <row r="20" spans="1:12" ht="21.75">
      <c r="A20" s="9">
        <v>14</v>
      </c>
      <c r="B20" s="4" t="s">
        <v>50</v>
      </c>
      <c r="C20" s="12">
        <v>1025</v>
      </c>
      <c r="D20" s="12">
        <v>495</v>
      </c>
      <c r="E20" s="12">
        <v>102</v>
      </c>
      <c r="F20" s="12">
        <v>395</v>
      </c>
      <c r="G20" s="12">
        <v>39</v>
      </c>
      <c r="H20" s="12">
        <v>0</v>
      </c>
      <c r="I20" s="12">
        <v>0</v>
      </c>
      <c r="J20" s="12">
        <v>57</v>
      </c>
      <c r="K20" s="12">
        <v>487</v>
      </c>
    </row>
    <row r="21" spans="1:12" ht="21.75">
      <c r="A21" s="9">
        <v>15</v>
      </c>
      <c r="B21" s="4" t="s">
        <v>51</v>
      </c>
      <c r="C21" s="12">
        <v>16015</v>
      </c>
      <c r="D21" s="12">
        <v>15720</v>
      </c>
      <c r="E21" s="12">
        <v>5965</v>
      </c>
      <c r="F21" s="12">
        <v>9515</v>
      </c>
      <c r="G21" s="12">
        <v>1072</v>
      </c>
      <c r="H21" s="12">
        <v>0</v>
      </c>
      <c r="I21" s="12">
        <v>0</v>
      </c>
      <c r="J21" s="12">
        <v>1245</v>
      </c>
      <c r="K21" s="12">
        <v>1</v>
      </c>
    </row>
    <row r="22" spans="1:12" ht="21.75">
      <c r="A22" s="9">
        <v>16</v>
      </c>
      <c r="B22" s="4" t="s">
        <v>52</v>
      </c>
      <c r="C22" s="12">
        <v>61258</v>
      </c>
      <c r="D22" s="12">
        <v>0</v>
      </c>
      <c r="E22" s="12">
        <v>60550</v>
      </c>
      <c r="F22" s="12">
        <v>0</v>
      </c>
      <c r="G22" s="12">
        <v>507</v>
      </c>
      <c r="H22" s="12">
        <v>0</v>
      </c>
      <c r="I22" s="12">
        <v>0</v>
      </c>
      <c r="J22" s="12">
        <v>24</v>
      </c>
      <c r="K22" s="12">
        <v>1</v>
      </c>
    </row>
    <row r="23" spans="1:12" ht="21.75">
      <c r="A23" s="9">
        <v>17</v>
      </c>
      <c r="B23" s="4" t="s">
        <v>53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2" ht="21.75">
      <c r="A24" s="9">
        <v>18</v>
      </c>
      <c r="B24" s="4" t="s">
        <v>54</v>
      </c>
      <c r="C24" s="12">
        <v>43</v>
      </c>
      <c r="D24" s="12">
        <v>38</v>
      </c>
      <c r="E24" s="12">
        <v>11</v>
      </c>
      <c r="F24" s="12">
        <v>19</v>
      </c>
      <c r="G24" s="12">
        <v>1</v>
      </c>
      <c r="H24" s="12">
        <v>0</v>
      </c>
      <c r="I24" s="12">
        <v>0</v>
      </c>
      <c r="J24" s="12">
        <v>5</v>
      </c>
      <c r="K24" s="12">
        <v>2</v>
      </c>
    </row>
    <row r="25" spans="1:12" ht="21.75">
      <c r="A25" s="9">
        <v>19</v>
      </c>
      <c r="B25" s="4" t="s">
        <v>55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2" ht="21.75">
      <c r="A26" s="14">
        <v>20</v>
      </c>
      <c r="B26" s="4" t="s">
        <v>61</v>
      </c>
      <c r="C26" s="15">
        <v>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2" ht="24">
      <c r="A27" s="68" t="s">
        <v>19</v>
      </c>
      <c r="B27" s="69"/>
      <c r="C27" s="16">
        <v>750317</v>
      </c>
      <c r="D27" s="16">
        <v>370647</v>
      </c>
      <c r="E27" s="16">
        <v>297432</v>
      </c>
      <c r="F27" s="16">
        <v>293242</v>
      </c>
      <c r="G27" s="16">
        <v>96334</v>
      </c>
      <c r="H27" s="16">
        <v>0</v>
      </c>
      <c r="I27" s="16">
        <v>0</v>
      </c>
      <c r="J27" s="16">
        <v>140761</v>
      </c>
      <c r="K27" s="16">
        <v>22364</v>
      </c>
      <c r="L27" s="70"/>
    </row>
  </sheetData>
  <mergeCells count="5">
    <mergeCell ref="A2:K2"/>
    <mergeCell ref="A3:A6"/>
    <mergeCell ref="B3:B6"/>
    <mergeCell ref="A27:B27"/>
    <mergeCell ref="A1:K1"/>
  </mergeCells>
  <printOptions horizontalCentered="1" gridLinesSet="0"/>
  <pageMargins left="0.19685039370078741" right="0.19685039370078741" top="0.78740157480314965" bottom="0.19685039370078741" header="0.19685039370078741" footer="0.19685039370078741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>
      <selection activeCell="L1" sqref="L1"/>
    </sheetView>
  </sheetViews>
  <sheetFormatPr defaultRowHeight="17.25"/>
  <cols>
    <col min="1" max="1" width="7.875" style="1" customWidth="1"/>
    <col min="2" max="2" width="36.625" style="1" customWidth="1"/>
    <col min="3" max="11" width="10.375" style="1" customWidth="1"/>
    <col min="12" max="16384" width="9" style="1"/>
  </cols>
  <sheetData>
    <row r="1" spans="1:11" ht="24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">
      <c r="A2" s="61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1.75">
      <c r="A3" s="62" t="s">
        <v>21</v>
      </c>
      <c r="B3" s="65" t="s">
        <v>22</v>
      </c>
      <c r="C3" s="2" t="s">
        <v>23</v>
      </c>
      <c r="D3" s="3" t="s">
        <v>24</v>
      </c>
      <c r="E3" s="2" t="s">
        <v>25</v>
      </c>
      <c r="F3" s="3" t="s">
        <v>25</v>
      </c>
      <c r="G3" s="2" t="s">
        <v>26</v>
      </c>
      <c r="H3" s="3"/>
      <c r="I3" s="2"/>
      <c r="J3" s="3" t="s">
        <v>27</v>
      </c>
      <c r="K3" s="2"/>
    </row>
    <row r="4" spans="1:11" ht="21.75">
      <c r="A4" s="63"/>
      <c r="B4" s="66"/>
      <c r="C4" s="5" t="s">
        <v>28</v>
      </c>
      <c r="D4" s="6" t="s">
        <v>29</v>
      </c>
      <c r="E4" s="5" t="s">
        <v>3</v>
      </c>
      <c r="F4" s="6" t="s">
        <v>5</v>
      </c>
      <c r="G4" s="5" t="s">
        <v>25</v>
      </c>
      <c r="H4" s="6" t="s">
        <v>30</v>
      </c>
      <c r="I4" s="5" t="s">
        <v>31</v>
      </c>
      <c r="J4" s="6" t="s">
        <v>32</v>
      </c>
      <c r="K4" s="5" t="s">
        <v>33</v>
      </c>
    </row>
    <row r="5" spans="1:11" ht="21.75">
      <c r="A5" s="63"/>
      <c r="B5" s="66"/>
      <c r="C5" s="5"/>
      <c r="D5" s="6" t="s">
        <v>34</v>
      </c>
      <c r="E5" s="5"/>
      <c r="F5" s="6"/>
      <c r="G5" s="5"/>
      <c r="H5" s="6"/>
      <c r="I5" s="5"/>
      <c r="J5" s="6" t="s">
        <v>25</v>
      </c>
      <c r="K5" s="5"/>
    </row>
    <row r="6" spans="1:11" ht="21.75">
      <c r="A6" s="64"/>
      <c r="B6" s="67"/>
      <c r="C6" s="7" t="s">
        <v>35</v>
      </c>
      <c r="D6" s="8" t="s">
        <v>35</v>
      </c>
      <c r="E6" s="7" t="s">
        <v>36</v>
      </c>
      <c r="F6" s="8" t="s">
        <v>36</v>
      </c>
      <c r="G6" s="7" t="s">
        <v>36</v>
      </c>
      <c r="H6" s="8" t="s">
        <v>36</v>
      </c>
      <c r="I6" s="7" t="s">
        <v>36</v>
      </c>
      <c r="J6" s="8" t="s">
        <v>36</v>
      </c>
      <c r="K6" s="7" t="s">
        <v>36</v>
      </c>
    </row>
    <row r="7" spans="1:11" ht="21.75">
      <c r="A7" s="9">
        <v>1</v>
      </c>
      <c r="B7" s="4" t="s">
        <v>37</v>
      </c>
      <c r="C7" s="10">
        <v>821709</v>
      </c>
      <c r="D7" s="10">
        <v>438278</v>
      </c>
      <c r="E7" s="10">
        <v>718580</v>
      </c>
      <c r="F7" s="10">
        <v>0</v>
      </c>
      <c r="G7" s="10">
        <v>15749</v>
      </c>
      <c r="H7" s="10">
        <v>0</v>
      </c>
      <c r="I7" s="10">
        <v>0</v>
      </c>
      <c r="J7" s="10">
        <v>3524</v>
      </c>
      <c r="K7" s="17">
        <v>332</v>
      </c>
    </row>
    <row r="8" spans="1:11" ht="21.75">
      <c r="A8" s="9">
        <v>2</v>
      </c>
      <c r="B8" s="4" t="s">
        <v>38</v>
      </c>
      <c r="C8" s="12">
        <v>1182</v>
      </c>
      <c r="D8" s="12">
        <v>825</v>
      </c>
      <c r="E8" s="12">
        <v>752</v>
      </c>
      <c r="F8" s="12">
        <v>0</v>
      </c>
      <c r="G8" s="12">
        <v>18</v>
      </c>
      <c r="H8" s="12">
        <v>0</v>
      </c>
      <c r="I8" s="12">
        <v>0</v>
      </c>
      <c r="J8" s="12">
        <v>1</v>
      </c>
      <c r="K8" s="18">
        <v>0</v>
      </c>
    </row>
    <row r="9" spans="1:11" ht="21.75">
      <c r="A9" s="9">
        <v>3</v>
      </c>
      <c r="B9" s="4" t="s">
        <v>39</v>
      </c>
      <c r="C9" s="12">
        <v>520063</v>
      </c>
      <c r="D9" s="12">
        <v>317333</v>
      </c>
      <c r="E9" s="12">
        <v>427656</v>
      </c>
      <c r="F9" s="12">
        <v>0</v>
      </c>
      <c r="G9" s="12">
        <v>12979</v>
      </c>
      <c r="H9" s="12">
        <v>0</v>
      </c>
      <c r="I9" s="12">
        <v>0</v>
      </c>
      <c r="J9" s="12">
        <v>2630</v>
      </c>
      <c r="K9" s="18">
        <v>56</v>
      </c>
    </row>
    <row r="10" spans="1:11" ht="21.75">
      <c r="A10" s="9">
        <v>4</v>
      </c>
      <c r="B10" s="4" t="s">
        <v>40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1.75">
      <c r="A11" s="9">
        <v>5</v>
      </c>
      <c r="B11" s="4" t="s">
        <v>41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1.75">
      <c r="A12" s="9">
        <v>6</v>
      </c>
      <c r="B12" s="4" t="s">
        <v>42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1.75">
      <c r="A13" s="9">
        <v>7</v>
      </c>
      <c r="B13" s="4" t="s">
        <v>43</v>
      </c>
      <c r="C13" s="12">
        <v>1487818</v>
      </c>
      <c r="D13" s="12">
        <v>977950</v>
      </c>
      <c r="E13" s="12">
        <v>331008</v>
      </c>
      <c r="F13" s="12">
        <v>1011017</v>
      </c>
      <c r="G13" s="12">
        <v>94339</v>
      </c>
      <c r="H13" s="12">
        <v>0</v>
      </c>
      <c r="I13" s="12">
        <v>0</v>
      </c>
      <c r="J13" s="12">
        <v>326713</v>
      </c>
      <c r="K13" s="18">
        <v>817</v>
      </c>
    </row>
    <row r="14" spans="1:11" ht="21.75">
      <c r="A14" s="9">
        <v>8</v>
      </c>
      <c r="B14" s="4" t="s">
        <v>44</v>
      </c>
      <c r="C14" s="12">
        <v>1729</v>
      </c>
      <c r="D14" s="12">
        <v>710</v>
      </c>
      <c r="E14" s="12">
        <v>316</v>
      </c>
      <c r="F14" s="12">
        <v>865</v>
      </c>
      <c r="G14" s="12">
        <v>70</v>
      </c>
      <c r="H14" s="12">
        <v>0</v>
      </c>
      <c r="I14" s="12">
        <v>0</v>
      </c>
      <c r="J14" s="12">
        <v>125</v>
      </c>
      <c r="K14" s="18">
        <v>1</v>
      </c>
    </row>
    <row r="15" spans="1:11" ht="21.75">
      <c r="A15" s="9">
        <v>9</v>
      </c>
      <c r="B15" s="4" t="s">
        <v>45</v>
      </c>
      <c r="C15" s="12">
        <v>1140147</v>
      </c>
      <c r="D15" s="12">
        <v>816456</v>
      </c>
      <c r="E15" s="12">
        <v>222375</v>
      </c>
      <c r="F15" s="12">
        <v>810415</v>
      </c>
      <c r="G15" s="12">
        <v>57108</v>
      </c>
      <c r="H15" s="12">
        <v>0</v>
      </c>
      <c r="I15" s="12">
        <v>0</v>
      </c>
      <c r="J15" s="12">
        <v>216040</v>
      </c>
      <c r="K15" s="18">
        <v>70</v>
      </c>
    </row>
    <row r="16" spans="1:11" ht="21.75">
      <c r="A16" s="9">
        <v>10</v>
      </c>
      <c r="B16" s="4" t="s">
        <v>46</v>
      </c>
      <c r="C16" s="12">
        <v>115986</v>
      </c>
      <c r="D16" s="13">
        <v>0</v>
      </c>
      <c r="E16" s="13">
        <v>0</v>
      </c>
      <c r="F16" s="13">
        <v>0</v>
      </c>
      <c r="G16" s="12">
        <v>102222</v>
      </c>
      <c r="H16" s="12">
        <v>0</v>
      </c>
      <c r="I16" s="12">
        <v>0</v>
      </c>
      <c r="J16" s="12">
        <v>67660</v>
      </c>
      <c r="K16" s="18">
        <v>122</v>
      </c>
    </row>
    <row r="17" spans="1:12" ht="21.75">
      <c r="A17" s="9">
        <v>11</v>
      </c>
      <c r="B17" s="4" t="s">
        <v>47</v>
      </c>
      <c r="C17" s="12">
        <v>20</v>
      </c>
      <c r="D17" s="13">
        <v>0</v>
      </c>
      <c r="E17" s="13">
        <v>0</v>
      </c>
      <c r="F17" s="13">
        <v>0</v>
      </c>
      <c r="G17" s="12">
        <v>16</v>
      </c>
      <c r="H17" s="12">
        <v>0</v>
      </c>
      <c r="I17" s="12">
        <v>0</v>
      </c>
      <c r="J17" s="12">
        <v>7</v>
      </c>
      <c r="K17" s="18">
        <v>0</v>
      </c>
    </row>
    <row r="18" spans="1:12" ht="21.75">
      <c r="A18" s="9">
        <v>12</v>
      </c>
      <c r="B18" s="4" t="s">
        <v>48</v>
      </c>
      <c r="C18" s="12">
        <v>82859</v>
      </c>
      <c r="D18" s="13">
        <v>0</v>
      </c>
      <c r="E18" s="13">
        <v>0</v>
      </c>
      <c r="F18" s="13">
        <v>0</v>
      </c>
      <c r="G18" s="12">
        <v>73496</v>
      </c>
      <c r="H18" s="12">
        <v>0</v>
      </c>
      <c r="I18" s="12">
        <v>0</v>
      </c>
      <c r="J18" s="12">
        <v>45749</v>
      </c>
      <c r="K18" s="18">
        <v>17</v>
      </c>
    </row>
    <row r="19" spans="1:12" ht="21.75">
      <c r="A19" s="9">
        <v>13</v>
      </c>
      <c r="B19" s="4" t="s">
        <v>49</v>
      </c>
      <c r="C19" s="12">
        <v>29566</v>
      </c>
      <c r="D19" s="12">
        <v>10134</v>
      </c>
      <c r="E19" s="12">
        <v>3318</v>
      </c>
      <c r="F19" s="12">
        <v>6321</v>
      </c>
      <c r="G19" s="12">
        <v>628</v>
      </c>
      <c r="H19" s="12">
        <v>0</v>
      </c>
      <c r="I19" s="12">
        <v>0</v>
      </c>
      <c r="J19" s="12">
        <v>1191</v>
      </c>
      <c r="K19" s="18">
        <v>17105</v>
      </c>
    </row>
    <row r="20" spans="1:12" ht="21.75">
      <c r="A20" s="9">
        <v>14</v>
      </c>
      <c r="B20" s="4" t="s">
        <v>50</v>
      </c>
      <c r="C20" s="12">
        <v>1811</v>
      </c>
      <c r="D20" s="12">
        <v>807</v>
      </c>
      <c r="E20" s="12">
        <v>316</v>
      </c>
      <c r="F20" s="12">
        <v>517</v>
      </c>
      <c r="G20" s="12">
        <v>29</v>
      </c>
      <c r="H20" s="12">
        <v>0</v>
      </c>
      <c r="I20" s="12">
        <v>0</v>
      </c>
      <c r="J20" s="12">
        <v>60</v>
      </c>
      <c r="K20" s="18">
        <v>615</v>
      </c>
    </row>
    <row r="21" spans="1:12" ht="21.75">
      <c r="A21" s="9">
        <v>15</v>
      </c>
      <c r="B21" s="4" t="s">
        <v>51</v>
      </c>
      <c r="C21" s="12">
        <v>19020</v>
      </c>
      <c r="D21" s="12">
        <v>14294</v>
      </c>
      <c r="E21" s="12">
        <v>7216</v>
      </c>
      <c r="F21" s="12">
        <v>10896</v>
      </c>
      <c r="G21" s="12">
        <v>999</v>
      </c>
      <c r="H21" s="12">
        <v>0</v>
      </c>
      <c r="I21" s="12">
        <v>0</v>
      </c>
      <c r="J21" s="12">
        <v>1350</v>
      </c>
      <c r="K21" s="18">
        <v>0</v>
      </c>
    </row>
    <row r="22" spans="1:12" ht="21.75">
      <c r="A22" s="9">
        <v>16</v>
      </c>
      <c r="B22" s="4" t="s">
        <v>52</v>
      </c>
      <c r="C22" s="12">
        <v>36118</v>
      </c>
      <c r="D22" s="12">
        <v>0</v>
      </c>
      <c r="E22" s="12">
        <v>35488</v>
      </c>
      <c r="F22" s="12">
        <v>0</v>
      </c>
      <c r="G22" s="12">
        <v>141</v>
      </c>
      <c r="H22" s="12">
        <v>0</v>
      </c>
      <c r="I22" s="12">
        <v>0</v>
      </c>
      <c r="J22" s="12">
        <v>26</v>
      </c>
      <c r="K22" s="18">
        <v>0</v>
      </c>
    </row>
    <row r="23" spans="1:12" ht="21.75">
      <c r="A23" s="9">
        <v>17</v>
      </c>
      <c r="B23" s="4" t="s">
        <v>53</v>
      </c>
      <c r="C23" s="12">
        <v>54</v>
      </c>
      <c r="D23" s="12">
        <v>37</v>
      </c>
      <c r="E23" s="12">
        <v>21</v>
      </c>
      <c r="F23" s="12">
        <v>16</v>
      </c>
      <c r="G23" s="12">
        <v>2</v>
      </c>
      <c r="H23" s="12">
        <v>0</v>
      </c>
      <c r="I23" s="12">
        <v>0</v>
      </c>
      <c r="J23" s="12">
        <v>2</v>
      </c>
      <c r="K23" s="18">
        <v>0</v>
      </c>
    </row>
    <row r="24" spans="1:12" ht="21.75">
      <c r="A24" s="9">
        <v>18</v>
      </c>
      <c r="B24" s="4" t="s">
        <v>54</v>
      </c>
      <c r="C24" s="12">
        <v>1852</v>
      </c>
      <c r="D24" s="12">
        <v>1446</v>
      </c>
      <c r="E24" s="12">
        <v>918</v>
      </c>
      <c r="F24" s="12">
        <v>651</v>
      </c>
      <c r="G24" s="12">
        <v>50</v>
      </c>
      <c r="H24" s="12">
        <v>0</v>
      </c>
      <c r="I24" s="12">
        <v>0</v>
      </c>
      <c r="J24" s="12">
        <v>58</v>
      </c>
      <c r="K24" s="18">
        <v>1</v>
      </c>
    </row>
    <row r="25" spans="1:12" ht="21.75">
      <c r="A25" s="9">
        <v>19</v>
      </c>
      <c r="B25" s="4" t="s">
        <v>55</v>
      </c>
      <c r="C25" s="12">
        <v>1891</v>
      </c>
      <c r="D25" s="12">
        <v>925</v>
      </c>
      <c r="E25" s="12">
        <v>554</v>
      </c>
      <c r="F25" s="12">
        <v>1177</v>
      </c>
      <c r="G25" s="12">
        <v>40</v>
      </c>
      <c r="H25" s="12">
        <v>0</v>
      </c>
      <c r="I25" s="12">
        <v>0</v>
      </c>
      <c r="J25" s="12">
        <v>83</v>
      </c>
      <c r="K25" s="18">
        <v>1</v>
      </c>
    </row>
    <row r="26" spans="1:12" ht="21.75">
      <c r="A26" s="14">
        <v>20</v>
      </c>
      <c r="B26" s="4" t="s">
        <v>61</v>
      </c>
      <c r="C26" s="15">
        <v>95</v>
      </c>
      <c r="D26" s="15">
        <v>76</v>
      </c>
      <c r="E26" s="15">
        <v>78</v>
      </c>
      <c r="F26" s="15">
        <v>5</v>
      </c>
      <c r="G26" s="15">
        <v>0</v>
      </c>
      <c r="H26" s="15">
        <v>0</v>
      </c>
      <c r="I26" s="15">
        <v>0</v>
      </c>
      <c r="J26" s="15">
        <v>0</v>
      </c>
      <c r="K26" s="19">
        <v>0</v>
      </c>
    </row>
    <row r="27" spans="1:12" ht="24">
      <c r="A27" s="68" t="s">
        <v>19</v>
      </c>
      <c r="B27" s="69"/>
      <c r="C27" s="16">
        <v>4261920</v>
      </c>
      <c r="D27" s="16">
        <v>2579271</v>
      </c>
      <c r="E27" s="16">
        <v>1748596</v>
      </c>
      <c r="F27" s="16">
        <v>1841880</v>
      </c>
      <c r="G27" s="16">
        <v>357886</v>
      </c>
      <c r="H27" s="16">
        <v>0</v>
      </c>
      <c r="I27" s="16">
        <v>0</v>
      </c>
      <c r="J27" s="16">
        <v>665219</v>
      </c>
      <c r="K27" s="16">
        <v>19137</v>
      </c>
      <c r="L27" s="70"/>
    </row>
  </sheetData>
  <mergeCells count="5">
    <mergeCell ref="A1:K1"/>
    <mergeCell ref="A2:K2"/>
    <mergeCell ref="A3:A6"/>
    <mergeCell ref="B3:B6"/>
    <mergeCell ref="A27:B27"/>
  </mergeCells>
  <printOptions horizontalCentered="1" gridLinesSet="0"/>
  <pageMargins left="0.19685039370078741" right="0.19685039370078741" top="0.78740157480314965" bottom="0.19685039370078741" header="0.19685039370078741" footer="0.19685039370078741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วิเคราะห์</vt:lpstr>
      <vt:lpstr>Total</vt:lpstr>
      <vt:lpstr>Central (BKK)</vt:lpstr>
      <vt:lpstr>Regional</vt:lpstr>
      <vt:lpstr>Total!Print_Area</vt:lpstr>
      <vt:lpstr>วิเคราะห์!Print_Area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DLT</cp:lastModifiedBy>
  <cp:lastPrinted>2018-02-20T09:58:13Z</cp:lastPrinted>
  <dcterms:created xsi:type="dcterms:W3CDTF">2012-09-01T05:35:17Z</dcterms:created>
  <dcterms:modified xsi:type="dcterms:W3CDTF">2020-02-27T04:02:37Z</dcterms:modified>
</cp:coreProperties>
</file>