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AAC\Documents\DG\Opendata\รวมไฟล์นำส่ง CDO\ข้อมูลที่ใช้นำเข้า open data แบบ แยกชุดข้อมูล 2568\"/>
    </mc:Choice>
  </mc:AlternateContent>
  <xr:revisionPtr revIDLastSave="0" documentId="13_ncr:1_{D7D7125D-C6A5-4393-BACA-07A89FE5FD85}" xr6:coauthVersionLast="47" xr6:coauthVersionMax="47" xr10:uidLastSave="{00000000-0000-0000-0000-000000000000}"/>
  <bookViews>
    <workbookView xWindow="-120" yWindow="-120" windowWidth="24240" windowHeight="13140" xr2:uid="{F1CA5955-807B-45AD-8D98-608FFFDD2BF2}"/>
  </bookViews>
  <sheets>
    <sheet name="จุดบริการแลกเปลี่ยนเงินตร" sheetId="4" r:id="rId1"/>
    <sheet name="4.1ข้อมูลการจัดสรรเงินทุน 2565" sheetId="30" state="hidden" r:id="rId2"/>
    <sheet name="4.2ข้อมูลการจัดสรรเงินทุน 2566" sheetId="31" state="hidden" r:id="rId3"/>
    <sheet name="4.3ข้อมูลการจัดสรรเงินทุน 2567" sheetId="32" state="hidden" r:id="rId4"/>
    <sheet name="6.1ข้อมูลประโยชน์ด้านผลกระ 2565" sheetId="33" state="hidden" r:id="rId5"/>
    <sheet name="6.2ข้อมูลประโยชน์ด้านผลกระ 2566" sheetId="34" state="hidden" r:id="rId6"/>
    <sheet name="6.3ข้อมูลประโยชน์ด้านผลกระ 2567" sheetId="35" state="hidden" r:id="rId7"/>
  </sheets>
  <definedNames>
    <definedName name="_xlnm.Print_Area" localSheetId="0">จุดบริการแลกเปลี่ยนเงินตร!$A$1:$D$101</definedName>
    <definedName name="_xlnm.Print_Titles" localSheetId="0">จุดบริการแลกเปลี่ยนเงินตร!$3:$3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35" l="1"/>
  <c r="G11" i="35"/>
  <c r="F11" i="35"/>
  <c r="E11" i="35"/>
  <c r="D11" i="35"/>
  <c r="C11" i="35"/>
  <c r="B11" i="35"/>
  <c r="H12" i="34"/>
  <c r="G12" i="34"/>
  <c r="F12" i="34"/>
  <c r="E12" i="34"/>
  <c r="D12" i="34"/>
  <c r="C12" i="34"/>
  <c r="B12" i="34"/>
  <c r="H11" i="33"/>
  <c r="G11" i="33"/>
  <c r="F11" i="33"/>
  <c r="E11" i="33"/>
  <c r="D11" i="33"/>
  <c r="C11" i="33"/>
  <c r="B11" i="33"/>
  <c r="G11" i="32"/>
  <c r="I11" i="32" s="1"/>
  <c r="J11" i="32" s="1"/>
  <c r="F11" i="32"/>
  <c r="D11" i="32"/>
  <c r="E11" i="32" s="1"/>
  <c r="C11" i="32"/>
  <c r="I10" i="32"/>
  <c r="J10" i="32" s="1"/>
  <c r="H10" i="32"/>
  <c r="E10" i="32"/>
  <c r="I9" i="32"/>
  <c r="J9" i="32" s="1"/>
  <c r="H9" i="32"/>
  <c r="E9" i="32"/>
  <c r="J8" i="32"/>
  <c r="I8" i="32"/>
  <c r="H8" i="32"/>
  <c r="E8" i="32"/>
  <c r="I6" i="32"/>
  <c r="J6" i="32" s="1"/>
  <c r="H6" i="32"/>
  <c r="E6" i="32"/>
  <c r="G11" i="31"/>
  <c r="I11" i="31" s="1"/>
  <c r="J11" i="31" s="1"/>
  <c r="F11" i="31"/>
  <c r="D11" i="31"/>
  <c r="E11" i="31" s="1"/>
  <c r="C11" i="31"/>
  <c r="I10" i="31"/>
  <c r="J10" i="31" s="1"/>
  <c r="H10" i="31"/>
  <c r="E10" i="31"/>
  <c r="I9" i="31"/>
  <c r="J9" i="31" s="1"/>
  <c r="H9" i="31"/>
  <c r="E9" i="31"/>
  <c r="J8" i="31"/>
  <c r="I8" i="31"/>
  <c r="H8" i="31"/>
  <c r="E8" i="31"/>
  <c r="I6" i="31"/>
  <c r="J6" i="31" s="1"/>
  <c r="H6" i="31"/>
  <c r="E6" i="31"/>
  <c r="H10" i="30"/>
  <c r="G10" i="30"/>
  <c r="I10" i="30" s="1"/>
  <c r="J10" i="30" s="1"/>
  <c r="F10" i="30"/>
  <c r="D10" i="30"/>
  <c r="E10" i="30" s="1"/>
  <c r="C10" i="30"/>
  <c r="J9" i="30"/>
  <c r="I9" i="30"/>
  <c r="H9" i="30"/>
  <c r="E9" i="30"/>
  <c r="I8" i="30"/>
  <c r="J8" i="30" s="1"/>
  <c r="H8" i="30"/>
  <c r="E8" i="30"/>
  <c r="I7" i="30"/>
  <c r="J7" i="30" s="1"/>
  <c r="H7" i="30"/>
  <c r="E7" i="30"/>
  <c r="J5" i="30"/>
  <c r="I5" i="30"/>
  <c r="H5" i="30"/>
  <c r="E5" i="30"/>
  <c r="H11" i="32" l="1"/>
  <c r="H11" i="31"/>
</calcChain>
</file>

<file path=xl/sharedStrings.xml><?xml version="1.0" encoding="utf-8"?>
<sst xmlns="http://schemas.openxmlformats.org/spreadsheetml/2006/main" count="474" uniqueCount="333">
  <si>
    <t>จุดบริการแลกเปลี่ยนเงินตราต่างประเทศ (Money Exchange) ปีบัญชี 2567</t>
  </si>
  <si>
    <t>ชื่อสาขา</t>
  </si>
  <si>
    <t>ชื่อสาขาย่อย</t>
  </si>
  <si>
    <t>ที่อยู่</t>
  </si>
  <si>
    <t>เบอร์โทรศัพท์</t>
  </si>
  <si>
    <t>เชียงราย</t>
  </si>
  <si>
    <t>153 ถนนธนาลัย ต.เวียง อ.เมืองเชียงราย จ.เชียงราย 57000</t>
  </si>
  <si>
    <t>0-5371-1220</t>
  </si>
  <si>
    <t>วัดร่องขุ่น</t>
  </si>
  <si>
    <t>164 (อาคาร1) ,175/1 (อาคาร2) ม.1 ต.ป่าอ้อดอนชัย อ.เมืองเชียงราย จ.เชียงราย 57000</t>
  </si>
  <si>
    <t>0-5363-1068, 0-5363-1069</t>
  </si>
  <si>
    <t>เชียงของ</t>
  </si>
  <si>
    <t>115/1 ม.12 ถ.สายกลาง ต.เวียง อ.เชียงของ จ.เชียงราย 57140</t>
  </si>
  <si>
    <t>0-5379-1499</t>
  </si>
  <si>
    <t>เชียงแสน</t>
  </si>
  <si>
    <t>192 ม.2 ถนนพหลโยธิน ต.เวียง อ.เชียงแสน จ.เชียงราย 57150</t>
  </si>
  <si>
    <t>0-5377-7100</t>
  </si>
  <si>
    <t>เชียงใหม่</t>
  </si>
  <si>
    <t>171-173 ถนนพระปกเกล้า ต.ศรีภูมิ อ.เมืองเชียงใหม่ จ.เชียงใหม่ 50200</t>
  </si>
  <si>
    <t>0-5322-1893, 0-5322-2193</t>
  </si>
  <si>
    <t>รวมโชค</t>
  </si>
  <si>
    <t>204 ม.6 ต.ฟ้าฮ่าม อ.เมืองเชียงใหม่ จ.เชียงใหม่ 50000</t>
  </si>
  <si>
    <t xml:space="preserve"> 0-5385-2173</t>
  </si>
  <si>
    <t>แม่วาง</t>
  </si>
  <si>
    <t>461/4 ม.5 ถ.สันป่าตอง-แม่วาง ต.บ้านกาด อ.แม่วาง จ.เชียงใหม่ 50360</t>
  </si>
  <si>
    <t>0-5383-0434, 0-5383-0435</t>
  </si>
  <si>
    <t>แพร่</t>
  </si>
  <si>
    <t>31/6 ถนนยันตรกิจโกศล ต.ในเวียง อ.เมืองแพร่ จ.แพร่ 54000</t>
  </si>
  <si>
    <t>0-5452-4441, 0-5451-1144</t>
  </si>
  <si>
    <t>น่าน</t>
  </si>
  <si>
    <t>51 ถนนผากอง ต.ในเวียง อ.เมืองน่าน จ.น่าน 55000</t>
  </si>
  <si>
    <t>0-5477-2975</t>
  </si>
  <si>
    <t>พะเยา</t>
  </si>
  <si>
    <t>687/6-9 ถนนพหลโยธิน ต.เวียง อ.เมืองพะเยา จ.พะเยา 56000</t>
  </si>
  <si>
    <t>0-5448-1399</t>
  </si>
  <si>
    <t>ปาย</t>
  </si>
  <si>
    <t>197/2 - 4 ม.8 ต.เวียงใต้ อ.ปาย จ.แม่ฮ่องสอน 58130</t>
  </si>
  <si>
    <t>0-5369-9508</t>
  </si>
  <si>
    <t>ลำปาง</t>
  </si>
  <si>
    <t>359/9-1 ถ.บุญวาทย์ (ฉัตรไชย) ต.สวนดอก อ.เมืองลำปาง จ.ลำปาง 52100</t>
  </si>
  <si>
    <t>0-5421-7870</t>
  </si>
  <si>
    <t>อุ้มผาง</t>
  </si>
  <si>
    <t>818 ม.1 ต.อุ้มผาง อ.อุ้มผาง จ.ตาก 63170</t>
  </si>
  <si>
    <t>0-5556-1585</t>
  </si>
  <si>
    <t>แม่สอด</t>
  </si>
  <si>
    <t>70 ถนนสายเอเซีย ต.แม่สอด อ.แม่สอด จ.ตาก 63110</t>
  </si>
  <si>
    <t>0-5553-1870</t>
  </si>
  <si>
    <t>พระธาตุผาแดง</t>
  </si>
  <si>
    <t>818 ม.3 ต.แม่ตาว อ.แม่สอด จ.ตาก 63110</t>
  </si>
  <si>
    <t>0-5558-3083</t>
  </si>
  <si>
    <t>สวรรคโลก</t>
  </si>
  <si>
    <t>52/4 ม.3 ถนนจรดวิถีถ่อง (ทางหลวงหมายเลข 8) ต.ย่านยาว อ.สวรรคโลก จ.สุโขทัย 64110</t>
  </si>
  <si>
    <t>0-5564-3068, 0-5564-2320</t>
  </si>
  <si>
    <t>สุโขทัย</t>
  </si>
  <si>
    <t>96/5 ถนนสิงหวัฒน์ ต.ธานี อ.เมืองสุโขทัย จ.สุโขทัย 64000</t>
  </si>
  <si>
    <t>0-5561-0901</t>
  </si>
  <si>
    <t>กำแพงเพชร</t>
  </si>
  <si>
    <t>21 ถนนราชดำเนิน ต.ในเมือง อ.เมืองกำแพงเพชร จ.กำแพงเพชร 62000</t>
  </si>
  <si>
    <t>0-5571-3203, 0-5571-1791</t>
  </si>
  <si>
    <t>นครสวรรค์</t>
  </si>
  <si>
    <t xml:space="preserve">258/6 ถนนสวรรค์วิถี ต.ปากน้ำโพ อ.เมืองนครสวรรค์ จ.นครสวรรค์ 60000 </t>
  </si>
  <si>
    <t>0-5622-4966, 0-5622-2581</t>
  </si>
  <si>
    <t>เพชรบูรณ์</t>
  </si>
  <si>
    <t>87 ถนนสามัคคีชัย ต.ในเมือง อ.เมืองเพชรบูรณ์ จ.เพชรบูรณ์ 67000</t>
  </si>
  <si>
    <t>0-5671-1021</t>
  </si>
  <si>
    <t>อุตรดิตถ์</t>
  </si>
  <si>
    <t xml:space="preserve">22 อาคารชั้น 2 ถนนบรมอาสน์ ต.ท่าอิฐ อ.เมืองอุตรดิตถ์ จ.อุตรดิตถ์ 53000 </t>
  </si>
  <si>
    <t>0-5549-4711, 0-5549-4704</t>
  </si>
  <si>
    <t>บ้านไผ่</t>
  </si>
  <si>
    <t>13 ม.22 ถนนมิตรภาพ ต.บ้านไผ่ อ.บ้านไผ่ จ.ขอนแก่น 40110</t>
  </si>
  <si>
    <t>0-4327-3252, 0-4327-2020</t>
  </si>
  <si>
    <t>เมืองพล</t>
  </si>
  <si>
    <t>42 ถนนเพลินจิตต์ ต.เมืองพล อ.พล จ.ขอนแก่น 40120</t>
  </si>
  <si>
    <t>0-4341-4210, 0-4341-4402</t>
  </si>
  <si>
    <t>นครพนม</t>
  </si>
  <si>
    <t>152 ถนนนิตโย ต.ในเมือง อ.เมืองนครพนม จ.นครพนม 48000</t>
  </si>
  <si>
    <t>0-4251-1204</t>
  </si>
  <si>
    <t>ธาตุพนม</t>
  </si>
  <si>
    <t>199 ม.13 ถนนชยางกูร ต.ธาตุพนม อ.ธาตุพนม จ.นครพนม 48110</t>
  </si>
  <si>
    <t>0-4254-1454, 0-4254-1152</t>
  </si>
  <si>
    <t>เลย</t>
  </si>
  <si>
    <t>13 ถนนชุมสาย ต.กุดป่อง อ.เมืองเลย จ.เลย 42000</t>
  </si>
  <si>
    <t>0-4281-1688</t>
  </si>
  <si>
    <t>เชียงคาน</t>
  </si>
  <si>
    <t>499 ม.1 ถนนมะลิวรรณ ต.เชียงคาน อ.เชียงคาน จ.เลย 42110</t>
  </si>
  <si>
    <t>0-4282-1472</t>
  </si>
  <si>
    <t>กำเนิดเพชร</t>
  </si>
  <si>
    <t>140 ม.11 ถ.เลย-เชียงคาน ต.เมือง อ.เมืองเลย จ.เลย 42000</t>
  </si>
  <si>
    <t>0-4284-5140</t>
  </si>
  <si>
    <t>คำตากล้า</t>
  </si>
  <si>
    <t>184 ม.2 ถนนพังโคน-บึงกาฬ ต.คำตากล้า อ.คำตากล้า จ.สกลนคร 47250</t>
  </si>
  <si>
    <t>0-4279-6458</t>
  </si>
  <si>
    <t>มุกดาหาร</t>
  </si>
  <si>
    <t>57 ถนนชยางกูร ต.มุกดาหาร อ.เมืองมุกดาหาร จ.มุกดาหาร 49000</t>
  </si>
  <si>
    <t>0-4261-1605</t>
  </si>
  <si>
    <t>เสลภูมิ</t>
  </si>
  <si>
    <t>249 ม.5 ถ.แจ้งสนิท ต.ขวัญเมือง อ.เสลภูมิ จ.ร้อยเอ็ด 45120</t>
  </si>
  <si>
    <t>0-4355-1434</t>
  </si>
  <si>
    <t>ธงธานี</t>
  </si>
  <si>
    <t>67-68 ม.2 ต.ธงธานี อ.ธวัชบุรี จ.ร้อยเอ็ด 45170</t>
  </si>
  <si>
    <t>0-4363-1194</t>
  </si>
  <si>
    <t>หนองคาย</t>
  </si>
  <si>
    <t>1191/1 ถนนเจนจบทิศ ต.ในเมือง อ.เมืองหนองคาย จ.หนองคาย 43000</t>
  </si>
  <si>
    <t>0-4242-0567</t>
  </si>
  <si>
    <t>รัตนวาปี</t>
  </si>
  <si>
    <t>211 ม.11 ต.รัตนวาปี อ.รัตนวาปี จ.หนองคาย 43120</t>
  </si>
  <si>
    <t>0-4241-8232</t>
  </si>
  <si>
    <t>สังคม</t>
  </si>
  <si>
    <t>159 ม.3 ต.แก้งไก่ อ.สังคม จ.หนองคาย 43160</t>
  </si>
  <si>
    <t>0-4244-1500</t>
  </si>
  <si>
    <t>หนองบัวลำภู</t>
  </si>
  <si>
    <t>196 ม.10 ต.ลำภู อ.เมืองหนองบัวลำภู จ.หนองบัวลำภู 39000</t>
  </si>
  <si>
    <t>0-4231-2576</t>
  </si>
  <si>
    <t>โนนสัง</t>
  </si>
  <si>
    <t>330 ม.3 ต.โนนสัง อ.โนนสัง จ.หนองบัวลำภู 39140</t>
  </si>
  <si>
    <t>0-4237-5562</t>
  </si>
  <si>
    <t>อุดรธานี</t>
  </si>
  <si>
    <t>92/11 ถนนอุดรดุษฎี ต.หมากแข้ง อ.เมืองอุดรธานี จ.อุดรธานี 41000</t>
  </si>
  <si>
    <t>0-4234-3310</t>
  </si>
  <si>
    <t>บิ๊กซีนาดี</t>
  </si>
  <si>
    <t>204 ม.2 ต.นาดี อ.เมืองอุดรธานี จ.อุดรธานี 41000</t>
  </si>
  <si>
    <t>0-4293-1622</t>
  </si>
  <si>
    <t>พิมาย</t>
  </si>
  <si>
    <t>264 ม.16 ถนนสุริยาอุทัย ต.ในเมือง อ.พิมาย จ.นครราชสีมา 30110</t>
  </si>
  <si>
    <t>0-4447-1223</t>
  </si>
  <si>
    <t>บุรีรัมย์</t>
  </si>
  <si>
    <t>17/14 ถนนธานี ต.ในเมือง อ.เมืองบุรีรัมย์ จ.บุรีรัมย์ 31000</t>
  </si>
  <si>
    <t>0-4461-1580</t>
  </si>
  <si>
    <t>เฉลิมพระเกียรติ (บุรีรัมย์)</t>
  </si>
  <si>
    <t>444 ม.2 ต.ตาเป๊ก อ.เฉลิมพระเกียรติ จ.บุรีรัมย์ 31110</t>
  </si>
  <si>
    <t>0-4462-8345</t>
  </si>
  <si>
    <t>ศรีสะเกษ</t>
  </si>
  <si>
    <t>173 ถนนเทพา ต.เมืองเหนือ อ.เมืองศรีสะเกษ จ.ศรีสะเกษ 33000</t>
  </si>
  <si>
    <t>0-4561-2479 0-4564-3070</t>
  </si>
  <si>
    <t>สุรินทร์</t>
  </si>
  <si>
    <t>38 ถนนเทศบาล 1 ต.ในเมือง อ.เมืองสุรินทร์ จ.สุรินทร์ 32000</t>
  </si>
  <si>
    <t>0-4451-2570 0-4451-1353</t>
  </si>
  <si>
    <t>กาบเชิง</t>
  </si>
  <si>
    <t>133 ม.17 ต.กาบเชิง อ.กาบเชิง จ.สุรินทร์ 32210</t>
  </si>
  <si>
    <t>0-4455-9359</t>
  </si>
  <si>
    <t>บัวเชด</t>
  </si>
  <si>
    <t>246 ม.2 ต.บัวเชด อ.บัวเชด จ.สุรินทร์ 32230</t>
  </si>
  <si>
    <t>0-4457-9078</t>
  </si>
  <si>
    <t>พนมดงรัก</t>
  </si>
  <si>
    <t>1 ม.1 ต.บักได อ.พนมดงรัก จ.สุรินทร์ 32140</t>
  </si>
  <si>
    <t>0-4450-8179</t>
  </si>
  <si>
    <t>อุบลราชธานี</t>
  </si>
  <si>
    <t>420 ถนนชยางกูร ต.ในเมือง อ.เมืองอุบลราชธานี จ.อุบลราชธานี 34000</t>
  </si>
  <si>
    <t>0-4531-3365, 0-4531-3362</t>
  </si>
  <si>
    <t>พัทยา</t>
  </si>
  <si>
    <t>11/27-28 ม.6 ต.นาเกลือ อ.บางละมุง จ.ชลบุรี 20150</t>
  </si>
  <si>
    <t>0-3848-9065</t>
  </si>
  <si>
    <t>ตราด</t>
  </si>
  <si>
    <t>13/1 ถนนศรีสุวรรณพิศ ต.วังกระแจะ อ.เมืองตราด จ.ตราด 23000</t>
  </si>
  <si>
    <t>0-3952-0956</t>
  </si>
  <si>
    <t>เกาะช้าง</t>
  </si>
  <si>
    <t>99/97-98 ม.3 ต.เกาะช้าง อ.เกาะช้าง จ.ตราด 23170</t>
  </si>
  <si>
    <t>0-3955-5170, 0-3955-5171</t>
  </si>
  <si>
    <t>ระยอง</t>
  </si>
  <si>
    <t>6/26 ถนนสุขุมวิท ต.ท่าประดู่ อ.เมืองระยอง จ.ระยอง 21000</t>
  </si>
  <si>
    <t>0-3861-1099</t>
  </si>
  <si>
    <t>วังจันทร์</t>
  </si>
  <si>
    <t>269/36 ม.1 ถนนชุมแสง-สี่แยกพัฒนา ต.ชุมแสง อ.วังจันทร์ จ.ระยอง 21210</t>
  </si>
  <si>
    <t>0-3866-6248</t>
  </si>
  <si>
    <t>สมุทรปราการ</t>
  </si>
  <si>
    <t>458/29 ถ.สุขุมวิท ต.ปากน้ำ อ.เมืองสมุทรปราการ จ.สมุทรปราการ 10270</t>
  </si>
  <si>
    <t>0-2389-1168, 0-2389-1167</t>
  </si>
  <si>
    <t>ฉะเชิงเทรา</t>
  </si>
  <si>
    <t>128 ถนนมรุพงษ์ ต.หน้าเมือง อ.เมืองฉะเชิงเทรา จ.ฉะเชิงเทรา 24000</t>
  </si>
  <si>
    <t>0-3851-2259, 0-3851-1206</t>
  </si>
  <si>
    <t>ทองผาภูมิ</t>
  </si>
  <si>
    <t>129/2 ม.1 ต.ท่าขนุน อ.ทองผาภูมิ จ.กาญจนบุรี 71180</t>
  </si>
  <si>
    <t>0-3459-9813</t>
  </si>
  <si>
    <t>ประจวบคีรีขันธ์</t>
  </si>
  <si>
    <t>6 ถนนสระชีพ ต.ประจวบคีรีขันธ์ อ.เมืองประจวบคีรีขันธ์ จ.ประจวบคีรีขันธ์ 77000</t>
  </si>
  <si>
    <t>0-3261-1075</t>
  </si>
  <si>
    <t>เฉลิมพระเกียรติ (หัวหิน)</t>
  </si>
  <si>
    <t>99 ซอยหมู่บ้านบ่อฝ้าย ถนนเพชรเกษม ต.หัวหิน อ.หัวหิน จ.ประจวบคีรีขันธ์ 77110</t>
  </si>
  <si>
    <t>0-3252-0808</t>
  </si>
  <si>
    <t>ชะอำ</t>
  </si>
  <si>
    <t>500/44-45 ถ.เพชรเกษม ต.ชะอำ อ.ชะอำ จ.เพชรบุรี 76120</t>
  </si>
  <si>
    <t>0-3247-2077</t>
  </si>
  <si>
    <t>สุพรรณบุรี</t>
  </si>
  <si>
    <t>258 ถนนพระพันวษา ต.ท่าพี่เลี้ยง อ.เมืองสุพรรณบุรี จ.สุพรรณบุรี 72000</t>
  </si>
  <si>
    <t>0-3552-1716, 0-3552-1996</t>
  </si>
  <si>
    <t>กระบี่</t>
  </si>
  <si>
    <t>520 ถ.อุตรกิจ ต.กระบี่ใหญ่ อ.เมืองกระบี่ จ.กระบี่ 81000</t>
  </si>
  <si>
    <t>0-7566-3971, 0-7566-3972</t>
  </si>
  <si>
    <t>ตะกั่วป่า</t>
  </si>
  <si>
    <t>2/24-26 ม.2 ต.บางนายสี อ.ตะกั่วป่า จ.พังงา 82110</t>
  </si>
  <si>
    <t>0-7647-1082</t>
  </si>
  <si>
    <t>เขาหลัก</t>
  </si>
  <si>
    <t>56/95 ม.5 ต.คึกคัก อ.ตะกั่วป่า จ.พังงา 82220</t>
  </si>
  <si>
    <t>0-7648-6868</t>
  </si>
  <si>
    <t>เกาะยาว</t>
  </si>
  <si>
    <t>19/11 ม.2 ต.พรุใน อ.เกาะยาว จ.พังงา 82000</t>
  </si>
  <si>
    <t>0-7658-2458</t>
  </si>
  <si>
    <t>เกาะยาวน้อย</t>
  </si>
  <si>
    <t>87/3-5 ม.1 ต.เกาะยาวน้อย อ.เกาะยาว จ.พังงา 82000</t>
  </si>
  <si>
    <t>0-7659-7357</t>
  </si>
  <si>
    <t>ระนอง</t>
  </si>
  <si>
    <t>145/64 ม.4 ต.บางนอน อ.เมืองระนอง จ.ระนอง 85000</t>
  </si>
  <si>
    <t>0-7781-2199, 0-7781-2380</t>
  </si>
  <si>
    <t>ภูเก็ต</t>
  </si>
  <si>
    <t>42/2 ถนนหลวงพ่อ ต.ตลาดใหญ่ อ.เมืองภูเก็ต จ.ภูเก็ต 83000</t>
  </si>
  <si>
    <t>0-7623-2211</t>
  </si>
  <si>
    <t>ตลาดสดเทศบาลนครภูเก็ต 1</t>
  </si>
  <si>
    <t>137 ถนนระนอง ต.ตลาดเหนือ อ.เมืองภูเก็ต จ.ภูเก็ต 83000</t>
  </si>
  <si>
    <t>0-7668-5229</t>
  </si>
  <si>
    <t>ถลาง</t>
  </si>
  <si>
    <t>87 ม.8 ถ.เทพกระษัตรี ต.ศรีสุนทร อ.ถลาง จ.ภูเก็ต 83110</t>
  </si>
  <si>
    <t>0-7631-1688</t>
  </si>
  <si>
    <t>บางเทา</t>
  </si>
  <si>
    <t>100/34 ม.5 ต.เชิงทะเล อ.ถลาง จ.ภูเก็ต 83110</t>
  </si>
  <si>
    <t>0-7627-1219</t>
  </si>
  <si>
    <t>ป่าตอง</t>
  </si>
  <si>
    <t>250 ถ.พระบารมี ต.ป่าตอง อ.กะทู้ จ.ภูเก็ต 83150</t>
  </si>
  <si>
    <t>0-7634-0900</t>
  </si>
  <si>
    <t>กมลา</t>
  </si>
  <si>
    <t>78/4 ม.3 ถ.หาดป่าตอง-หาดสุรินทร์ ต.กมลา อ.กะทู้ จ.ภูเก็ต 83150</t>
  </si>
  <si>
    <t>0-7627-9005</t>
  </si>
  <si>
    <t>เกาะสมุย</t>
  </si>
  <si>
    <t>6/26 - 28 ม.1 ถนนทวีราษฏร์ภักดี ต.อ่างทอง อ.เกาะสมุย จ.สุราษฎร์ธานี 84140</t>
  </si>
  <si>
    <t>0-7742-1148</t>
  </si>
  <si>
    <t>เกาะพะงัน</t>
  </si>
  <si>
    <t>112/36-38 ม.1 ต.เกาะพะงัน อ.เกาะพะงัน จ.สุราษฎร์ธานี 84280</t>
  </si>
  <si>
    <t>0-7737-7035</t>
  </si>
  <si>
    <t>สุราษฎร์ธานี</t>
  </si>
  <si>
    <t>258 ถนนตลาดใหม่ ต.ตลาด อ.เมืองสุราษฎร์ธานี จ.สุราษฎร์ธานี 84000</t>
  </si>
  <si>
    <t>0-7727-2548, 0-7728-9388</t>
  </si>
  <si>
    <t>สะเดา</t>
  </si>
  <si>
    <t>14 ซอย 1 ถ.ประชาบำรุง ต.สะเดา อ.สะเดา จ.สงขลา 90120</t>
  </si>
  <si>
    <t>0-7441-1499</t>
  </si>
  <si>
    <t>หาดใหญ่</t>
  </si>
  <si>
    <t>448 ถ.เพชรเกษม ต.หาดใหญ่ อ.หาดใหญ่ จ.สงขลา 90110</t>
  </si>
  <si>
    <t>0-7424-4111, 0-7424-3303</t>
  </si>
  <si>
    <t>ขนอม</t>
  </si>
  <si>
    <t>9/9 ม.3 ต.ขนอม อ.ขนอม จ.นครศรีธรรมราช 80210</t>
  </si>
  <si>
    <t>0-7552-9440, 0-7552-8047</t>
  </si>
  <si>
    <t>พระนครศรีอยุธยา</t>
  </si>
  <si>
    <t>ง.18/21 ม.4 ถ.นเรศวร ต.หอรัตนไชย อ.พระนครศรีอยุธยา จ.พระนครศรีอยุธยา 13000</t>
  </si>
  <si>
    <t>0-3525-2742, 0-3525-2248</t>
  </si>
  <si>
    <t>อยุธยาพาร์ค</t>
  </si>
  <si>
    <t>126 ม.3 ต.คลองสวนพลู อ.พระนครศรีอยุธยา จ.พระนครศรีอยุธยา 13000</t>
  </si>
  <si>
    <t>0-3580-1246</t>
  </si>
  <si>
    <t>ลพบุรี</t>
  </si>
  <si>
    <t>9/1 ถนนราชดำเนิน ต.ท่าหิน อ.เมืองลพบุรี จ.ลพบุรี 15000</t>
  </si>
  <si>
    <t>0-3641-1973, 0-3641-3996</t>
  </si>
  <si>
    <t>จตุจักร</t>
  </si>
  <si>
    <t>109 ถนนกำแพงเพชร ต.จตุจักร อ.จตุจักร จ.กรุงเทพมหานคร 10900</t>
  </si>
  <si>
    <t>0-2271-3343, 0-2271-3341</t>
  </si>
  <si>
    <t>ศูนย์การค้า MRT สถานีพระราม 9</t>
  </si>
  <si>
    <t>Unit 45 ถ.รัชดาภิเษก ต.ห้วยขวาง อ.ห้วยขวาง จ.กรุงเทพมหานคร 10310</t>
  </si>
  <si>
    <t>0-2042-7486</t>
  </si>
  <si>
    <t>นางเลิ้ง</t>
  </si>
  <si>
    <t>469 ถนนนครสวรรค์ ต.สวนจิตรลดา อ.ดุสิต จ.กรุงเทพมหานคร 10300</t>
  </si>
  <si>
    <t>0-2280-8635</t>
  </si>
  <si>
    <t>เดอะสตรีท</t>
  </si>
  <si>
    <t>139 ศูนย์การค้าเดอะสตรีท ห้อง 366, 367 ชั้น 3 ถ.รัชดาภิเษก ต.ดินแดง อ.ดินแดง จ.กรุงเทพมหานคร 10400</t>
  </si>
  <si>
    <t>0-2121-1813</t>
  </si>
  <si>
    <t>บางเขน</t>
  </si>
  <si>
    <t>2346/1 ถ.พหลโยธิน ต.เสนานิคม อ.จตุจักร จ.กรุงเทพมหานคร 10900</t>
  </si>
  <si>
    <t>0-2558-6100</t>
  </si>
  <si>
    <t>ลาดพร้าว 101</t>
  </si>
  <si>
    <t>83 ลาดพร้าว 101 ถนนลาดพร้าว ต.คลองจั่น อ.บางกะปิ จ.กรุงเทพมหานคร 10240</t>
  </si>
  <si>
    <t>0-2187-0324, 0-2187-0323</t>
  </si>
  <si>
    <t>เดอะฟิล สุขุมวิท 54</t>
  </si>
  <si>
    <t>1770 ห้อง U09-U10 ชั้น 2 ถนนสุขุมวิท 54 ต.บางจาก อ.พระโขนง จ.กรุงเทพมหานคร 10260</t>
  </si>
  <si>
    <t>0-2130-6913, 0-2130-6912</t>
  </si>
  <si>
    <t>เฉลิมพระเกียรติ ร.9</t>
  </si>
  <si>
    <t>83 ถนนเฉลิมพระเกียรติ ร.9 ต.หนองบอน อ.ประเวศ จ.กรุงเทพมหานคร 10250</t>
  </si>
  <si>
    <t>0-2185-6415, 0-2185-6416</t>
  </si>
  <si>
    <t>เอกมัย</t>
  </si>
  <si>
    <t>1239 ถ.สุขุมวิท ต.คลองตันเหนือ อ.วัฒนา จ.กรุงเทพมหานคร 10110</t>
  </si>
  <si>
    <t>0-2381-4354, 0-2381-4355</t>
  </si>
  <si>
    <t>เดอะโคสท์ บางนา</t>
  </si>
  <si>
    <t>444 ห้อง B106 ต.บางนา อ.บางนา จ.กรุงเทพมหานคร 10260</t>
  </si>
  <si>
    <t>0-2136-0981, 0-2136-0983</t>
  </si>
  <si>
    <t>โลตัสพัฒนาการ</t>
  </si>
  <si>
    <t>2279 ถ.พัฒนาการ ต.สวนหลวง อ.สวนหลวง จ.กรุงเทพมหานคร 10250</t>
  </si>
  <si>
    <t>0-2319-9942, 0-2319-9941</t>
  </si>
  <si>
    <t>สามแยกตรอกจันทน์</t>
  </si>
  <si>
    <t>106 108 112 ปากซอยถนนจันทน์ 46 ถนนจันทน์ ต.วัดพระยาไกร อ.บางคอแหลม จ.กรุงเทพมหานคร 10120</t>
  </si>
  <si>
    <t>0-2212-4356, 0-2212-5146</t>
  </si>
  <si>
    <t xml:space="preserve"> ปตท.กล้วยน้ำไท</t>
  </si>
  <si>
    <t>4638 แยกกล้วยน้ำไท ถ.พระราม 4 ต.พระโขนง อ.คลองเตย จ.กรุงเทพมหานคร 10110</t>
  </si>
  <si>
    <t>0-2392-4281</t>
  </si>
  <si>
    <t>ดิ โอลด์ สยาม พลาซ่า</t>
  </si>
  <si>
    <t>2/49 ห้อง G114 ชั้น 1 อาคารดิโอลด์สยามพลาซ่า ถนนบูรพา ต.วังบูรพาภิรมย์ อ.พระนคร จ.กรุงเทพมหานคร 10200</t>
  </si>
  <si>
    <t>0-2221-6128, 0-2221-6129</t>
  </si>
  <si>
    <t>วงเวียนโอเดียน</t>
  </si>
  <si>
    <t>697-699 ม.4 ถ.เจริญกรุง ต.ตลาดน้อย อ.สัมพันธวงศ์ จ.กรุงเทพมหานคร 10100</t>
  </si>
  <si>
    <t>0-2236-7695, 0-2236-7696</t>
  </si>
  <si>
    <t>ยูไนเต็ด เซ็นเตอร์ สีลม</t>
  </si>
  <si>
    <t>323 อาคารยูไนเต็ด เซ็นเตอร์ ชั้น 2 ถ.สีลม ต.สีลม อ.บางรัก จ.กรุงเทพมหานคร 10500</t>
  </si>
  <si>
    <t>0-2237-3328-29</t>
  </si>
  <si>
    <t>สยามสแควร์วัน</t>
  </si>
  <si>
    <t>ห้อง SS6028 ชั้น 6 อาคารสยามสแควร์วัน ถ.พระราม 1 ต.ปทุมวัน อ.ปทุมวัน จ.กรุงเทพมหานคร 10330</t>
  </si>
  <si>
    <t>0-2252-3244</t>
  </si>
  <si>
    <t>-</t>
  </si>
  <si>
    <t>ข้อมูล ณ วันที่ 31 สิงหาคม 2565</t>
  </si>
  <si>
    <t>โครงการสินเชื่อ</t>
  </si>
  <si>
    <r>
      <t>เงินทุนจัดสรรจาก
Green Bond</t>
    </r>
    <r>
      <rPr>
        <b/>
        <vertAlign val="superscript"/>
        <sz val="13"/>
        <color rgb="FF000000"/>
        <rFont val="TH SarabunPSK"/>
        <family val="2"/>
      </rPr>
      <t xml:space="preserve">1/
</t>
    </r>
    <r>
      <rPr>
        <b/>
        <sz val="13"/>
        <color rgb="FF000000"/>
        <rFont val="TH SarabunPSK"/>
        <family val="2"/>
      </rPr>
      <t>(ล้านบาท)</t>
    </r>
  </si>
  <si>
    <r>
      <t>สินเชื่อสะสมของโครงการ
(Cumulative Lending Amount)</t>
    </r>
    <r>
      <rPr>
        <b/>
        <vertAlign val="superscript"/>
        <sz val="13"/>
        <color rgb="FF000000"/>
        <rFont val="TH SarabunPSK"/>
        <family val="2"/>
      </rPr>
      <t>3/</t>
    </r>
  </si>
  <si>
    <t>สินเชื่อคงเหลือ
(Outstanding Balance)</t>
  </si>
  <si>
    <r>
      <t>เงินทุน Green Bond
รอการจัดสรร</t>
    </r>
    <r>
      <rPr>
        <b/>
        <vertAlign val="superscript"/>
        <sz val="13"/>
        <rFont val="TH SarabunPSK"/>
        <family val="2"/>
      </rPr>
      <t>2/</t>
    </r>
  </si>
  <si>
    <t>จำนวนสัญญา</t>
  </si>
  <si>
    <t>จำนวนเงิน
(ล้านบาท)</t>
  </si>
  <si>
    <t>(%)</t>
  </si>
  <si>
    <t>(ล้านบาท)</t>
  </si>
  <si>
    <t>1. โครงการสินเชื่อรักษ์ป่าไม้ ไทยยั่งยืน (Go Green : Forest Credit)</t>
  </si>
  <si>
    <t>2. โครงการส่งเสริมและสนับสนุนสินเชื่อสีเขียว (Green Credit)</t>
  </si>
  <si>
    <t xml:space="preserve">    2.1 การผลิตเกษตรอินทรีย์หรืออาหารปลอดภัย</t>
  </si>
  <si>
    <t xml:space="preserve">    2.2 การใช้พลังงานทางเลือก / พลังงานทดแทน / พลังงานสะอาด</t>
  </si>
  <si>
    <t xml:space="preserve">    2.3 การอนุรักษ์ทรัพยากรธรรมชาติและสิ่งแวดล้อม</t>
  </si>
  <si>
    <t>รวม</t>
  </si>
  <si>
    <t>ข้อมูล ณ วันที่ 30 พฤศจิกายน 2566</t>
  </si>
  <si>
    <t>ข้อมูล ณ วันที่ 31 สิงหาคม 2567</t>
  </si>
  <si>
    <t>ข้อมูลการจัดสรรเงินทุนจากแหล่งเงินทุนพันธบัตรเพื่ออนุรักษ์สิ่งแวดล้อมของ ธ.ก.ส. ปีบัญชี 2565</t>
  </si>
  <si>
    <t>ข้อมูลการจัดสรรเงินทุนจากแหล่งเงินทุนพันธบัตรเพื่ออนุรักษ์สิ่งแวดล้อมของ ธ.ก.ส. ปีบัญชี 2566</t>
  </si>
  <si>
    <t>ข้อมูลการจัดสรรเงินทุนจากแหล่งเงินทุนพันธบัตรเพื่ออนุรักษ์สิ่งแวดล้อมของ ธ.ก.ส. ปีบัญชี 2567</t>
  </si>
  <si>
    <r>
      <t>ผลการดำเนินงานตัวชี้วัดผลกระทบต่อสิ่งแวดล้อมของโครงการ</t>
    </r>
    <r>
      <rPr>
        <b/>
        <vertAlign val="superscript"/>
        <sz val="13"/>
        <color rgb="FF000000"/>
        <rFont val="TH SarabunPSK"/>
        <family val="2"/>
      </rPr>
      <t>2/</t>
    </r>
  </si>
  <si>
    <t>ยอดจ่ายสินเชื่อสะสมของโครงการ
(ล้านบาท)</t>
  </si>
  <si>
    <t>พื้นที่การผลิต (ไร่)</t>
  </si>
  <si>
    <t>จำนวนต้นไม้ (ต้น)</t>
  </si>
  <si>
    <r>
      <t>ปริมาณการกักเก็บคาร์บอน
(ตันคาร์บอนฯเทียบเท่า)</t>
    </r>
    <r>
      <rPr>
        <b/>
        <vertAlign val="superscript"/>
        <sz val="13"/>
        <color rgb="FF000000"/>
        <rFont val="TH SarabunPSK"/>
        <family val="2"/>
      </rPr>
      <t>1/</t>
    </r>
  </si>
  <si>
    <t>ปริมาณการผลิต (ตัน)</t>
  </si>
  <si>
    <t>ปริมาณการผลิตไฟฟ้า
(MW)</t>
  </si>
  <si>
    <t>จำนวนแปลงผลิต/โรงเรือน/โรงงาน</t>
  </si>
  <si>
    <t>1. โครงการสินเชื่อรักษ์ป่าไม้ ไทยยั่งยืน (Go Green : Forest Credit)</t>
  </si>
  <si>
    <t>ข้อมูลประโยชน์ด้านผลกระทบต่อสิ่งแวดล้อมของโครงการสินเชื่อเพื่ออนุรักษ์สิ่งแวดล้อม ธ.ก.ส. โดยใช้แหล่งเงินทุนพันธบัตรเพื่ออนุรักษ์สิ่งแวดล้อม ปีบัญชี 2565</t>
  </si>
  <si>
    <t>ข้อมูลประโยชน์ด้านผลกระทบต่อสิ่งแวดล้อมของโครงการสินเชื่อเพื่ออนุรักษ์สิ่งแวดล้อม ธ.ก.ส. โดยใช้แหล่งเงินทุนพันธบัตรเพื่ออนุรักษ์สิ่งแวดล้อม ปีบัญชี 2566</t>
  </si>
  <si>
    <t>ข้อมูลประโยชน์ด้านผลกระทบต่อสิ่งแวดล้อมของโครงการสินเชื่อเพื่ออนุรักษ์สิ่งแวดล้อม ธ.ก.ส. โดยใช้แหล่งเงินทุนพันธบัตรเพื่ออนุรักษ์สิ่งแวดล้อม ปีบัญชี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</si>
</sst>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indexed="8"/>
      <name val="Tahoma"/>
      <family val="2"/>
      <charset val="222"/>
    </font>
    <font>
      <sz val="16"/>
      <color indexed="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color rgb="FF000000"/>
      <name val="TH SarabunPSK"/>
      <family val="2"/>
    </font>
    <font>
      <b/>
      <vertAlign val="superscript"/>
      <sz val="13"/>
      <color rgb="FF000000"/>
      <name val="TH SarabunPSK"/>
      <family val="2"/>
    </font>
    <font>
      <b/>
      <sz val="13"/>
      <name val="TH SarabunPSK"/>
      <family val="2"/>
    </font>
    <font>
      <b/>
      <vertAlign val="superscript"/>
      <sz val="13"/>
      <name val="TH SarabunPSK"/>
      <family val="2"/>
    </font>
    <font>
      <b/>
      <sz val="13"/>
      <color rgb="FF333333"/>
      <name val="TH SarabunPSK"/>
      <family val="2"/>
    </font>
    <font>
      <sz val="13"/>
      <color rgb="FF333333"/>
      <name val="TH SarabunPSK"/>
      <family val="2"/>
    </font>
    <font>
      <sz val="13"/>
      <name val="TH SarabunPSK"/>
      <family val="2"/>
    </font>
    <font>
      <b/>
      <sz val="14"/>
      <color rgb="FF333333"/>
      <name val="TH SarabunPSK"/>
      <family val="2"/>
    </font>
    <font>
      <b/>
      <u val="doubleAccounting"/>
      <sz val="13"/>
      <color rgb="FF333333"/>
      <name val="TH SarabunPSK"/>
      <family val="2"/>
    </font>
    <font>
      <b/>
      <u val="doubleAccounting"/>
      <sz val="13"/>
      <name val="TH SarabunPSK"/>
      <family val="2"/>
    </font>
    <font>
      <sz val="13"/>
      <color rgb="FF000000"/>
      <name val="TH SarabunPSK"/>
      <family val="2"/>
    </font>
    <font>
      <sz val="11"/>
      <color theme="1"/>
      <name val="Tahoma"/>
      <family val="2"/>
      <scheme val="minor"/>
    </font>
    <font>
      <u/>
      <sz val="11"/>
      <color theme="10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CF5E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20" fillId="0" borderId="0"/>
    <xf numFmtId="0" fontId="21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center" vertical="top"/>
    </xf>
    <xf numFmtId="0" fontId="13" fillId="0" borderId="10" xfId="0" applyFont="1" applyBorder="1" applyAlignment="1">
      <alignment vertical="center"/>
    </xf>
    <xf numFmtId="43" fontId="14" fillId="0" borderId="12" xfId="1" applyFont="1" applyFill="1" applyBorder="1" applyAlignment="1">
      <alignment horizontal="right" vertical="center"/>
    </xf>
    <xf numFmtId="187" fontId="14" fillId="0" borderId="13" xfId="1" applyNumberFormat="1" applyFont="1" applyFill="1" applyBorder="1" applyAlignment="1">
      <alignment vertical="center" wrapText="1"/>
    </xf>
    <xf numFmtId="43" fontId="14" fillId="0" borderId="13" xfId="1" applyFont="1" applyFill="1" applyBorder="1" applyAlignment="1">
      <alignment vertical="center" wrapText="1"/>
    </xf>
    <xf numFmtId="43" fontId="15" fillId="0" borderId="14" xfId="1" applyFont="1" applyFill="1" applyBorder="1" applyAlignment="1">
      <alignment vertical="center" wrapText="1"/>
    </xf>
    <xf numFmtId="43" fontId="15" fillId="0" borderId="11" xfId="1" applyFont="1" applyFill="1" applyBorder="1" applyAlignment="1">
      <alignment vertical="center" wrapText="1"/>
    </xf>
    <xf numFmtId="0" fontId="13" fillId="4" borderId="10" xfId="0" applyFont="1" applyFill="1" applyBorder="1" applyAlignment="1">
      <alignment vertical="center"/>
    </xf>
    <xf numFmtId="43" fontId="14" fillId="4" borderId="14" xfId="1" applyFont="1" applyFill="1" applyBorder="1" applyAlignment="1">
      <alignment vertical="center" wrapText="1"/>
    </xf>
    <xf numFmtId="187" fontId="14" fillId="4" borderId="15" xfId="1" applyNumberFormat="1" applyFont="1" applyFill="1" applyBorder="1" applyAlignment="1">
      <alignment vertical="center" wrapText="1"/>
    </xf>
    <xf numFmtId="43" fontId="14" fillId="4" borderId="15" xfId="1" applyFont="1" applyFill="1" applyBorder="1" applyAlignment="1">
      <alignment vertical="center" wrapText="1"/>
    </xf>
    <xf numFmtId="43" fontId="15" fillId="4" borderId="15" xfId="1" applyFont="1" applyFill="1" applyBorder="1" applyAlignment="1">
      <alignment vertical="center" wrapText="1"/>
    </xf>
    <xf numFmtId="43" fontId="15" fillId="4" borderId="16" xfId="1" applyFont="1" applyFill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187" fontId="14" fillId="0" borderId="14" xfId="1" applyNumberFormat="1" applyFont="1" applyFill="1" applyBorder="1" applyAlignment="1">
      <alignment vertical="center" wrapText="1"/>
    </xf>
    <xf numFmtId="43" fontId="14" fillId="0" borderId="14" xfId="1" applyFont="1" applyFill="1" applyBorder="1" applyAlignment="1">
      <alignment vertical="center" wrapText="1"/>
    </xf>
    <xf numFmtId="0" fontId="14" fillId="4" borderId="10" xfId="0" applyFont="1" applyFill="1" applyBorder="1" applyAlignment="1">
      <alignment vertical="center"/>
    </xf>
    <xf numFmtId="43" fontId="14" fillId="4" borderId="12" xfId="1" applyFont="1" applyFill="1" applyBorder="1" applyAlignment="1">
      <alignment horizontal="right" vertical="center"/>
    </xf>
    <xf numFmtId="187" fontId="14" fillId="4" borderId="14" xfId="1" applyNumberFormat="1" applyFont="1" applyFill="1" applyBorder="1" applyAlignment="1">
      <alignment vertical="center" wrapText="1"/>
    </xf>
    <xf numFmtId="43" fontId="15" fillId="4" borderId="14" xfId="1" applyFont="1" applyFill="1" applyBorder="1" applyAlignment="1">
      <alignment vertical="center" wrapText="1"/>
    </xf>
    <xf numFmtId="43" fontId="15" fillId="4" borderId="11" xfId="1" applyFont="1" applyFill="1" applyBorder="1" applyAlignment="1">
      <alignment vertical="center" wrapText="1"/>
    </xf>
    <xf numFmtId="0" fontId="16" fillId="4" borderId="10" xfId="0" applyFont="1" applyFill="1" applyBorder="1" applyAlignment="1">
      <alignment horizontal="center" vertical="center"/>
    </xf>
    <xf numFmtId="43" fontId="17" fillId="4" borderId="12" xfId="1" applyFont="1" applyFill="1" applyBorder="1" applyAlignment="1">
      <alignment horizontal="right" vertical="center"/>
    </xf>
    <xf numFmtId="187" fontId="17" fillId="4" borderId="12" xfId="1" applyNumberFormat="1" applyFont="1" applyFill="1" applyBorder="1" applyAlignment="1">
      <alignment horizontal="right" vertical="center"/>
    </xf>
    <xf numFmtId="43" fontId="18" fillId="4" borderId="12" xfId="1" applyFont="1" applyFill="1" applyBorder="1" applyAlignment="1">
      <alignment horizontal="right" vertical="center"/>
    </xf>
    <xf numFmtId="0" fontId="9" fillId="3" borderId="12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vertical="center"/>
    </xf>
    <xf numFmtId="0" fontId="9" fillId="6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0" fontId="9" fillId="6" borderId="10" xfId="0" applyFont="1" applyFill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43" fontId="14" fillId="5" borderId="13" xfId="1" applyFont="1" applyFill="1" applyBorder="1" applyAlignment="1">
      <alignment horizontal="right" vertical="center" wrapText="1"/>
    </xf>
    <xf numFmtId="187" fontId="14" fillId="5" borderId="13" xfId="1" applyNumberFormat="1" applyFont="1" applyFill="1" applyBorder="1" applyAlignment="1">
      <alignment horizontal="right" vertical="center" wrapText="1"/>
    </xf>
    <xf numFmtId="187" fontId="14" fillId="5" borderId="11" xfId="1" applyNumberFormat="1" applyFont="1" applyFill="1" applyBorder="1" applyAlignment="1">
      <alignment horizontal="right" vertical="center" wrapText="1"/>
    </xf>
    <xf numFmtId="43" fontId="14" fillId="6" borderId="13" xfId="1" applyFont="1" applyFill="1" applyBorder="1" applyAlignment="1">
      <alignment horizontal="right" vertical="center" wrapText="1"/>
    </xf>
    <xf numFmtId="187" fontId="14" fillId="6" borderId="13" xfId="1" applyNumberFormat="1" applyFont="1" applyFill="1" applyBorder="1" applyAlignment="1">
      <alignment horizontal="right" vertical="center" wrapText="1"/>
    </xf>
    <xf numFmtId="187" fontId="14" fillId="6" borderId="10" xfId="1" applyNumberFormat="1" applyFont="1" applyFill="1" applyBorder="1" applyAlignment="1">
      <alignment horizontal="right" vertical="center" wrapText="1"/>
    </xf>
    <xf numFmtId="187" fontId="14" fillId="5" borderId="10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9" fillId="3" borderId="3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11" fillId="3" borderId="9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3" borderId="14" xfId="0" applyFont="1" applyFill="1" applyBorder="1" applyAlignment="1">
      <alignment horizontal="center" vertical="top"/>
    </xf>
    <xf numFmtId="0" fontId="9" fillId="3" borderId="15" xfId="0" applyFont="1" applyFill="1" applyBorder="1" applyAlignment="1">
      <alignment horizontal="center" vertical="top"/>
    </xf>
    <xf numFmtId="0" fontId="9" fillId="3" borderId="16" xfId="0" applyFont="1" applyFill="1" applyBorder="1" applyAlignment="1">
      <alignment horizontal="center" vertical="top"/>
    </xf>
  </cellXfs>
  <cellStyles count="5">
    <cellStyle name="Comma" xfId="1" builtinId="3"/>
    <cellStyle name="Hyperlink 2" xfId="4" xr:uid="{4D151C83-6391-47FD-903D-F775581A5753}"/>
    <cellStyle name="Normal" xfId="0" builtinId="0"/>
    <cellStyle name="Normal 2" xfId="3" xr:uid="{6443A02D-F581-4BF1-AA0C-099BFF132817}"/>
    <cellStyle name="Normal 6" xfId="2" xr:uid="{EB9BA974-DF0F-4D76-9D0B-F517A8791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E878D-8104-4639-A448-8A948B02F3E0}">
  <dimension ref="A1:E102"/>
  <sheetViews>
    <sheetView tabSelected="1" zoomScale="62" zoomScaleNormal="62" workbookViewId="0">
      <selection activeCell="L89" sqref="L89"/>
    </sheetView>
  </sheetViews>
  <sheetFormatPr defaultColWidth="9" defaultRowHeight="21" x14ac:dyDescent="0.35"/>
  <cols>
    <col min="1" max="1" width="59.75" style="2" bestFit="1" customWidth="1"/>
    <col min="2" max="2" width="47" style="2" bestFit="1" customWidth="1"/>
    <col min="3" max="3" width="84.5" style="8" customWidth="1"/>
    <col min="4" max="4" width="24.25" style="8" bestFit="1" customWidth="1"/>
    <col min="5" max="16384" width="9" style="2"/>
  </cols>
  <sheetData>
    <row r="1" spans="1:5" x14ac:dyDescent="0.35">
      <c r="A1" s="58" t="s">
        <v>0</v>
      </c>
      <c r="B1" s="58"/>
      <c r="C1" s="58"/>
      <c r="D1" s="58"/>
      <c r="E1" s="58"/>
    </row>
    <row r="2" spans="1:5" x14ac:dyDescent="0.35">
      <c r="A2" s="1"/>
      <c r="B2" s="1"/>
      <c r="C2" s="1"/>
      <c r="D2" s="1"/>
      <c r="E2" s="1"/>
    </row>
    <row r="3" spans="1:5" x14ac:dyDescent="0.35">
      <c r="A3" s="3" t="s">
        <v>1</v>
      </c>
      <c r="B3" s="3" t="s">
        <v>2</v>
      </c>
      <c r="C3" s="3" t="s">
        <v>3</v>
      </c>
      <c r="D3" s="10" t="s">
        <v>4</v>
      </c>
    </row>
    <row r="4" spans="1:5" x14ac:dyDescent="0.35">
      <c r="A4" s="6" t="s">
        <v>5</v>
      </c>
      <c r="B4" s="4"/>
      <c r="C4" s="49" t="s">
        <v>6</v>
      </c>
      <c r="D4" s="11" t="s">
        <v>7</v>
      </c>
    </row>
    <row r="5" spans="1:5" x14ac:dyDescent="0.35">
      <c r="A5" s="6" t="s">
        <v>5</v>
      </c>
      <c r="B5" s="6" t="s">
        <v>8</v>
      </c>
      <c r="C5" s="50" t="s">
        <v>9</v>
      </c>
      <c r="D5" s="12" t="s">
        <v>10</v>
      </c>
    </row>
    <row r="6" spans="1:5" x14ac:dyDescent="0.35">
      <c r="A6" s="6" t="s">
        <v>11</v>
      </c>
      <c r="B6" s="4"/>
      <c r="C6" s="50" t="s">
        <v>12</v>
      </c>
      <c r="D6" s="11" t="s">
        <v>13</v>
      </c>
    </row>
    <row r="7" spans="1:5" x14ac:dyDescent="0.35">
      <c r="A7" s="4" t="s">
        <v>14</v>
      </c>
      <c r="B7" s="4"/>
      <c r="C7" s="50" t="s">
        <v>15</v>
      </c>
      <c r="D7" s="11" t="s">
        <v>16</v>
      </c>
    </row>
    <row r="8" spans="1:5" x14ac:dyDescent="0.35">
      <c r="A8" s="4" t="s">
        <v>17</v>
      </c>
      <c r="B8" s="4"/>
      <c r="C8" s="49" t="s">
        <v>18</v>
      </c>
      <c r="D8" s="11" t="s">
        <v>19</v>
      </c>
    </row>
    <row r="9" spans="1:5" x14ac:dyDescent="0.35">
      <c r="A9" s="4" t="s">
        <v>17</v>
      </c>
      <c r="B9" s="4" t="s">
        <v>20</v>
      </c>
      <c r="C9" s="50" t="s">
        <v>21</v>
      </c>
      <c r="D9" s="11" t="s">
        <v>22</v>
      </c>
    </row>
    <row r="10" spans="1:5" x14ac:dyDescent="0.35">
      <c r="A10" s="4" t="s">
        <v>23</v>
      </c>
      <c r="B10" s="4"/>
      <c r="C10" s="50" t="s">
        <v>24</v>
      </c>
      <c r="D10" s="12" t="s">
        <v>25</v>
      </c>
    </row>
    <row r="11" spans="1:5" x14ac:dyDescent="0.35">
      <c r="A11" s="4" t="s">
        <v>26</v>
      </c>
      <c r="B11" s="4"/>
      <c r="C11" s="49" t="s">
        <v>27</v>
      </c>
      <c r="D11" s="11" t="s">
        <v>28</v>
      </c>
    </row>
    <row r="12" spans="1:5" x14ac:dyDescent="0.35">
      <c r="A12" s="4" t="s">
        <v>29</v>
      </c>
      <c r="B12" s="4"/>
      <c r="C12" s="49" t="s">
        <v>30</v>
      </c>
      <c r="D12" s="11" t="s">
        <v>31</v>
      </c>
    </row>
    <row r="13" spans="1:5" x14ac:dyDescent="0.35">
      <c r="A13" s="4" t="s">
        <v>32</v>
      </c>
      <c r="B13" s="4"/>
      <c r="C13" s="49" t="s">
        <v>33</v>
      </c>
      <c r="D13" s="11" t="s">
        <v>34</v>
      </c>
    </row>
    <row r="14" spans="1:5" x14ac:dyDescent="0.35">
      <c r="A14" s="4" t="s">
        <v>35</v>
      </c>
      <c r="B14" s="4"/>
      <c r="C14" s="50" t="s">
        <v>36</v>
      </c>
      <c r="D14" s="11" t="s">
        <v>37</v>
      </c>
    </row>
    <row r="15" spans="1:5" x14ac:dyDescent="0.35">
      <c r="A15" s="4" t="s">
        <v>38</v>
      </c>
      <c r="B15" s="4"/>
      <c r="C15" s="50" t="s">
        <v>39</v>
      </c>
      <c r="D15" s="11" t="s">
        <v>40</v>
      </c>
    </row>
    <row r="16" spans="1:5" x14ac:dyDescent="0.35">
      <c r="A16" s="4" t="s">
        <v>41</v>
      </c>
      <c r="B16" s="4"/>
      <c r="C16" s="50" t="s">
        <v>42</v>
      </c>
      <c r="D16" s="11" t="s">
        <v>43</v>
      </c>
    </row>
    <row r="17" spans="1:4" x14ac:dyDescent="0.35">
      <c r="A17" s="4" t="s">
        <v>44</v>
      </c>
      <c r="B17" s="4"/>
      <c r="C17" s="50" t="s">
        <v>45</v>
      </c>
      <c r="D17" s="11" t="s">
        <v>46</v>
      </c>
    </row>
    <row r="18" spans="1:4" x14ac:dyDescent="0.35">
      <c r="A18" s="4" t="s">
        <v>44</v>
      </c>
      <c r="B18" s="4" t="s">
        <v>47</v>
      </c>
      <c r="C18" s="50" t="s">
        <v>48</v>
      </c>
      <c r="D18" s="11" t="s">
        <v>49</v>
      </c>
    </row>
    <row r="19" spans="1:4" x14ac:dyDescent="0.35">
      <c r="A19" s="4" t="s">
        <v>50</v>
      </c>
      <c r="B19" s="4"/>
      <c r="C19" s="50" t="s">
        <v>51</v>
      </c>
      <c r="D19" s="12" t="s">
        <v>52</v>
      </c>
    </row>
    <row r="20" spans="1:4" x14ac:dyDescent="0.35">
      <c r="A20" s="4" t="s">
        <v>53</v>
      </c>
      <c r="B20" s="4"/>
      <c r="C20" s="50" t="s">
        <v>54</v>
      </c>
      <c r="D20" s="11" t="s">
        <v>55</v>
      </c>
    </row>
    <row r="21" spans="1:4" x14ac:dyDescent="0.35">
      <c r="A21" s="4" t="s">
        <v>56</v>
      </c>
      <c r="B21" s="4"/>
      <c r="C21" s="49" t="s">
        <v>57</v>
      </c>
      <c r="D21" s="11" t="s">
        <v>58</v>
      </c>
    </row>
    <row r="22" spans="1:4" x14ac:dyDescent="0.35">
      <c r="A22" s="4" t="s">
        <v>59</v>
      </c>
      <c r="B22" s="4"/>
      <c r="C22" s="49" t="s">
        <v>60</v>
      </c>
      <c r="D22" s="11" t="s">
        <v>61</v>
      </c>
    </row>
    <row r="23" spans="1:4" x14ac:dyDescent="0.35">
      <c r="A23" s="4" t="s">
        <v>62</v>
      </c>
      <c r="B23" s="4"/>
      <c r="C23" s="49" t="s">
        <v>63</v>
      </c>
      <c r="D23" s="11" t="s">
        <v>64</v>
      </c>
    </row>
    <row r="24" spans="1:4" x14ac:dyDescent="0.35">
      <c r="A24" s="4" t="s">
        <v>65</v>
      </c>
      <c r="B24" s="4"/>
      <c r="C24" s="49" t="s">
        <v>66</v>
      </c>
      <c r="D24" s="11" t="s">
        <v>67</v>
      </c>
    </row>
    <row r="25" spans="1:4" x14ac:dyDescent="0.35">
      <c r="A25" s="4" t="s">
        <v>68</v>
      </c>
      <c r="B25" s="4"/>
      <c r="C25" s="50" t="s">
        <v>69</v>
      </c>
      <c r="D25" s="12" t="s">
        <v>70</v>
      </c>
    </row>
    <row r="26" spans="1:4" x14ac:dyDescent="0.35">
      <c r="A26" s="4" t="s">
        <v>71</v>
      </c>
      <c r="B26" s="4"/>
      <c r="C26" s="50" t="s">
        <v>72</v>
      </c>
      <c r="D26" s="12" t="s">
        <v>73</v>
      </c>
    </row>
    <row r="27" spans="1:4" x14ac:dyDescent="0.35">
      <c r="A27" s="4" t="s">
        <v>74</v>
      </c>
      <c r="B27" s="4"/>
      <c r="C27" s="50" t="s">
        <v>75</v>
      </c>
      <c r="D27" s="11" t="s">
        <v>76</v>
      </c>
    </row>
    <row r="28" spans="1:4" x14ac:dyDescent="0.35">
      <c r="A28" s="4" t="s">
        <v>77</v>
      </c>
      <c r="B28" s="4"/>
      <c r="C28" s="50" t="s">
        <v>78</v>
      </c>
      <c r="D28" s="12" t="s">
        <v>79</v>
      </c>
    </row>
    <row r="29" spans="1:4" x14ac:dyDescent="0.35">
      <c r="A29" s="4" t="s">
        <v>80</v>
      </c>
      <c r="B29" s="4"/>
      <c r="C29" s="50" t="s">
        <v>81</v>
      </c>
      <c r="D29" s="11" t="s">
        <v>82</v>
      </c>
    </row>
    <row r="30" spans="1:4" x14ac:dyDescent="0.35">
      <c r="A30" s="4" t="s">
        <v>83</v>
      </c>
      <c r="B30" s="4"/>
      <c r="C30" s="50" t="s">
        <v>84</v>
      </c>
      <c r="D30" s="11" t="s">
        <v>85</v>
      </c>
    </row>
    <row r="31" spans="1:4" x14ac:dyDescent="0.35">
      <c r="A31" s="4" t="s">
        <v>86</v>
      </c>
      <c r="B31" s="4"/>
      <c r="C31" s="50" t="s">
        <v>87</v>
      </c>
      <c r="D31" s="11" t="s">
        <v>88</v>
      </c>
    </row>
    <row r="32" spans="1:4" x14ac:dyDescent="0.35">
      <c r="A32" s="4" t="s">
        <v>89</v>
      </c>
      <c r="B32" s="4"/>
      <c r="C32" s="50" t="s">
        <v>90</v>
      </c>
      <c r="D32" s="11" t="s">
        <v>91</v>
      </c>
    </row>
    <row r="33" spans="1:4" x14ac:dyDescent="0.35">
      <c r="A33" s="4" t="s">
        <v>92</v>
      </c>
      <c r="B33" s="4"/>
      <c r="C33" s="50" t="s">
        <v>93</v>
      </c>
      <c r="D33" s="11" t="s">
        <v>94</v>
      </c>
    </row>
    <row r="34" spans="1:4" x14ac:dyDescent="0.35">
      <c r="A34" s="4" t="s">
        <v>95</v>
      </c>
      <c r="B34" s="4"/>
      <c r="C34" s="50" t="s">
        <v>96</v>
      </c>
      <c r="D34" s="11" t="s">
        <v>97</v>
      </c>
    </row>
    <row r="35" spans="1:4" x14ac:dyDescent="0.35">
      <c r="A35" s="4" t="s">
        <v>98</v>
      </c>
      <c r="B35" s="4"/>
      <c r="C35" s="50" t="s">
        <v>99</v>
      </c>
      <c r="D35" s="11" t="s">
        <v>100</v>
      </c>
    </row>
    <row r="36" spans="1:4" x14ac:dyDescent="0.35">
      <c r="A36" s="4" t="s">
        <v>101</v>
      </c>
      <c r="B36" s="4"/>
      <c r="C36" s="50" t="s">
        <v>102</v>
      </c>
      <c r="D36" s="11" t="s">
        <v>103</v>
      </c>
    </row>
    <row r="37" spans="1:4" x14ac:dyDescent="0.35">
      <c r="A37" s="4" t="s">
        <v>104</v>
      </c>
      <c r="B37" s="4"/>
      <c r="C37" s="50" t="s">
        <v>105</v>
      </c>
      <c r="D37" s="11" t="s">
        <v>106</v>
      </c>
    </row>
    <row r="38" spans="1:4" x14ac:dyDescent="0.35">
      <c r="A38" s="4" t="s">
        <v>107</v>
      </c>
      <c r="B38" s="4"/>
      <c r="C38" s="50" t="s">
        <v>108</v>
      </c>
      <c r="D38" s="11" t="s">
        <v>109</v>
      </c>
    </row>
    <row r="39" spans="1:4" x14ac:dyDescent="0.35">
      <c r="A39" s="4" t="s">
        <v>110</v>
      </c>
      <c r="B39" s="4"/>
      <c r="C39" s="50" t="s">
        <v>111</v>
      </c>
      <c r="D39" s="11" t="s">
        <v>112</v>
      </c>
    </row>
    <row r="40" spans="1:4" x14ac:dyDescent="0.35">
      <c r="A40" s="4" t="s">
        <v>113</v>
      </c>
      <c r="B40" s="4"/>
      <c r="C40" s="50" t="s">
        <v>114</v>
      </c>
      <c r="D40" s="11" t="s">
        <v>115</v>
      </c>
    </row>
    <row r="41" spans="1:4" x14ac:dyDescent="0.35">
      <c r="A41" s="4" t="s">
        <v>116</v>
      </c>
      <c r="B41" s="4"/>
      <c r="C41" s="50" t="s">
        <v>117</v>
      </c>
      <c r="D41" s="11" t="s">
        <v>118</v>
      </c>
    </row>
    <row r="42" spans="1:4" x14ac:dyDescent="0.35">
      <c r="A42" s="4" t="s">
        <v>119</v>
      </c>
      <c r="B42" s="4"/>
      <c r="C42" s="50" t="s">
        <v>120</v>
      </c>
      <c r="D42" s="11" t="s">
        <v>121</v>
      </c>
    </row>
    <row r="43" spans="1:4" x14ac:dyDescent="0.35">
      <c r="A43" s="4" t="s">
        <v>122</v>
      </c>
      <c r="B43" s="4"/>
      <c r="C43" s="50" t="s">
        <v>123</v>
      </c>
      <c r="D43" s="11" t="s">
        <v>124</v>
      </c>
    </row>
    <row r="44" spans="1:4" x14ac:dyDescent="0.35">
      <c r="A44" s="4" t="s">
        <v>125</v>
      </c>
      <c r="B44" s="4"/>
      <c r="C44" s="50" t="s">
        <v>126</v>
      </c>
      <c r="D44" s="11" t="s">
        <v>127</v>
      </c>
    </row>
    <row r="45" spans="1:4" x14ac:dyDescent="0.35">
      <c r="A45" s="4" t="s">
        <v>128</v>
      </c>
      <c r="B45" s="4"/>
      <c r="C45" s="50" t="s">
        <v>129</v>
      </c>
      <c r="D45" s="11" t="s">
        <v>130</v>
      </c>
    </row>
    <row r="46" spans="1:4" x14ac:dyDescent="0.35">
      <c r="A46" s="4" t="s">
        <v>131</v>
      </c>
      <c r="B46" s="4"/>
      <c r="C46" s="50" t="s">
        <v>132</v>
      </c>
      <c r="D46" s="11" t="s">
        <v>133</v>
      </c>
    </row>
    <row r="47" spans="1:4" x14ac:dyDescent="0.35">
      <c r="A47" s="4" t="s">
        <v>134</v>
      </c>
      <c r="B47" s="4"/>
      <c r="C47" s="50" t="s">
        <v>135</v>
      </c>
      <c r="D47" s="11" t="s">
        <v>136</v>
      </c>
    </row>
    <row r="48" spans="1:4" x14ac:dyDescent="0.35">
      <c r="A48" s="4" t="s">
        <v>137</v>
      </c>
      <c r="B48" s="4"/>
      <c r="C48" s="50" t="s">
        <v>138</v>
      </c>
      <c r="D48" s="11" t="s">
        <v>139</v>
      </c>
    </row>
    <row r="49" spans="1:4" x14ac:dyDescent="0.35">
      <c r="A49" s="4" t="s">
        <v>140</v>
      </c>
      <c r="B49" s="4"/>
      <c r="C49" s="50" t="s">
        <v>141</v>
      </c>
      <c r="D49" s="11" t="s">
        <v>142</v>
      </c>
    </row>
    <row r="50" spans="1:4" x14ac:dyDescent="0.35">
      <c r="A50" s="4" t="s">
        <v>143</v>
      </c>
      <c r="B50" s="4"/>
      <c r="C50" s="50" t="s">
        <v>144</v>
      </c>
      <c r="D50" s="11" t="s">
        <v>145</v>
      </c>
    </row>
    <row r="51" spans="1:4" x14ac:dyDescent="0.35">
      <c r="A51" s="4" t="s">
        <v>146</v>
      </c>
      <c r="B51" s="4"/>
      <c r="C51" s="50" t="s">
        <v>147</v>
      </c>
      <c r="D51" s="12" t="s">
        <v>148</v>
      </c>
    </row>
    <row r="52" spans="1:4" x14ac:dyDescent="0.35">
      <c r="A52" s="4" t="s">
        <v>149</v>
      </c>
      <c r="B52" s="4"/>
      <c r="C52" s="50" t="s">
        <v>150</v>
      </c>
      <c r="D52" s="11" t="s">
        <v>151</v>
      </c>
    </row>
    <row r="53" spans="1:4" x14ac:dyDescent="0.35">
      <c r="A53" s="4" t="s">
        <v>152</v>
      </c>
      <c r="B53" s="4"/>
      <c r="C53" s="50" t="s">
        <v>153</v>
      </c>
      <c r="D53" s="11" t="s">
        <v>154</v>
      </c>
    </row>
    <row r="54" spans="1:4" x14ac:dyDescent="0.35">
      <c r="A54" s="4" t="s">
        <v>155</v>
      </c>
      <c r="B54" s="4"/>
      <c r="C54" s="50" t="s">
        <v>156</v>
      </c>
      <c r="D54" s="12" t="s">
        <v>157</v>
      </c>
    </row>
    <row r="55" spans="1:4" x14ac:dyDescent="0.35">
      <c r="A55" s="4" t="s">
        <v>158</v>
      </c>
      <c r="B55" s="4"/>
      <c r="C55" s="50" t="s">
        <v>159</v>
      </c>
      <c r="D55" s="11" t="s">
        <v>160</v>
      </c>
    </row>
    <row r="56" spans="1:4" x14ac:dyDescent="0.35">
      <c r="A56" s="4" t="s">
        <v>161</v>
      </c>
      <c r="B56" s="4"/>
      <c r="C56" s="50" t="s">
        <v>162</v>
      </c>
      <c r="D56" s="11" t="s">
        <v>163</v>
      </c>
    </row>
    <row r="57" spans="1:4" x14ac:dyDescent="0.35">
      <c r="A57" s="4" t="s">
        <v>164</v>
      </c>
      <c r="B57" s="4"/>
      <c r="C57" s="50" t="s">
        <v>165</v>
      </c>
      <c r="D57" s="12" t="s">
        <v>166</v>
      </c>
    </row>
    <row r="58" spans="1:4" x14ac:dyDescent="0.35">
      <c r="A58" s="4" t="s">
        <v>167</v>
      </c>
      <c r="B58" s="4"/>
      <c r="C58" s="50" t="s">
        <v>168</v>
      </c>
      <c r="D58" s="12" t="s">
        <v>169</v>
      </c>
    </row>
    <row r="59" spans="1:4" x14ac:dyDescent="0.35">
      <c r="A59" s="4" t="s">
        <v>170</v>
      </c>
      <c r="B59" s="4"/>
      <c r="C59" s="50" t="s">
        <v>171</v>
      </c>
      <c r="D59" s="11" t="s">
        <v>172</v>
      </c>
    </row>
    <row r="60" spans="1:4" x14ac:dyDescent="0.35">
      <c r="A60" s="4" t="s">
        <v>173</v>
      </c>
      <c r="B60" s="4"/>
      <c r="C60" s="50" t="s">
        <v>174</v>
      </c>
      <c r="D60" s="11" t="s">
        <v>175</v>
      </c>
    </row>
    <row r="61" spans="1:4" x14ac:dyDescent="0.35">
      <c r="A61" s="4" t="s">
        <v>176</v>
      </c>
      <c r="B61" s="4"/>
      <c r="C61" s="50" t="s">
        <v>177</v>
      </c>
      <c r="D61" s="11" t="s">
        <v>178</v>
      </c>
    </row>
    <row r="62" spans="1:4" x14ac:dyDescent="0.35">
      <c r="A62" s="4" t="s">
        <v>179</v>
      </c>
      <c r="B62" s="4"/>
      <c r="C62" s="50" t="s">
        <v>180</v>
      </c>
      <c r="D62" s="11" t="s">
        <v>181</v>
      </c>
    </row>
    <row r="63" spans="1:4" x14ac:dyDescent="0.35">
      <c r="A63" s="4" t="s">
        <v>182</v>
      </c>
      <c r="B63" s="4"/>
      <c r="C63" s="50" t="s">
        <v>183</v>
      </c>
      <c r="D63" s="12" t="s">
        <v>184</v>
      </c>
    </row>
    <row r="64" spans="1:4" x14ac:dyDescent="0.35">
      <c r="A64" s="4" t="s">
        <v>185</v>
      </c>
      <c r="B64" s="4"/>
      <c r="C64" s="50" t="s">
        <v>186</v>
      </c>
      <c r="D64" s="12" t="s">
        <v>187</v>
      </c>
    </row>
    <row r="65" spans="1:4" x14ac:dyDescent="0.35">
      <c r="A65" s="4" t="s">
        <v>188</v>
      </c>
      <c r="B65" s="4"/>
      <c r="C65" s="50" t="s">
        <v>189</v>
      </c>
      <c r="D65" s="11" t="s">
        <v>190</v>
      </c>
    </row>
    <row r="66" spans="1:4" x14ac:dyDescent="0.35">
      <c r="A66" s="4" t="s">
        <v>188</v>
      </c>
      <c r="B66" s="4" t="s">
        <v>191</v>
      </c>
      <c r="C66" s="50" t="s">
        <v>192</v>
      </c>
      <c r="D66" s="11" t="s">
        <v>193</v>
      </c>
    </row>
    <row r="67" spans="1:4" x14ac:dyDescent="0.35">
      <c r="A67" s="4" t="s">
        <v>194</v>
      </c>
      <c r="B67" s="4"/>
      <c r="C67" s="50" t="s">
        <v>195</v>
      </c>
      <c r="D67" s="11" t="s">
        <v>196</v>
      </c>
    </row>
    <row r="68" spans="1:4" x14ac:dyDescent="0.35">
      <c r="A68" s="4" t="s">
        <v>194</v>
      </c>
      <c r="B68" s="4" t="s">
        <v>197</v>
      </c>
      <c r="C68" s="50" t="s">
        <v>198</v>
      </c>
      <c r="D68" s="11" t="s">
        <v>199</v>
      </c>
    </row>
    <row r="69" spans="1:4" x14ac:dyDescent="0.35">
      <c r="A69" s="4" t="s">
        <v>200</v>
      </c>
      <c r="B69" s="4"/>
      <c r="C69" s="50" t="s">
        <v>201</v>
      </c>
      <c r="D69" s="12" t="s">
        <v>202</v>
      </c>
    </row>
    <row r="70" spans="1:4" x14ac:dyDescent="0.35">
      <c r="A70" s="4" t="s">
        <v>203</v>
      </c>
      <c r="B70" s="4"/>
      <c r="C70" s="50" t="s">
        <v>204</v>
      </c>
      <c r="D70" s="11" t="s">
        <v>205</v>
      </c>
    </row>
    <row r="71" spans="1:4" x14ac:dyDescent="0.35">
      <c r="A71" s="4" t="s">
        <v>203</v>
      </c>
      <c r="B71" s="4" t="s">
        <v>206</v>
      </c>
      <c r="C71" s="50" t="s">
        <v>207</v>
      </c>
      <c r="D71" s="11" t="s">
        <v>208</v>
      </c>
    </row>
    <row r="72" spans="1:4" x14ac:dyDescent="0.35">
      <c r="A72" s="4" t="s">
        <v>209</v>
      </c>
      <c r="B72" s="4"/>
      <c r="C72" s="50" t="s">
        <v>210</v>
      </c>
      <c r="D72" s="11" t="s">
        <v>211</v>
      </c>
    </row>
    <row r="73" spans="1:4" x14ac:dyDescent="0.35">
      <c r="A73" s="4" t="s">
        <v>209</v>
      </c>
      <c r="B73" s="4" t="s">
        <v>212</v>
      </c>
      <c r="C73" s="50" t="s">
        <v>213</v>
      </c>
      <c r="D73" s="11" t="s">
        <v>214</v>
      </c>
    </row>
    <row r="74" spans="1:4" x14ac:dyDescent="0.35">
      <c r="A74" s="4" t="s">
        <v>215</v>
      </c>
      <c r="B74" s="4"/>
      <c r="C74" s="50" t="s">
        <v>216</v>
      </c>
      <c r="D74" s="11" t="s">
        <v>217</v>
      </c>
    </row>
    <row r="75" spans="1:4" x14ac:dyDescent="0.35">
      <c r="A75" s="4" t="s">
        <v>215</v>
      </c>
      <c r="B75" s="4" t="s">
        <v>218</v>
      </c>
      <c r="C75" s="50" t="s">
        <v>219</v>
      </c>
      <c r="D75" s="11" t="s">
        <v>220</v>
      </c>
    </row>
    <row r="76" spans="1:4" x14ac:dyDescent="0.35">
      <c r="A76" s="4" t="s">
        <v>221</v>
      </c>
      <c r="B76" s="4"/>
      <c r="C76" s="50" t="s">
        <v>222</v>
      </c>
      <c r="D76" s="11" t="s">
        <v>223</v>
      </c>
    </row>
    <row r="77" spans="1:4" x14ac:dyDescent="0.35">
      <c r="A77" s="4" t="s">
        <v>224</v>
      </c>
      <c r="B77" s="4"/>
      <c r="C77" s="50" t="s">
        <v>225</v>
      </c>
      <c r="D77" s="11" t="s">
        <v>226</v>
      </c>
    </row>
    <row r="78" spans="1:4" x14ac:dyDescent="0.35">
      <c r="A78" s="4" t="s">
        <v>227</v>
      </c>
      <c r="B78" s="4"/>
      <c r="C78" s="50" t="s">
        <v>228</v>
      </c>
      <c r="D78" s="12" t="s">
        <v>229</v>
      </c>
    </row>
    <row r="79" spans="1:4" x14ac:dyDescent="0.35">
      <c r="A79" s="4" t="s">
        <v>230</v>
      </c>
      <c r="B79" s="4"/>
      <c r="C79" s="50" t="s">
        <v>231</v>
      </c>
      <c r="D79" s="11" t="s">
        <v>232</v>
      </c>
    </row>
    <row r="80" spans="1:4" x14ac:dyDescent="0.35">
      <c r="A80" s="4" t="s">
        <v>233</v>
      </c>
      <c r="B80" s="4"/>
      <c r="C80" s="50" t="s">
        <v>234</v>
      </c>
      <c r="D80" s="12" t="s">
        <v>235</v>
      </c>
    </row>
    <row r="81" spans="1:4" x14ac:dyDescent="0.35">
      <c r="A81" s="4" t="s">
        <v>236</v>
      </c>
      <c r="B81" s="4"/>
      <c r="C81" s="50" t="s">
        <v>237</v>
      </c>
      <c r="D81" s="12" t="s">
        <v>238</v>
      </c>
    </row>
    <row r="82" spans="1:4" x14ac:dyDescent="0.35">
      <c r="A82" s="4" t="s">
        <v>239</v>
      </c>
      <c r="B82" s="4"/>
      <c r="C82" s="50" t="s">
        <v>240</v>
      </c>
      <c r="D82" s="12" t="s">
        <v>241</v>
      </c>
    </row>
    <row r="83" spans="1:4" x14ac:dyDescent="0.35">
      <c r="A83" s="4" t="s">
        <v>239</v>
      </c>
      <c r="B83" s="4" t="s">
        <v>242</v>
      </c>
      <c r="C83" s="50" t="s">
        <v>243</v>
      </c>
      <c r="D83" s="11" t="s">
        <v>244</v>
      </c>
    </row>
    <row r="84" spans="1:4" x14ac:dyDescent="0.35">
      <c r="A84" s="4" t="s">
        <v>245</v>
      </c>
      <c r="B84" s="4"/>
      <c r="C84" s="50" t="s">
        <v>246</v>
      </c>
      <c r="D84" s="12" t="s">
        <v>247</v>
      </c>
    </row>
    <row r="85" spans="1:4" x14ac:dyDescent="0.35">
      <c r="A85" s="4" t="s">
        <v>248</v>
      </c>
      <c r="B85" s="4"/>
      <c r="C85" s="50" t="s">
        <v>249</v>
      </c>
      <c r="D85" s="12" t="s">
        <v>250</v>
      </c>
    </row>
    <row r="86" spans="1:4" x14ac:dyDescent="0.35">
      <c r="A86" s="4" t="s">
        <v>248</v>
      </c>
      <c r="B86" s="4" t="s">
        <v>251</v>
      </c>
      <c r="C86" s="50" t="s">
        <v>252</v>
      </c>
      <c r="D86" s="11" t="s">
        <v>253</v>
      </c>
    </row>
    <row r="87" spans="1:4" x14ac:dyDescent="0.35">
      <c r="A87" s="4" t="s">
        <v>254</v>
      </c>
      <c r="B87" s="4"/>
      <c r="C87" s="50" t="s">
        <v>255</v>
      </c>
      <c r="D87" s="11" t="s">
        <v>256</v>
      </c>
    </row>
    <row r="88" spans="1:4" x14ac:dyDescent="0.35">
      <c r="A88" s="4" t="s">
        <v>254</v>
      </c>
      <c r="B88" s="4" t="s">
        <v>257</v>
      </c>
      <c r="C88" s="50" t="s">
        <v>258</v>
      </c>
      <c r="D88" s="11" t="s">
        <v>259</v>
      </c>
    </row>
    <row r="89" spans="1:4" x14ac:dyDescent="0.35">
      <c r="A89" s="4" t="s">
        <v>260</v>
      </c>
      <c r="B89" s="4"/>
      <c r="C89" s="50" t="s">
        <v>261</v>
      </c>
      <c r="D89" s="11" t="s">
        <v>262</v>
      </c>
    </row>
    <row r="90" spans="1:4" x14ac:dyDescent="0.35">
      <c r="A90" s="4" t="s">
        <v>263</v>
      </c>
      <c r="B90" s="4"/>
      <c r="C90" s="50" t="s">
        <v>264</v>
      </c>
      <c r="D90" s="12" t="s">
        <v>265</v>
      </c>
    </row>
    <row r="91" spans="1:4" x14ac:dyDescent="0.35">
      <c r="A91" s="4" t="s">
        <v>266</v>
      </c>
      <c r="B91" s="4"/>
      <c r="C91" s="50" t="s">
        <v>267</v>
      </c>
      <c r="D91" s="12" t="s">
        <v>268</v>
      </c>
    </row>
    <row r="92" spans="1:4" x14ac:dyDescent="0.35">
      <c r="A92" s="4" t="s">
        <v>266</v>
      </c>
      <c r="B92" s="4" t="s">
        <v>269</v>
      </c>
      <c r="C92" s="50" t="s">
        <v>270</v>
      </c>
      <c r="D92" s="12" t="s">
        <v>271</v>
      </c>
    </row>
    <row r="93" spans="1:4" x14ac:dyDescent="0.35">
      <c r="A93" s="4" t="s">
        <v>266</v>
      </c>
      <c r="B93" s="4" t="s">
        <v>272</v>
      </c>
      <c r="C93" s="50" t="s">
        <v>273</v>
      </c>
      <c r="D93" s="12" t="s">
        <v>274</v>
      </c>
    </row>
    <row r="94" spans="1:4" x14ac:dyDescent="0.35">
      <c r="A94" s="4" t="s">
        <v>266</v>
      </c>
      <c r="B94" s="4" t="s">
        <v>275</v>
      </c>
      <c r="C94" s="50" t="s">
        <v>276</v>
      </c>
      <c r="D94" s="12" t="s">
        <v>277</v>
      </c>
    </row>
    <row r="95" spans="1:4" x14ac:dyDescent="0.35">
      <c r="A95" s="4" t="s">
        <v>266</v>
      </c>
      <c r="B95" s="4" t="s">
        <v>278</v>
      </c>
      <c r="C95" s="50" t="s">
        <v>279</v>
      </c>
      <c r="D95" s="12" t="s">
        <v>280</v>
      </c>
    </row>
    <row r="96" spans="1:4" x14ac:dyDescent="0.35">
      <c r="A96" s="4" t="s">
        <v>281</v>
      </c>
      <c r="B96" s="4"/>
      <c r="C96" s="50" t="s">
        <v>282</v>
      </c>
      <c r="D96" s="9" t="s">
        <v>283</v>
      </c>
    </row>
    <row r="97" spans="1:4" x14ac:dyDescent="0.35">
      <c r="A97" s="4" t="s">
        <v>281</v>
      </c>
      <c r="B97" s="4" t="s">
        <v>284</v>
      </c>
      <c r="C97" s="50" t="s">
        <v>285</v>
      </c>
      <c r="D97" s="7" t="s">
        <v>286</v>
      </c>
    </row>
    <row r="98" spans="1:4" ht="19.5" customHeight="1" x14ac:dyDescent="0.35">
      <c r="A98" s="4" t="s">
        <v>287</v>
      </c>
      <c r="B98" s="4"/>
      <c r="C98" s="50" t="s">
        <v>288</v>
      </c>
      <c r="D98" s="9" t="s">
        <v>289</v>
      </c>
    </row>
    <row r="99" spans="1:4" x14ac:dyDescent="0.35">
      <c r="A99" s="4" t="s">
        <v>287</v>
      </c>
      <c r="B99" s="4" t="s">
        <v>290</v>
      </c>
      <c r="C99" s="50" t="s">
        <v>291</v>
      </c>
      <c r="D99" s="9" t="s">
        <v>292</v>
      </c>
    </row>
    <row r="100" spans="1:4" x14ac:dyDescent="0.35">
      <c r="A100" s="4" t="s">
        <v>287</v>
      </c>
      <c r="B100" s="4" t="s">
        <v>293</v>
      </c>
      <c r="C100" s="50" t="s">
        <v>294</v>
      </c>
      <c r="D100" s="7" t="s">
        <v>295</v>
      </c>
    </row>
    <row r="101" spans="1:4" x14ac:dyDescent="0.35">
      <c r="A101" s="4" t="s">
        <v>287</v>
      </c>
      <c r="B101" s="4" t="s">
        <v>296</v>
      </c>
      <c r="C101" s="50" t="s">
        <v>297</v>
      </c>
      <c r="D101" s="7" t="s">
        <v>298</v>
      </c>
    </row>
    <row r="102" spans="1:4" x14ac:dyDescent="0.35">
      <c r="A102" s="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colBreaks count="1" manualBreakCount="1">
    <brk id="4" max="1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8764-96E7-4A5E-99F0-B60C65B3AE47}">
  <dimension ref="A1:J10"/>
  <sheetViews>
    <sheetView view="pageBreakPreview" zoomScale="60" zoomScaleNormal="100" workbookViewId="0">
      <selection sqref="A1:J1"/>
    </sheetView>
  </sheetViews>
  <sheetFormatPr defaultRowHeight="14.25" x14ac:dyDescent="0.2"/>
  <sheetData>
    <row r="1" spans="1:10" ht="21" x14ac:dyDescent="0.35">
      <c r="A1" s="59" t="s">
        <v>318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thickBot="1" x14ac:dyDescent="0.25">
      <c r="A2" s="13" t="s">
        <v>300</v>
      </c>
      <c r="B2" s="14"/>
      <c r="C2" s="14"/>
      <c r="D2" s="14"/>
      <c r="E2" s="14"/>
      <c r="F2" s="14"/>
      <c r="G2" s="14"/>
      <c r="H2" s="14"/>
      <c r="I2" s="15"/>
      <c r="J2" s="15"/>
    </row>
    <row r="3" spans="1:10" ht="18" thickBot="1" x14ac:dyDescent="0.25">
      <c r="A3" s="60" t="s">
        <v>301</v>
      </c>
      <c r="B3" s="62" t="s">
        <v>302</v>
      </c>
      <c r="C3" s="64" t="s">
        <v>303</v>
      </c>
      <c r="D3" s="65"/>
      <c r="E3" s="66"/>
      <c r="F3" s="67" t="s">
        <v>304</v>
      </c>
      <c r="G3" s="68"/>
      <c r="H3" s="69"/>
      <c r="I3" s="70" t="s">
        <v>305</v>
      </c>
      <c r="J3" s="71"/>
    </row>
    <row r="4" spans="1:10" ht="35.25" thickBot="1" x14ac:dyDescent="0.25">
      <c r="A4" s="61"/>
      <c r="B4" s="63"/>
      <c r="C4" s="16" t="s">
        <v>306</v>
      </c>
      <c r="D4" s="16" t="s">
        <v>307</v>
      </c>
      <c r="E4" s="16" t="s">
        <v>308</v>
      </c>
      <c r="F4" s="16" t="s">
        <v>306</v>
      </c>
      <c r="G4" s="16" t="s">
        <v>307</v>
      </c>
      <c r="H4" s="17" t="s">
        <v>308</v>
      </c>
      <c r="I4" s="18" t="s">
        <v>309</v>
      </c>
      <c r="J4" s="18" t="s">
        <v>308</v>
      </c>
    </row>
    <row r="5" spans="1:10" ht="18" thickBot="1" x14ac:dyDescent="0.25">
      <c r="A5" s="19" t="s">
        <v>310</v>
      </c>
      <c r="B5" s="20">
        <v>400</v>
      </c>
      <c r="C5" s="21">
        <v>1226</v>
      </c>
      <c r="D5" s="22">
        <v>315.70999999999998</v>
      </c>
      <c r="E5" s="22">
        <f>ROUND(D5*100/B5,2)</f>
        <v>78.930000000000007</v>
      </c>
      <c r="F5" s="21">
        <v>1057</v>
      </c>
      <c r="G5" s="22">
        <v>283.88</v>
      </c>
      <c r="H5" s="22">
        <f>ROUND(G5*100/B5,2)</f>
        <v>70.97</v>
      </c>
      <c r="I5" s="23">
        <f t="shared" ref="I5:I10" si="0">+B5-G5</f>
        <v>116.12</v>
      </c>
      <c r="J5" s="24">
        <f>ROUND(I5*100/B5,2)</f>
        <v>29.03</v>
      </c>
    </row>
    <row r="6" spans="1:10" ht="18" thickBot="1" x14ac:dyDescent="0.25">
      <c r="A6" s="25" t="s">
        <v>311</v>
      </c>
      <c r="B6" s="26"/>
      <c r="C6" s="27"/>
      <c r="D6" s="28"/>
      <c r="E6" s="28"/>
      <c r="F6" s="27"/>
      <c r="G6" s="28"/>
      <c r="H6" s="28"/>
      <c r="I6" s="29"/>
      <c r="J6" s="30"/>
    </row>
    <row r="7" spans="1:10" ht="18" thickBot="1" x14ac:dyDescent="0.25">
      <c r="A7" s="31" t="s">
        <v>312</v>
      </c>
      <c r="B7" s="20">
        <v>4400</v>
      </c>
      <c r="C7" s="32">
        <v>5173</v>
      </c>
      <c r="D7" s="33">
        <v>6358.39</v>
      </c>
      <c r="E7" s="33">
        <f>ROUND(D7*100/B7,2)</f>
        <v>144.51</v>
      </c>
      <c r="F7" s="32">
        <v>4140</v>
      </c>
      <c r="G7" s="33">
        <v>4037.98</v>
      </c>
      <c r="H7" s="33">
        <f>ROUND(G7*100/B7,2)</f>
        <v>91.77</v>
      </c>
      <c r="I7" s="23">
        <f t="shared" si="0"/>
        <v>362.02</v>
      </c>
      <c r="J7" s="24">
        <f>ROUND(I7*100/B7,2)</f>
        <v>8.23</v>
      </c>
    </row>
    <row r="8" spans="1:10" ht="18" thickBot="1" x14ac:dyDescent="0.25">
      <c r="A8" s="34" t="s">
        <v>313</v>
      </c>
      <c r="B8" s="35">
        <v>650</v>
      </c>
      <c r="C8" s="36">
        <v>1802</v>
      </c>
      <c r="D8" s="26">
        <v>636.42999999999995</v>
      </c>
      <c r="E8" s="26">
        <f>ROUND(D8*100/B8,2)</f>
        <v>97.91</v>
      </c>
      <c r="F8" s="36">
        <v>1717</v>
      </c>
      <c r="G8" s="26">
        <v>593.96</v>
      </c>
      <c r="H8" s="26">
        <f>ROUND(G8*100/B8,2)</f>
        <v>91.38</v>
      </c>
      <c r="I8" s="37">
        <f t="shared" si="0"/>
        <v>56.039999999999964</v>
      </c>
      <c r="J8" s="38">
        <f>ROUND(I8*100/B8,2)</f>
        <v>8.6199999999999992</v>
      </c>
    </row>
    <row r="9" spans="1:10" ht="18" thickBot="1" x14ac:dyDescent="0.25">
      <c r="A9" s="31" t="s">
        <v>314</v>
      </c>
      <c r="B9" s="20">
        <v>550</v>
      </c>
      <c r="C9" s="32">
        <v>973</v>
      </c>
      <c r="D9" s="33">
        <v>632.61</v>
      </c>
      <c r="E9" s="33">
        <f>ROUND(D9*100/B9,2)</f>
        <v>115.02</v>
      </c>
      <c r="F9" s="32">
        <v>761</v>
      </c>
      <c r="G9" s="33">
        <v>447.21</v>
      </c>
      <c r="H9" s="33">
        <f>ROUND(G9*100/B9,2)</f>
        <v>81.31</v>
      </c>
      <c r="I9" s="23">
        <f t="shared" si="0"/>
        <v>102.79000000000002</v>
      </c>
      <c r="J9" s="24">
        <f>ROUND(I9*100/B9,2)</f>
        <v>18.690000000000001</v>
      </c>
    </row>
    <row r="10" spans="1:10" ht="20.25" thickBot="1" x14ac:dyDescent="0.25">
      <c r="A10" s="39" t="s">
        <v>315</v>
      </c>
      <c r="B10" s="40">
        <v>6000</v>
      </c>
      <c r="C10" s="41">
        <f>C5+C7+C8+C9</f>
        <v>9174</v>
      </c>
      <c r="D10" s="40">
        <f>D5+D7+D8+D9</f>
        <v>7943.14</v>
      </c>
      <c r="E10" s="40">
        <f>+D10*100/B10</f>
        <v>132.38566666666668</v>
      </c>
      <c r="F10" s="41">
        <f>F5+F7+F8+F9</f>
        <v>7675</v>
      </c>
      <c r="G10" s="40">
        <f>G5+G7+G8+G9</f>
        <v>5363.03</v>
      </c>
      <c r="H10" s="40">
        <f>ROUND(G10*100/B10,2)</f>
        <v>89.38</v>
      </c>
      <c r="I10" s="42">
        <f t="shared" si="0"/>
        <v>636.97000000000025</v>
      </c>
      <c r="J10" s="42">
        <f>ROUND(I10*100/B10,2)</f>
        <v>10.62</v>
      </c>
    </row>
  </sheetData>
  <mergeCells count="6">
    <mergeCell ref="A1:J1"/>
    <mergeCell ref="A3:A4"/>
    <mergeCell ref="B3:B4"/>
    <mergeCell ref="C3:E3"/>
    <mergeCell ref="F3:H3"/>
    <mergeCell ref="I3:J3"/>
  </mergeCells>
  <pageMargins left="0.7" right="0.7" top="0.75" bottom="0.75" header="0.3" footer="0.3"/>
  <pageSetup paperSize="9" scale="9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A7D1B-9ADD-4F69-A2EE-077723FEA0E4}">
  <dimension ref="A1:J11"/>
  <sheetViews>
    <sheetView view="pageBreakPreview" zoomScale="60" zoomScaleNormal="100" workbookViewId="0">
      <selection activeCell="G18" sqref="G18"/>
    </sheetView>
  </sheetViews>
  <sheetFormatPr defaultRowHeight="14.25" x14ac:dyDescent="0.2"/>
  <sheetData>
    <row r="1" spans="1:10" x14ac:dyDescent="0.2">
      <c r="A1" s="72" t="s">
        <v>319</v>
      </c>
      <c r="B1" s="72"/>
      <c r="C1" s="72"/>
      <c r="D1" s="72"/>
      <c r="E1" s="72"/>
      <c r="F1" s="72"/>
      <c r="G1" s="72"/>
      <c r="H1" s="72"/>
      <c r="I1" s="72"/>
      <c r="J1" s="72"/>
    </row>
    <row r="3" spans="1:10" ht="21.75" thickBot="1" x14ac:dyDescent="0.25">
      <c r="A3" s="13" t="s">
        <v>316</v>
      </c>
      <c r="B3" s="14"/>
      <c r="C3" s="14"/>
      <c r="D3" s="14"/>
      <c r="E3" s="14"/>
      <c r="F3" s="14"/>
      <c r="G3" s="14"/>
      <c r="H3" s="14"/>
      <c r="I3" s="15"/>
      <c r="J3" s="15"/>
    </row>
    <row r="4" spans="1:10" ht="18" thickBot="1" x14ac:dyDescent="0.25">
      <c r="A4" s="60" t="s">
        <v>301</v>
      </c>
      <c r="B4" s="62" t="s">
        <v>302</v>
      </c>
      <c r="C4" s="64" t="s">
        <v>303</v>
      </c>
      <c r="D4" s="65"/>
      <c r="E4" s="66"/>
      <c r="F4" s="67" t="s">
        <v>304</v>
      </c>
      <c r="G4" s="68"/>
      <c r="H4" s="69"/>
      <c r="I4" s="70" t="s">
        <v>305</v>
      </c>
      <c r="J4" s="71"/>
    </row>
    <row r="5" spans="1:10" ht="35.25" thickBot="1" x14ac:dyDescent="0.25">
      <c r="A5" s="61"/>
      <c r="B5" s="63"/>
      <c r="C5" s="16" t="s">
        <v>306</v>
      </c>
      <c r="D5" s="16" t="s">
        <v>307</v>
      </c>
      <c r="E5" s="16" t="s">
        <v>308</v>
      </c>
      <c r="F5" s="16" t="s">
        <v>306</v>
      </c>
      <c r="G5" s="16" t="s">
        <v>307</v>
      </c>
      <c r="H5" s="17" t="s">
        <v>308</v>
      </c>
      <c r="I5" s="18" t="s">
        <v>309</v>
      </c>
      <c r="J5" s="18" t="s">
        <v>308</v>
      </c>
    </row>
    <row r="6" spans="1:10" ht="18" thickBot="1" x14ac:dyDescent="0.25">
      <c r="A6" s="19" t="s">
        <v>310</v>
      </c>
      <c r="B6" s="20">
        <v>400</v>
      </c>
      <c r="C6" s="21">
        <v>1228</v>
      </c>
      <c r="D6" s="22">
        <v>303.8</v>
      </c>
      <c r="E6" s="22">
        <f>ROUND(D6*100/B6,2)</f>
        <v>75.95</v>
      </c>
      <c r="F6" s="21">
        <v>849</v>
      </c>
      <c r="G6" s="22">
        <v>228.53</v>
      </c>
      <c r="H6" s="22">
        <f>ROUND(G6*100/B6,2)</f>
        <v>57.13</v>
      </c>
      <c r="I6" s="23">
        <f t="shared" ref="I6" si="0">+B6-G6</f>
        <v>171.47</v>
      </c>
      <c r="J6" s="24">
        <f>ROUND(I6*100/B6,2)</f>
        <v>42.87</v>
      </c>
    </row>
    <row r="7" spans="1:10" ht="18" thickBot="1" x14ac:dyDescent="0.25">
      <c r="A7" s="25" t="s">
        <v>311</v>
      </c>
      <c r="B7" s="26"/>
      <c r="C7" s="27"/>
      <c r="D7" s="28"/>
      <c r="E7" s="28"/>
      <c r="F7" s="27"/>
      <c r="G7" s="28"/>
      <c r="H7" s="28"/>
      <c r="I7" s="29"/>
      <c r="J7" s="30"/>
    </row>
    <row r="8" spans="1:10" ht="18" thickBot="1" x14ac:dyDescent="0.25">
      <c r="A8" s="31" t="s">
        <v>312</v>
      </c>
      <c r="B8" s="20">
        <v>4400</v>
      </c>
      <c r="C8" s="32">
        <v>6040</v>
      </c>
      <c r="D8" s="33">
        <v>9712.6</v>
      </c>
      <c r="E8" s="33">
        <f>ROUND(D8*100/B8,2)</f>
        <v>220.74</v>
      </c>
      <c r="F8" s="32">
        <v>3259</v>
      </c>
      <c r="G8" s="33">
        <v>4000.32</v>
      </c>
      <c r="H8" s="33">
        <f>ROUND(G8*100/B8,2)</f>
        <v>90.92</v>
      </c>
      <c r="I8" s="23">
        <f t="shared" ref="I8:I11" si="1">+B8-G8</f>
        <v>399.67999999999984</v>
      </c>
      <c r="J8" s="24">
        <f>ROUND(I8*100/B8,2)</f>
        <v>9.08</v>
      </c>
    </row>
    <row r="9" spans="1:10" ht="18" thickBot="1" x14ac:dyDescent="0.25">
      <c r="A9" s="34" t="s">
        <v>313</v>
      </c>
      <c r="B9" s="35">
        <v>650</v>
      </c>
      <c r="C9" s="36">
        <v>1893</v>
      </c>
      <c r="D9" s="26">
        <v>766.22</v>
      </c>
      <c r="E9" s="26">
        <f>ROUND(D9*100/B9,2)</f>
        <v>117.88</v>
      </c>
      <c r="F9" s="36">
        <v>1381</v>
      </c>
      <c r="G9" s="26">
        <v>425.44</v>
      </c>
      <c r="H9" s="26">
        <f>ROUND(G9*100/B9,2)</f>
        <v>65.45</v>
      </c>
      <c r="I9" s="37">
        <f t="shared" si="1"/>
        <v>224.56</v>
      </c>
      <c r="J9" s="38">
        <f>ROUND(I9*100/B9,2)</f>
        <v>34.549999999999997</v>
      </c>
    </row>
    <row r="10" spans="1:10" ht="18" thickBot="1" x14ac:dyDescent="0.25">
      <c r="A10" s="31" t="s">
        <v>314</v>
      </c>
      <c r="B10" s="20">
        <v>550</v>
      </c>
      <c r="C10" s="32">
        <v>1087</v>
      </c>
      <c r="D10" s="33">
        <v>1110.01</v>
      </c>
      <c r="E10" s="33">
        <f>ROUND(D10*100/B10,2)</f>
        <v>201.82</v>
      </c>
      <c r="F10" s="32">
        <v>451</v>
      </c>
      <c r="G10" s="33">
        <v>323.33</v>
      </c>
      <c r="H10" s="33">
        <f>ROUND(G10*100/B10,2)</f>
        <v>58.79</v>
      </c>
      <c r="I10" s="23">
        <f t="shared" si="1"/>
        <v>226.67000000000002</v>
      </c>
      <c r="J10" s="24">
        <f>ROUND(I10*100/B10,2)</f>
        <v>41.21</v>
      </c>
    </row>
    <row r="11" spans="1:10" ht="20.25" thickBot="1" x14ac:dyDescent="0.25">
      <c r="A11" s="39" t="s">
        <v>315</v>
      </c>
      <c r="B11" s="40">
        <v>6000</v>
      </c>
      <c r="C11" s="41">
        <f>C6+C8+C9+C10</f>
        <v>10248</v>
      </c>
      <c r="D11" s="40">
        <f>D6+D8+D9+D10</f>
        <v>11892.63</v>
      </c>
      <c r="E11" s="40">
        <f>+D11*100/B11</f>
        <v>198.2105</v>
      </c>
      <c r="F11" s="41">
        <f>F6+F8+F9+F10</f>
        <v>5940</v>
      </c>
      <c r="G11" s="40">
        <f>G6+G8+G9+G10</f>
        <v>4977.62</v>
      </c>
      <c r="H11" s="40">
        <f>ROUND(G11*100/B11,2)</f>
        <v>82.96</v>
      </c>
      <c r="I11" s="42">
        <f t="shared" si="1"/>
        <v>1022.3800000000001</v>
      </c>
      <c r="J11" s="42">
        <f>ROUND(I11*100/B11,2)</f>
        <v>17.04</v>
      </c>
    </row>
  </sheetData>
  <mergeCells count="6">
    <mergeCell ref="A1:J1"/>
    <mergeCell ref="A4:A5"/>
    <mergeCell ref="B4:B5"/>
    <mergeCell ref="C4:E4"/>
    <mergeCell ref="F4:H4"/>
    <mergeCell ref="I4:J4"/>
  </mergeCells>
  <pageMargins left="0.7" right="0.7" top="0.75" bottom="0.75" header="0.3" footer="0.3"/>
  <pageSetup paperSize="9" scale="91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6348-3421-4D0E-B8D6-33F242FAE00E}">
  <dimension ref="A1:J11"/>
  <sheetViews>
    <sheetView view="pageBreakPreview" zoomScale="60" zoomScaleNormal="100" workbookViewId="0">
      <selection activeCell="D23" sqref="D23"/>
    </sheetView>
  </sheetViews>
  <sheetFormatPr defaultRowHeight="14.25" x14ac:dyDescent="0.2"/>
  <sheetData>
    <row r="1" spans="1:10" x14ac:dyDescent="0.2">
      <c r="A1" s="72" t="s">
        <v>320</v>
      </c>
      <c r="B1" s="72"/>
      <c r="C1" s="72"/>
      <c r="D1" s="72"/>
      <c r="E1" s="72"/>
      <c r="F1" s="72"/>
      <c r="G1" s="72"/>
      <c r="H1" s="72"/>
      <c r="I1" s="72"/>
    </row>
    <row r="3" spans="1:10" ht="21.75" thickBot="1" x14ac:dyDescent="0.25">
      <c r="A3" s="13" t="s">
        <v>317</v>
      </c>
      <c r="B3" s="14"/>
      <c r="C3" s="14"/>
      <c r="D3" s="14"/>
      <c r="E3" s="14"/>
      <c r="F3" s="14"/>
      <c r="G3" s="14"/>
      <c r="H3" s="14"/>
      <c r="I3" s="15"/>
      <c r="J3" s="15"/>
    </row>
    <row r="4" spans="1:10" ht="18" thickBot="1" x14ac:dyDescent="0.25">
      <c r="A4" s="60" t="s">
        <v>301</v>
      </c>
      <c r="B4" s="62" t="s">
        <v>302</v>
      </c>
      <c r="C4" s="64" t="s">
        <v>303</v>
      </c>
      <c r="D4" s="65"/>
      <c r="E4" s="66"/>
      <c r="F4" s="67" t="s">
        <v>304</v>
      </c>
      <c r="G4" s="68"/>
      <c r="H4" s="69"/>
      <c r="I4" s="70" t="s">
        <v>305</v>
      </c>
      <c r="J4" s="71"/>
    </row>
    <row r="5" spans="1:10" ht="35.25" thickBot="1" x14ac:dyDescent="0.25">
      <c r="A5" s="61"/>
      <c r="B5" s="63"/>
      <c r="C5" s="16" t="s">
        <v>306</v>
      </c>
      <c r="D5" s="16" t="s">
        <v>307</v>
      </c>
      <c r="E5" s="16" t="s">
        <v>308</v>
      </c>
      <c r="F5" s="16" t="s">
        <v>306</v>
      </c>
      <c r="G5" s="16" t="s">
        <v>307</v>
      </c>
      <c r="H5" s="17" t="s">
        <v>308</v>
      </c>
      <c r="I5" s="18" t="s">
        <v>309</v>
      </c>
      <c r="J5" s="18" t="s">
        <v>308</v>
      </c>
    </row>
    <row r="6" spans="1:10" ht="18" thickBot="1" x14ac:dyDescent="0.25">
      <c r="A6" s="19" t="s">
        <v>310</v>
      </c>
      <c r="B6" s="20">
        <v>400</v>
      </c>
      <c r="C6" s="21">
        <v>1231</v>
      </c>
      <c r="D6" s="22">
        <v>290.35000000000002</v>
      </c>
      <c r="E6" s="22">
        <f>ROUND(D6*100/B6,2)</f>
        <v>72.59</v>
      </c>
      <c r="F6" s="21">
        <v>735</v>
      </c>
      <c r="G6" s="22">
        <v>190.32</v>
      </c>
      <c r="H6" s="22">
        <f>ROUND(G6*100/B6,2)</f>
        <v>47.58</v>
      </c>
      <c r="I6" s="23">
        <f t="shared" ref="I6" si="0">+B6-G6</f>
        <v>209.68</v>
      </c>
      <c r="J6" s="24">
        <f>ROUND(I6*100/B6,2)</f>
        <v>52.42</v>
      </c>
    </row>
    <row r="7" spans="1:10" ht="18" thickBot="1" x14ac:dyDescent="0.25">
      <c r="A7" s="25" t="s">
        <v>311</v>
      </c>
      <c r="B7" s="26"/>
      <c r="C7" s="27"/>
      <c r="D7" s="28"/>
      <c r="E7" s="28"/>
      <c r="F7" s="27"/>
      <c r="G7" s="28"/>
      <c r="H7" s="28"/>
      <c r="I7" s="29"/>
      <c r="J7" s="30"/>
    </row>
    <row r="8" spans="1:10" ht="18" thickBot="1" x14ac:dyDescent="0.25">
      <c r="A8" s="31" t="s">
        <v>312</v>
      </c>
      <c r="B8" s="20">
        <v>4400</v>
      </c>
      <c r="C8" s="32">
        <v>6290</v>
      </c>
      <c r="D8" s="33">
        <v>10785.89</v>
      </c>
      <c r="E8" s="33">
        <f>ROUND(D8*100/B8,2)</f>
        <v>245.13</v>
      </c>
      <c r="F8" s="32">
        <v>2787</v>
      </c>
      <c r="G8" s="33">
        <v>3309.13</v>
      </c>
      <c r="H8" s="33">
        <f>ROUND(G8*100/B8,2)</f>
        <v>75.209999999999994</v>
      </c>
      <c r="I8" s="23">
        <f t="shared" ref="I8:I11" si="1">+B8-G8</f>
        <v>1090.8699999999999</v>
      </c>
      <c r="J8" s="24">
        <f>ROUND(I8*100/B8,2)</f>
        <v>24.79</v>
      </c>
    </row>
    <row r="9" spans="1:10" ht="18" thickBot="1" x14ac:dyDescent="0.25">
      <c r="A9" s="34" t="s">
        <v>313</v>
      </c>
      <c r="B9" s="35">
        <v>650</v>
      </c>
      <c r="C9" s="36">
        <v>1900</v>
      </c>
      <c r="D9" s="26">
        <v>812.76</v>
      </c>
      <c r="E9" s="26">
        <f>ROUND(D9*100/B9,2)</f>
        <v>125.04</v>
      </c>
      <c r="F9" s="36">
        <v>1187</v>
      </c>
      <c r="G9" s="26">
        <v>291.77</v>
      </c>
      <c r="H9" s="26">
        <f>ROUND(G9*100/B9,2)</f>
        <v>44.89</v>
      </c>
      <c r="I9" s="37">
        <f t="shared" si="1"/>
        <v>358.23</v>
      </c>
      <c r="J9" s="38">
        <f>ROUND(I9*100/B9,2)</f>
        <v>55.11</v>
      </c>
    </row>
    <row r="10" spans="1:10" ht="18" thickBot="1" x14ac:dyDescent="0.25">
      <c r="A10" s="31" t="s">
        <v>314</v>
      </c>
      <c r="B10" s="20">
        <v>550</v>
      </c>
      <c r="C10" s="32">
        <v>1098</v>
      </c>
      <c r="D10" s="33">
        <v>1190.03</v>
      </c>
      <c r="E10" s="33">
        <f>ROUND(D10*100/B10,2)</f>
        <v>216.37</v>
      </c>
      <c r="F10" s="32">
        <v>365</v>
      </c>
      <c r="G10" s="33">
        <v>277.23</v>
      </c>
      <c r="H10" s="33">
        <f>ROUND(G10*100/B10,2)</f>
        <v>50.41</v>
      </c>
      <c r="I10" s="23">
        <f t="shared" si="1"/>
        <v>272.77</v>
      </c>
      <c r="J10" s="24">
        <f>ROUND(I10*100/B10,2)</f>
        <v>49.59</v>
      </c>
    </row>
    <row r="11" spans="1:10" ht="20.25" thickBot="1" x14ac:dyDescent="0.25">
      <c r="A11" s="39" t="s">
        <v>315</v>
      </c>
      <c r="B11" s="40">
        <v>6000</v>
      </c>
      <c r="C11" s="41">
        <f>C6+C8+C9+C10</f>
        <v>10519</v>
      </c>
      <c r="D11" s="40">
        <f>D6+D8+D9+D10</f>
        <v>13079.03</v>
      </c>
      <c r="E11" s="40">
        <f>+D11*100/B11</f>
        <v>217.98383333333334</v>
      </c>
      <c r="F11" s="41">
        <f>F6+F8+F9+F10</f>
        <v>5074</v>
      </c>
      <c r="G11" s="40">
        <f>G6+G8+G9+G10</f>
        <v>4068.4500000000003</v>
      </c>
      <c r="H11" s="40">
        <f>ROUND(G11*100/B11,2)</f>
        <v>67.81</v>
      </c>
      <c r="I11" s="42">
        <f t="shared" si="1"/>
        <v>1931.5499999999997</v>
      </c>
      <c r="J11" s="42">
        <f>ROUND(I11*100/B11,2)</f>
        <v>32.19</v>
      </c>
    </row>
  </sheetData>
  <mergeCells count="6">
    <mergeCell ref="A1:I1"/>
    <mergeCell ref="A4:A5"/>
    <mergeCell ref="B4:B5"/>
    <mergeCell ref="C4:E4"/>
    <mergeCell ref="F4:H4"/>
    <mergeCell ref="I4:J4"/>
  </mergeCells>
  <pageMargins left="0.7" right="0.7" top="0.75" bottom="0.75" header="0.3" footer="0.3"/>
  <pageSetup paperSize="9" scale="91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12C76-711D-4B4D-9D3C-DD3B42ADABA8}">
  <dimension ref="A1:J11"/>
  <sheetViews>
    <sheetView view="pageBreakPreview" zoomScale="60" zoomScaleNormal="100" workbookViewId="0">
      <selection activeCell="R10" sqref="R10"/>
    </sheetView>
  </sheetViews>
  <sheetFormatPr defaultRowHeight="14.25" x14ac:dyDescent="0.2"/>
  <cols>
    <col min="1" max="1" width="44.875" customWidth="1"/>
    <col min="6" max="6" width="14.75" customWidth="1"/>
  </cols>
  <sheetData>
    <row r="1" spans="1:10" x14ac:dyDescent="0.2">
      <c r="A1" s="72" t="s">
        <v>330</v>
      </c>
      <c r="B1" s="72"/>
      <c r="C1" s="72"/>
      <c r="D1" s="72"/>
      <c r="E1" s="72"/>
      <c r="F1" s="72"/>
      <c r="G1" s="72"/>
      <c r="H1" s="72"/>
      <c r="I1" s="72"/>
      <c r="J1" s="72"/>
    </row>
    <row r="3" spans="1:10" ht="21.75" thickBot="1" x14ac:dyDescent="0.25">
      <c r="A3" s="13" t="s">
        <v>300</v>
      </c>
      <c r="B3" s="14"/>
      <c r="C3" s="14"/>
      <c r="D3" s="14"/>
      <c r="E3" s="14"/>
      <c r="F3" s="14"/>
      <c r="G3" s="14"/>
      <c r="H3" s="14"/>
    </row>
    <row r="4" spans="1:10" ht="20.25" thickBot="1" x14ac:dyDescent="0.25">
      <c r="A4" s="60" t="s">
        <v>301</v>
      </c>
      <c r="B4" s="73" t="s">
        <v>321</v>
      </c>
      <c r="C4" s="74"/>
      <c r="D4" s="74"/>
      <c r="E4" s="74"/>
      <c r="F4" s="74"/>
      <c r="G4" s="74"/>
      <c r="H4" s="75"/>
    </row>
    <row r="5" spans="1:10" ht="106.5" thickBot="1" x14ac:dyDescent="0.25">
      <c r="A5" s="61"/>
      <c r="B5" s="43" t="s">
        <v>322</v>
      </c>
      <c r="C5" s="43" t="s">
        <v>323</v>
      </c>
      <c r="D5" s="43" t="s">
        <v>324</v>
      </c>
      <c r="E5" s="43" t="s">
        <v>325</v>
      </c>
      <c r="F5" s="43" t="s">
        <v>326</v>
      </c>
      <c r="G5" s="43" t="s">
        <v>327</v>
      </c>
      <c r="H5" s="16" t="s">
        <v>328</v>
      </c>
    </row>
    <row r="6" spans="1:10" ht="18" thickBot="1" x14ac:dyDescent="0.25">
      <c r="A6" s="44" t="s">
        <v>329</v>
      </c>
      <c r="B6" s="51">
        <v>315.70999999999998</v>
      </c>
      <c r="C6" s="51">
        <v>8719.23</v>
      </c>
      <c r="D6" s="52">
        <v>570382</v>
      </c>
      <c r="E6" s="51">
        <v>16837.95</v>
      </c>
      <c r="F6" s="51" t="s">
        <v>299</v>
      </c>
      <c r="G6" s="51" t="s">
        <v>299</v>
      </c>
      <c r="H6" s="53" t="s">
        <v>299</v>
      </c>
    </row>
    <row r="7" spans="1:10" ht="18" thickBot="1" x14ac:dyDescent="0.25">
      <c r="A7" s="45" t="s">
        <v>311</v>
      </c>
      <c r="B7" s="54"/>
      <c r="C7" s="54"/>
      <c r="D7" s="55"/>
      <c r="E7" s="54"/>
      <c r="F7" s="54"/>
      <c r="G7" s="54"/>
      <c r="H7" s="56"/>
    </row>
    <row r="8" spans="1:10" ht="18" thickBot="1" x14ac:dyDescent="0.25">
      <c r="A8" s="46" t="s">
        <v>312</v>
      </c>
      <c r="B8" s="51">
        <v>6358.39</v>
      </c>
      <c r="C8" s="51">
        <v>263212.92</v>
      </c>
      <c r="D8" s="52" t="s">
        <v>299</v>
      </c>
      <c r="E8" s="51" t="s">
        <v>299</v>
      </c>
      <c r="F8" s="51">
        <v>1632830.37</v>
      </c>
      <c r="G8" s="51" t="s">
        <v>299</v>
      </c>
      <c r="H8" s="57" t="s">
        <v>299</v>
      </c>
    </row>
    <row r="9" spans="1:10" ht="18" thickBot="1" x14ac:dyDescent="0.25">
      <c r="A9" s="47" t="s">
        <v>313</v>
      </c>
      <c r="B9" s="54">
        <v>636.42999999999995</v>
      </c>
      <c r="C9" s="54">
        <v>22911.72</v>
      </c>
      <c r="D9" s="55" t="s">
        <v>299</v>
      </c>
      <c r="E9" s="54" t="s">
        <v>299</v>
      </c>
      <c r="F9" s="54" t="s">
        <v>299</v>
      </c>
      <c r="G9" s="54">
        <v>1.32</v>
      </c>
      <c r="H9" s="56">
        <v>797</v>
      </c>
    </row>
    <row r="10" spans="1:10" ht="18" thickBot="1" x14ac:dyDescent="0.25">
      <c r="A10" s="46" t="s">
        <v>314</v>
      </c>
      <c r="B10" s="51">
        <v>632.61</v>
      </c>
      <c r="C10" s="51">
        <v>18013.57</v>
      </c>
      <c r="D10" s="52" t="s">
        <v>299</v>
      </c>
      <c r="E10" s="51" t="s">
        <v>299</v>
      </c>
      <c r="F10" s="51" t="s">
        <v>299</v>
      </c>
      <c r="G10" s="51" t="s">
        <v>299</v>
      </c>
      <c r="H10" s="57">
        <v>103044</v>
      </c>
    </row>
    <row r="11" spans="1:10" ht="20.25" thickBot="1" x14ac:dyDescent="0.25">
      <c r="A11" s="48" t="s">
        <v>315</v>
      </c>
      <c r="B11" s="40">
        <f>SUM(B6:B10)</f>
        <v>7943.14</v>
      </c>
      <c r="C11" s="40">
        <f t="shared" ref="C11:H11" si="0">SUM(C6:C10)</f>
        <v>312857.44</v>
      </c>
      <c r="D11" s="41">
        <f t="shared" si="0"/>
        <v>570382</v>
      </c>
      <c r="E11" s="40">
        <f t="shared" si="0"/>
        <v>16837.95</v>
      </c>
      <c r="F11" s="40">
        <f t="shared" si="0"/>
        <v>1632830.37</v>
      </c>
      <c r="G11" s="40">
        <f t="shared" si="0"/>
        <v>1.32</v>
      </c>
      <c r="H11" s="41">
        <f t="shared" si="0"/>
        <v>103841</v>
      </c>
    </row>
  </sheetData>
  <mergeCells count="3">
    <mergeCell ref="A4:A5"/>
    <mergeCell ref="B4:H4"/>
    <mergeCell ref="A1:J1"/>
  </mergeCells>
  <pageMargins left="0.7" right="0.7" top="0.75" bottom="0.75" header="0.3" footer="0.3"/>
  <pageSetup paperSize="9" scale="93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25112-B743-498F-AC1E-C0D0087740F0}">
  <dimension ref="A1:J12"/>
  <sheetViews>
    <sheetView workbookViewId="0">
      <selection activeCell="K11" sqref="K11"/>
    </sheetView>
  </sheetViews>
  <sheetFormatPr defaultRowHeight="14.25" x14ac:dyDescent="0.2"/>
  <cols>
    <col min="1" max="1" width="44.5" customWidth="1"/>
  </cols>
  <sheetData>
    <row r="1" spans="1:10" x14ac:dyDescent="0.2">
      <c r="A1" s="72" t="s">
        <v>331</v>
      </c>
      <c r="B1" s="72"/>
      <c r="C1" s="72"/>
      <c r="D1" s="72"/>
      <c r="E1" s="72"/>
      <c r="F1" s="72"/>
      <c r="G1" s="72"/>
      <c r="H1" s="72"/>
      <c r="I1" s="72"/>
      <c r="J1" s="72"/>
    </row>
    <row r="4" spans="1:10" ht="21.75" thickBot="1" x14ac:dyDescent="0.25">
      <c r="A4" s="13" t="s">
        <v>316</v>
      </c>
      <c r="B4" s="14"/>
      <c r="C4" s="14"/>
      <c r="D4" s="14"/>
      <c r="E4" s="14"/>
      <c r="F4" s="14"/>
      <c r="G4" s="14"/>
      <c r="H4" s="14"/>
    </row>
    <row r="5" spans="1:10" ht="20.25" thickBot="1" x14ac:dyDescent="0.25">
      <c r="A5" s="60" t="s">
        <v>301</v>
      </c>
      <c r="B5" s="73" t="s">
        <v>321</v>
      </c>
      <c r="C5" s="74"/>
      <c r="D5" s="74"/>
      <c r="E5" s="74"/>
      <c r="F5" s="74"/>
      <c r="G5" s="74"/>
      <c r="H5" s="75"/>
    </row>
    <row r="6" spans="1:10" ht="89.25" thickBot="1" x14ac:dyDescent="0.25">
      <c r="A6" s="61"/>
      <c r="B6" s="43" t="s">
        <v>322</v>
      </c>
      <c r="C6" s="43" t="s">
        <v>323</v>
      </c>
      <c r="D6" s="43" t="s">
        <v>324</v>
      </c>
      <c r="E6" s="43" t="s">
        <v>325</v>
      </c>
      <c r="F6" s="43" t="s">
        <v>326</v>
      </c>
      <c r="G6" s="43" t="s">
        <v>327</v>
      </c>
      <c r="H6" s="16" t="s">
        <v>328</v>
      </c>
    </row>
    <row r="7" spans="1:10" ht="18" thickBot="1" x14ac:dyDescent="0.25">
      <c r="A7" s="44" t="s">
        <v>329</v>
      </c>
      <c r="B7" s="51">
        <v>303.8</v>
      </c>
      <c r="C7" s="51">
        <v>12131.41</v>
      </c>
      <c r="D7" s="52">
        <v>962379</v>
      </c>
      <c r="E7" s="51">
        <v>24986.75</v>
      </c>
      <c r="F7" s="51" t="s">
        <v>299</v>
      </c>
      <c r="G7" s="51" t="s">
        <v>299</v>
      </c>
      <c r="H7" s="53" t="s">
        <v>299</v>
      </c>
    </row>
    <row r="8" spans="1:10" ht="18" thickBot="1" x14ac:dyDescent="0.25">
      <c r="A8" s="45" t="s">
        <v>311</v>
      </c>
      <c r="B8" s="54"/>
      <c r="C8" s="54"/>
      <c r="D8" s="55"/>
      <c r="E8" s="54"/>
      <c r="F8" s="54"/>
      <c r="G8" s="54"/>
      <c r="H8" s="56"/>
    </row>
    <row r="9" spans="1:10" ht="18" thickBot="1" x14ac:dyDescent="0.25">
      <c r="A9" s="46" t="s">
        <v>312</v>
      </c>
      <c r="B9" s="51">
        <v>9712.6</v>
      </c>
      <c r="C9" s="51">
        <v>167016.25</v>
      </c>
      <c r="D9" s="52" t="s">
        <v>299</v>
      </c>
      <c r="E9" s="51" t="s">
        <v>299</v>
      </c>
      <c r="F9" s="51">
        <v>743677.47</v>
      </c>
      <c r="G9" s="51" t="s">
        <v>299</v>
      </c>
      <c r="H9" s="57" t="s">
        <v>299</v>
      </c>
    </row>
    <row r="10" spans="1:10" ht="18" thickBot="1" x14ac:dyDescent="0.25">
      <c r="A10" s="47" t="s">
        <v>313</v>
      </c>
      <c r="B10" s="54">
        <v>766.22</v>
      </c>
      <c r="C10" s="54">
        <v>26068.93</v>
      </c>
      <c r="D10" s="55" t="s">
        <v>299</v>
      </c>
      <c r="E10" s="54" t="s">
        <v>299</v>
      </c>
      <c r="F10" s="54" t="s">
        <v>299</v>
      </c>
      <c r="G10" s="54">
        <v>3545.29</v>
      </c>
      <c r="H10" s="56">
        <v>1594</v>
      </c>
    </row>
    <row r="11" spans="1:10" ht="18" thickBot="1" x14ac:dyDescent="0.25">
      <c r="A11" s="46" t="s">
        <v>314</v>
      </c>
      <c r="B11" s="51">
        <v>1110.01</v>
      </c>
      <c r="C11" s="51">
        <v>11285.36</v>
      </c>
      <c r="D11" s="52" t="s">
        <v>299</v>
      </c>
      <c r="E11" s="51" t="s">
        <v>299</v>
      </c>
      <c r="F11" s="51" t="s">
        <v>299</v>
      </c>
      <c r="G11" s="51" t="s">
        <v>299</v>
      </c>
      <c r="H11" s="57">
        <v>443</v>
      </c>
    </row>
    <row r="12" spans="1:10" ht="20.25" thickBot="1" x14ac:dyDescent="0.25">
      <c r="A12" s="48" t="s">
        <v>315</v>
      </c>
      <c r="B12" s="40">
        <f>SUM(B7:B11)</f>
        <v>11892.63</v>
      </c>
      <c r="C12" s="40">
        <f t="shared" ref="C12:H12" si="0">SUM(C7:C11)</f>
        <v>216501.95</v>
      </c>
      <c r="D12" s="41">
        <f t="shared" si="0"/>
        <v>962379</v>
      </c>
      <c r="E12" s="40">
        <f t="shared" si="0"/>
        <v>24986.75</v>
      </c>
      <c r="F12" s="40">
        <f t="shared" si="0"/>
        <v>743677.47</v>
      </c>
      <c r="G12" s="40">
        <f t="shared" si="0"/>
        <v>3545.29</v>
      </c>
      <c r="H12" s="41">
        <f t="shared" si="0"/>
        <v>2037</v>
      </c>
    </row>
  </sheetData>
  <mergeCells count="3">
    <mergeCell ref="A5:A6"/>
    <mergeCell ref="B5:H5"/>
    <mergeCell ref="A1:J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7040-07AD-4031-A32C-637CCC884FA6}">
  <dimension ref="A1:N11"/>
  <sheetViews>
    <sheetView workbookViewId="0">
      <selection activeCell="L15" sqref="L15"/>
    </sheetView>
  </sheetViews>
  <sheetFormatPr defaultRowHeight="14.25" x14ac:dyDescent="0.2"/>
  <cols>
    <col min="1" max="1" width="49.25" customWidth="1"/>
  </cols>
  <sheetData>
    <row r="1" spans="1:14" x14ac:dyDescent="0.2">
      <c r="A1" s="72" t="s">
        <v>332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3" spans="1:14" ht="21.75" thickBot="1" x14ac:dyDescent="0.25">
      <c r="A3" s="13" t="s">
        <v>317</v>
      </c>
      <c r="B3" s="14"/>
      <c r="C3" s="14"/>
      <c r="D3" s="14"/>
      <c r="E3" s="14"/>
      <c r="F3" s="14"/>
      <c r="G3" s="14"/>
      <c r="H3" s="14"/>
    </row>
    <row r="4" spans="1:14" ht="20.25" thickBot="1" x14ac:dyDescent="0.25">
      <c r="A4" s="60" t="s">
        <v>301</v>
      </c>
      <c r="B4" s="73" t="s">
        <v>321</v>
      </c>
      <c r="C4" s="74"/>
      <c r="D4" s="74"/>
      <c r="E4" s="74"/>
      <c r="F4" s="74"/>
      <c r="G4" s="74"/>
      <c r="H4" s="75"/>
    </row>
    <row r="5" spans="1:14" ht="89.25" thickBot="1" x14ac:dyDescent="0.25">
      <c r="A5" s="61"/>
      <c r="B5" s="43" t="s">
        <v>322</v>
      </c>
      <c r="C5" s="43" t="s">
        <v>323</v>
      </c>
      <c r="D5" s="43" t="s">
        <v>324</v>
      </c>
      <c r="E5" s="43" t="s">
        <v>325</v>
      </c>
      <c r="F5" s="43" t="s">
        <v>326</v>
      </c>
      <c r="G5" s="43" t="s">
        <v>327</v>
      </c>
      <c r="H5" s="16" t="s">
        <v>328</v>
      </c>
    </row>
    <row r="6" spans="1:14" ht="18" thickBot="1" x14ac:dyDescent="0.25">
      <c r="A6" s="44" t="s">
        <v>329</v>
      </c>
      <c r="B6" s="51">
        <v>290.35000000000002</v>
      </c>
      <c r="C6" s="51">
        <v>12148.36</v>
      </c>
      <c r="D6" s="52">
        <v>980409</v>
      </c>
      <c r="E6" s="51">
        <v>30607.07</v>
      </c>
      <c r="F6" s="51" t="s">
        <v>299</v>
      </c>
      <c r="G6" s="51" t="s">
        <v>299</v>
      </c>
      <c r="H6" s="53" t="s">
        <v>299</v>
      </c>
    </row>
    <row r="7" spans="1:14" ht="18" thickBot="1" x14ac:dyDescent="0.25">
      <c r="A7" s="45" t="s">
        <v>311</v>
      </c>
      <c r="B7" s="54"/>
      <c r="C7" s="54"/>
      <c r="D7" s="55"/>
      <c r="E7" s="54"/>
      <c r="F7" s="54"/>
      <c r="G7" s="54"/>
      <c r="H7" s="56"/>
    </row>
    <row r="8" spans="1:14" ht="18" thickBot="1" x14ac:dyDescent="0.25">
      <c r="A8" s="46" t="s">
        <v>312</v>
      </c>
      <c r="B8" s="51">
        <v>10785.89</v>
      </c>
      <c r="C8" s="51">
        <v>166874.67000000001</v>
      </c>
      <c r="D8" s="52" t="s">
        <v>299</v>
      </c>
      <c r="E8" s="51" t="s">
        <v>299</v>
      </c>
      <c r="F8" s="51">
        <v>893477.84</v>
      </c>
      <c r="G8" s="51" t="s">
        <v>299</v>
      </c>
      <c r="H8" s="57" t="s">
        <v>299</v>
      </c>
    </row>
    <row r="9" spans="1:14" ht="18" thickBot="1" x14ac:dyDescent="0.25">
      <c r="A9" s="47" t="s">
        <v>313</v>
      </c>
      <c r="B9" s="54">
        <v>812.76</v>
      </c>
      <c r="C9" s="54">
        <v>26312.07</v>
      </c>
      <c r="D9" s="55" t="s">
        <v>299</v>
      </c>
      <c r="E9" s="54" t="s">
        <v>299</v>
      </c>
      <c r="F9" s="54" t="s">
        <v>299</v>
      </c>
      <c r="G9" s="54">
        <v>3569.96</v>
      </c>
      <c r="H9" s="56">
        <v>1619</v>
      </c>
    </row>
    <row r="10" spans="1:14" ht="18" thickBot="1" x14ac:dyDescent="0.25">
      <c r="A10" s="46" t="s">
        <v>314</v>
      </c>
      <c r="B10" s="51">
        <v>1190.03</v>
      </c>
      <c r="C10" s="51">
        <v>11781.34</v>
      </c>
      <c r="D10" s="52" t="s">
        <v>299</v>
      </c>
      <c r="E10" s="51" t="s">
        <v>299</v>
      </c>
      <c r="F10" s="51" t="s">
        <v>299</v>
      </c>
      <c r="G10" s="51" t="s">
        <v>299</v>
      </c>
      <c r="H10" s="57">
        <v>523</v>
      </c>
    </row>
    <row r="11" spans="1:14" ht="20.25" thickBot="1" x14ac:dyDescent="0.25">
      <c r="A11" s="48" t="s">
        <v>315</v>
      </c>
      <c r="B11" s="40">
        <f>SUM(B6:B10)</f>
        <v>13079.03</v>
      </c>
      <c r="C11" s="40">
        <f t="shared" ref="C11:H11" si="0">SUM(C6:C10)</f>
        <v>217116.44000000003</v>
      </c>
      <c r="D11" s="41">
        <f t="shared" si="0"/>
        <v>980409</v>
      </c>
      <c r="E11" s="40">
        <f t="shared" si="0"/>
        <v>30607.07</v>
      </c>
      <c r="F11" s="40">
        <f t="shared" si="0"/>
        <v>893477.84</v>
      </c>
      <c r="G11" s="40">
        <f t="shared" si="0"/>
        <v>3569.96</v>
      </c>
      <c r="H11" s="41">
        <f t="shared" si="0"/>
        <v>2142</v>
      </c>
    </row>
  </sheetData>
  <mergeCells count="3">
    <mergeCell ref="A1:N1"/>
    <mergeCell ref="A4:A5"/>
    <mergeCell ref="B4:H4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6db77a-850d-4724-bca4-33e3ef0136af">
      <Terms xmlns="http://schemas.microsoft.com/office/infopath/2007/PartnerControls"/>
    </lcf76f155ced4ddcb4097134ff3c332f>
    <TaxCatchAll xmlns="406448dd-ea99-4e0b-9d9a-4fd9ef162d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FE876DD3D6FE4C4FACCF66D76377B5F3" ma:contentTypeVersion="17" ma:contentTypeDescription="สร้างเอกสารใหม่" ma:contentTypeScope="" ma:versionID="f4cf925a9afc64bf74b54eafbe452106">
  <xsd:schema xmlns:xsd="http://www.w3.org/2001/XMLSchema" xmlns:xs="http://www.w3.org/2001/XMLSchema" xmlns:p="http://schemas.microsoft.com/office/2006/metadata/properties" xmlns:ns2="d06db77a-850d-4724-bca4-33e3ef0136af" xmlns:ns3="406448dd-ea99-4e0b-9d9a-4fd9ef162d90" targetNamespace="http://schemas.microsoft.com/office/2006/metadata/properties" ma:root="true" ma:fieldsID="4ef3edbdcbb53c729e8ca43dd828c024" ns2:_="" ns3:_="">
    <xsd:import namespace="d06db77a-850d-4724-bca4-33e3ef0136af"/>
    <xsd:import namespace="406448dd-ea99-4e0b-9d9a-4fd9ef162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db77a-850d-4724-bca4-33e3ef0136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แท็กรูป" ma:readOnly="false" ma:fieldId="{5cf76f15-5ced-4ddc-b409-7134ff3c332f}" ma:taxonomyMulti="true" ma:sspId="2e341c07-b9bd-4c03-8221-9efbfa1a40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448dd-ea99-4e0b-9d9a-4fd9ef162d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1af1d68-99c9-4297-b09d-73ac25333b31}" ma:internalName="TaxCatchAll" ma:showField="CatchAllData" ma:web="406448dd-ea99-4e0b-9d9a-4fd9ef162d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CE26B-D231-4161-813E-2C5949705947}">
  <ds:schemaRefs>
    <ds:schemaRef ds:uri="d06db77a-850d-4724-bca4-33e3ef0136af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06448dd-ea99-4e0b-9d9a-4fd9ef162d9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2D74EFF-9004-4177-A086-1FBC516FE4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6db77a-850d-4724-bca4-33e3ef0136af"/>
    <ds:schemaRef ds:uri="406448dd-ea99-4e0b-9d9a-4fd9ef162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6DD69E-E0EA-49F7-8B32-C2E7941A58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จุดบริการแลกเปลี่ยนเงินตร</vt:lpstr>
      <vt:lpstr>4.1ข้อมูลการจัดสรรเงินทุน 2565</vt:lpstr>
      <vt:lpstr>4.2ข้อมูลการจัดสรรเงินทุน 2566</vt:lpstr>
      <vt:lpstr>4.3ข้อมูลการจัดสรรเงินทุน 2567</vt:lpstr>
      <vt:lpstr>6.1ข้อมูลประโยชน์ด้านผลกระ 2565</vt:lpstr>
      <vt:lpstr>6.2ข้อมูลประโยชน์ด้านผลกระ 2566</vt:lpstr>
      <vt:lpstr>6.3ข้อมูลประโยชน์ด้านผลกระ 2567</vt:lpstr>
      <vt:lpstr>จุดบริการแลกเปลี่ยนเงินตร!Print_Area</vt:lpstr>
      <vt:lpstr>จุดบริการแลกเปลี่ยนเงินตร!Print_Titles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Supitchaya Promkaew</dc:creator>
  <cp:keywords/>
  <dc:description/>
  <cp:lastModifiedBy>Supitchaya Promkaew</cp:lastModifiedBy>
  <cp:revision/>
  <cp:lastPrinted>2025-12-24T03:45:45Z</cp:lastPrinted>
  <dcterms:created xsi:type="dcterms:W3CDTF">2025-09-22T02:23:54Z</dcterms:created>
  <dcterms:modified xsi:type="dcterms:W3CDTF">2026-01-08T02:30:22Z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0x010100FE876DD3D6FE4C4FACCF66D76377B5F3</vt:lpwstr>
  </property>
  <property fmtid="{D5CDD505-2E9C-101B-9397-08002B2CF9AE}" pid="3" name="MediaServiceImageTags">
    <vt:lpwstr/>
  </property>
</Properties>
</file>