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825" windowHeight="12795" tabRatio="805" activeTab="0"/>
  </bookViews>
  <sheets>
    <sheet name="สินค้า" sheetId="1" r:id="rId1"/>
    <sheet name="Sheet1" sheetId="2" r:id="rId2"/>
  </sheets>
  <definedNames>
    <definedName name="_xlnm.Print_Area" localSheetId="0">'สินค้า'!$A$1:$I$39</definedName>
  </definedNames>
  <calcPr fullCalcOnLoad="1"/>
</workbook>
</file>

<file path=xl/sharedStrings.xml><?xml version="1.0" encoding="utf-8"?>
<sst xmlns="http://schemas.openxmlformats.org/spreadsheetml/2006/main" count="54" uniqueCount="48">
  <si>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</si>
  <si>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</si>
  <si>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</si>
  <si>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</si>
  <si>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</si>
  <si>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2202 (น้ำ รวมถึงน้ำแร่และน้ำอัดลม ที่เติมน้ำตาลหรือสารที่ทำให้หวานอื่นๆ หรือที่ปรุงกลิ่นรส และเครื่องดื่มอื่นๆ ที่ไม่มีแอลกอฮอล์ แต่ไม่รวมถึงน้ำผลไม้หรือน้ำพืชผัก ตามประเภทที่ 20.09 (น้ำผลไม้หรือน้ำพืชผัก ที่ไม่ได้หมักและไม่เติมสุรา))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</si>
  <si>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</si>
  <si>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</si>
  <si>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</si>
  <si>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</si>
  <si>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</si>
  <si>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</si>
  <si>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เครื่องดื่มที่ไม่มีแอลกอฮอส์</t>
  </si>
  <si>
    <t>: การส่งออก</t>
  </si>
  <si>
    <t>รถยนต์ อุปกรณ์และส่วนประกอบ</t>
  </si>
  <si>
    <t>ยานพาหนะอื่น ๆ และส่วนประกอบ</t>
  </si>
  <si>
    <t>รถจักรยานยนต์และส่วนประกอบ</t>
  </si>
  <si>
    <t>เครื่องยนต์สันดาปภายในแบบลูกสูบฯ</t>
  </si>
  <si>
    <t>8407 (เครื่องยนต์สันดาปภายในแบบลูกสูบเคลื่อนตรงหรือลูกสูบหมุน  ชนิดจุดระเบิดด้วยประกายไฟ)</t>
  </si>
  <si>
    <t>4011 (ยางนอกชนิดอัดลม ที่เป็นของใหม่)</t>
  </si>
  <si>
    <t>7204 (เศษและของที่ใช้ไม่ได้จำพวกเหล็ก  รวมทั้งอินกอตที่หลอมจากของที่ใช้ไม่ได้ที่เป็นเหล็กหรือเหล็กกล้า)</t>
  </si>
  <si>
    <t>7602 (เศษและของที่ใช้ไม่ได้ที่เป็นอะลูมิเนียม)</t>
  </si>
  <si>
    <t>ลวดและสายเคเบิล ที่หุ้มฉนวน</t>
  </si>
  <si>
    <t>0714 (มันสำปะหลัง รากสามสิบ สาเลป เยรูซาเลมอาร์ติโชก มันเทศ และรากหรือหัวที่คล้ายกัน ซึ่งมีปริมาณของสตาร์ชหรืออินูลินสูง สด แช่เย็น แช่แข็ง หรือแห้ง  จะฝานหรือทำเป็นเพลเลตหรือไม่ก็ตาม รวมทั้งเนื้อในของต้นสาคู)</t>
  </si>
  <si>
    <t>อะลูมิเนียมและผลิตภัณฑ์</t>
  </si>
  <si>
    <t>วัตถุดิบและผลิตภัณฑ์กึ่งสำเร็จรูปอื่นๆ</t>
  </si>
  <si>
    <t>2309 (ของปรุงแต่ง ชนิดที่ใช้ในการเลี้ยงสัตว์)</t>
  </si>
  <si>
    <t>เสื้อผ้าสำเร็จรูป</t>
  </si>
  <si>
    <t>4707 (กระดาษหรือกระดาษแข็งที่นำกลับคืนมาใช้ได้อีก (เศษและของที่ใช้ไม่ได้))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</si>
  <si>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</si>
  <si>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</si>
  <si>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</si>
  <si>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</si>
  <si>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</si>
  <si>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</si>
  <si>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ปูนซิเมนต์</t>
  </si>
  <si>
    <t>ผลิตภัณฑ์พลาสติกอื่น ๆ</t>
  </si>
  <si>
    <t>หมายเหตุ    1.   % YoY : หมายถึง อัตราการเปลี่ยนแปลงเมื่อเทียบกับช่วงเดียวกันของปีก่อน</t>
  </si>
  <si>
    <t xml:space="preserve"> 2.  กรมศุลกากร  ได้มีการปรับปรุงข้อมูลย้อนหลังตั้งแต่เดือน มกราคม-ตุลาคม 2560</t>
  </si>
  <si>
    <t>ผลิตภัณฑ์เหล็กและเหล็กกล้า</t>
  </si>
  <si>
    <t>ผักและของปรุงแต่งจากผัก (มันสำปะหลัง)</t>
  </si>
  <si>
    <t>กลุ่มความร่วมมือฯ 3</t>
  </si>
  <si>
    <t>ปี 2559-2561 (มกราคม)</t>
  </si>
  <si>
    <t>(มกราคม)</t>
  </si>
  <si>
    <t>น้ำมันสำเร็จรูปอื่น ๆ</t>
  </si>
  <si>
    <t>มอเตอร์ไฟฟ้า ชุดเครื่องกำเนิดไฟฟ้าและส่วนประกอบ</t>
  </si>
  <si>
    <t>เครื่องจักรไฟฟ้าใช้ในอุตสาหกรรม</t>
  </si>
  <si>
    <t>ผลิตภัณฑ์สิ่งทออื่น ๆ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</si>
</sst>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0.0"/>
    <numFmt numFmtId="182" formatCode="#,##0.0000_ ;[Red]\-#,##0.0000\ "/>
    <numFmt numFmtId="183" formatCode="#,##0_ ;[Red]\-#,##0\ "/>
    <numFmt numFmtId="184" formatCode="#,##0.0_ ;[Red]\-#,##0.0\ "/>
    <numFmt numFmtId="185" formatCode="#,##0.0000000000_ ;[Red]\-#,##0.0000000000\ "/>
    <numFmt numFmtId="186" formatCode="_(* #,##0.0_);_(* \(#,##0.0\);_(* &quot;-&quot;??_);_(@_)"/>
    <numFmt numFmtId="187" formatCode="_-* #,##0.0_-;\-* #,##0.0_-;_-* &quot;-&quot;??_-;_-@_-"/>
    <numFmt numFmtId="188" formatCode="#,##0.0;\-#,##0.0"/>
    <numFmt numFmtId="189" formatCode="#,##0.00_ ;[Red]\-#,##0.00\ "/>
    <numFmt numFmtId="190" formatCode="#,##0.00_ ;\-#,##0.00\ "/>
    <numFmt numFmtId="191" formatCode="_-* #,##0.000_-;\-* #,##0.000_-;_-* &quot;-&quot;??_-;_-@_-"/>
    <numFmt numFmtId="192" formatCode="#,##0.0_ ;\-#,##0.0\ "/>
    <numFmt numFmtId="193" formatCode="#,##0.000"/>
    <numFmt numFmtId="194" formatCode="#,##0.0000"/>
    <numFmt numFmtId="195" formatCode="#,##0.000;\-#,##0.000"/>
    <numFmt numFmtId="196" formatCode="_-* #,##0.0_-;\-* #,##0.0_-;_-* &quot;-&quot;?_-;_-@_-"/>
    <numFmt numFmtId="197" formatCode="_-* #,##0.0000_-;\-* #,##0.0000_-;_-* &quot;-&quot;??_-;_-@_-"/>
    <numFmt numFmtId="198" formatCode="_-* #,##0.00000_-;\-* #,##0.0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name val="Angsana New"/>
      <family val="1"/>
    </font>
    <font>
      <b/>
      <u val="single"/>
      <sz val="18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ngsana New"/>
      <family val="1"/>
    </font>
    <font>
      <b/>
      <sz val="14"/>
      <color indexed="10"/>
      <name val="Angsana New"/>
      <family val="1"/>
    </font>
    <font>
      <sz val="12"/>
      <color indexed="8"/>
      <name val="AngsanaUPC"/>
      <family val="1"/>
    </font>
    <font>
      <sz val="14"/>
      <color indexed="63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201F35"/>
      <name val="AngsanaUPC"/>
      <family val="1"/>
    </font>
    <font>
      <b/>
      <sz val="14"/>
      <color rgb="FFFF0000"/>
      <name val="Angsana New"/>
      <family val="1"/>
    </font>
    <font>
      <sz val="12"/>
      <color rgb="FFFF0000"/>
      <name val="Angsana New"/>
      <family val="1"/>
    </font>
    <font>
      <sz val="12"/>
      <color theme="1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id">
        <fgColor indexed="9"/>
        <bgColor indexed="9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14" fillId="32" borderId="7" applyNumberFormat="0" applyFont="0" applyAlignment="0" applyProtection="0"/>
    <xf numFmtId="0" fontId="51" fillId="27" borderId="8" applyNumberFormat="0" applyAlignment="0" applyProtection="0"/>
    <xf numFmtId="9" fontId="1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Alignment="1">
      <alignment vertical="justify"/>
    </xf>
    <xf numFmtId="4" fontId="4" fillId="0" borderId="10" xfId="42" applyNumberFormat="1" applyFont="1" applyBorder="1" applyAlignment="1">
      <alignment horizontal="right" vertical="center"/>
    </xf>
    <xf numFmtId="4" fontId="3" fillId="13" borderId="10" xfId="42" applyNumberFormat="1" applyFont="1" applyFill="1" applyBorder="1" applyAlignment="1">
      <alignment horizontal="right" vertical="center"/>
    </xf>
    <xf numFmtId="4" fontId="3" fillId="13" borderId="1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4" fontId="4" fillId="35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8" fillId="13" borderId="12" xfId="0" applyFont="1" applyFill="1" applyBorder="1" applyAlignment="1">
      <alignment horizontal="center" vertical="justify"/>
    </xf>
    <xf numFmtId="0" fontId="3" fillId="13" borderId="13" xfId="0" applyFont="1" applyFill="1" applyBorder="1" applyAlignment="1">
      <alignment horizontal="left" vertical="justify"/>
    </xf>
    <xf numFmtId="0" fontId="8" fillId="0" borderId="0" xfId="0" applyFont="1" applyFill="1" applyAlignment="1">
      <alignment vertical="justify"/>
    </xf>
    <xf numFmtId="0" fontId="10" fillId="13" borderId="14" xfId="0" applyFont="1" applyFill="1" applyBorder="1" applyAlignment="1">
      <alignment horizontal="center" vertical="justify"/>
    </xf>
    <xf numFmtId="0" fontId="3" fillId="13" borderId="15" xfId="0" applyFont="1" applyFill="1" applyBorder="1" applyAlignment="1">
      <alignment horizontal="left" vertical="justify"/>
    </xf>
    <xf numFmtId="0" fontId="10" fillId="13" borderId="16" xfId="0" applyFont="1" applyFill="1" applyBorder="1" applyAlignment="1">
      <alignment horizontal="center" vertical="justify"/>
    </xf>
    <xf numFmtId="0" fontId="3" fillId="13" borderId="17" xfId="0" applyFont="1" applyFill="1" applyBorder="1" applyAlignment="1">
      <alignment horizontal="left" vertical="justify"/>
    </xf>
    <xf numFmtId="0" fontId="10" fillId="0" borderId="0" xfId="0" applyFont="1" applyFill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justify"/>
    </xf>
    <xf numFmtId="188" fontId="3" fillId="0" borderId="0" xfId="42" applyNumberFormat="1" applyFont="1" applyBorder="1" applyAlignment="1">
      <alignment horizontal="right" vertical="justify"/>
    </xf>
    <xf numFmtId="180" fontId="3" fillId="0" borderId="0" xfId="0" applyNumberFormat="1" applyFont="1" applyBorder="1" applyAlignment="1">
      <alignment horizontal="right" vertical="justify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13" borderId="12" xfId="0" applyFont="1" applyFill="1" applyBorder="1" applyAlignment="1">
      <alignment horizontal="center" vertical="justify"/>
    </xf>
    <xf numFmtId="0" fontId="3" fillId="13" borderId="18" xfId="0" applyFont="1" applyFill="1" applyBorder="1" applyAlignment="1">
      <alignment vertical="justify"/>
    </xf>
    <xf numFmtId="0" fontId="3" fillId="13" borderId="14" xfId="0" applyFont="1" applyFill="1" applyBorder="1" applyAlignment="1">
      <alignment horizontal="center" vertical="justify"/>
    </xf>
    <xf numFmtId="0" fontId="3" fillId="13" borderId="0" xfId="0" applyFont="1" applyFill="1" applyBorder="1" applyAlignment="1">
      <alignment vertical="justify"/>
    </xf>
    <xf numFmtId="0" fontId="3" fillId="13" borderId="16" xfId="0" applyFont="1" applyFill="1" applyBorder="1" applyAlignment="1">
      <alignment horizontal="center" vertical="justify"/>
    </xf>
    <xf numFmtId="0" fontId="3" fillId="13" borderId="19" xfId="0" applyFont="1" applyFill="1" applyBorder="1" applyAlignment="1">
      <alignment vertical="justify"/>
    </xf>
    <xf numFmtId="0" fontId="5" fillId="0" borderId="0" xfId="0" applyFont="1" applyAlignment="1">
      <alignment/>
    </xf>
    <xf numFmtId="9" fontId="5" fillId="0" borderId="0" xfId="58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/>
    </xf>
    <xf numFmtId="49" fontId="55" fillId="35" borderId="21" xfId="0" applyNumberFormat="1" applyFont="1" applyFill="1" applyBorder="1" applyAlignment="1">
      <alignment vertical="center"/>
    </xf>
    <xf numFmtId="188" fontId="56" fillId="0" borderId="0" xfId="42" applyNumberFormat="1" applyFont="1" applyBorder="1" applyAlignment="1">
      <alignment horizontal="right" vertical="justify"/>
    </xf>
    <xf numFmtId="0" fontId="5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" fontId="4" fillId="37" borderId="10" xfId="0" applyNumberFormat="1" applyFont="1" applyFill="1" applyBorder="1" applyAlignment="1">
      <alignment horizontal="right" vertical="center" wrapText="1" shrinkToFit="1"/>
    </xf>
    <xf numFmtId="4" fontId="4" fillId="37" borderId="10" xfId="55" applyNumberFormat="1" applyFont="1" applyFill="1" applyBorder="1" applyAlignment="1">
      <alignment horizontal="right" vertical="center" wrapText="1" shrinkToFit="1"/>
      <protection/>
    </xf>
    <xf numFmtId="9" fontId="58" fillId="33" borderId="0" xfId="58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9" fillId="1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justify"/>
    </xf>
    <xf numFmtId="49" fontId="55" fillId="35" borderId="10" xfId="0" applyNumberFormat="1" applyFont="1" applyFill="1" applyBorder="1" applyAlignment="1">
      <alignment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13" borderId="22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13" borderId="22" xfId="0" applyFont="1" applyFill="1" applyBorder="1" applyAlignment="1" quotePrefix="1">
      <alignment horizontal="center" vertical="center" wrapText="1"/>
    </xf>
    <xf numFmtId="0" fontId="3" fillId="13" borderId="23" xfId="0" applyFont="1" applyFill="1" applyBorder="1" applyAlignment="1" quotePrefix="1">
      <alignment horizontal="center" vertical="center" wrapText="1"/>
    </xf>
    <xf numFmtId="0" fontId="3" fillId="13" borderId="24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zoomScale="150" zoomScaleNormal="96" zoomScalePageLayoutView="150" workbookViewId="0" topLeftCell="A19">
      <selection activeCell="L1" sqref="L1:L16384"/>
    </sheetView>
  </sheetViews>
  <sheetFormatPr defaultColWidth="9.140625" defaultRowHeight="15"/>
  <cols>
    <col min="1" max="1" width="6.140625" style="2" customWidth="1"/>
    <col min="2" max="2" width="35.00390625" style="2" customWidth="1"/>
    <col min="3" max="3" width="9.7109375" style="2" hidden="1" customWidth="1"/>
    <col min="4" max="4" width="9.421875" style="2" hidden="1" customWidth="1"/>
    <col min="5" max="6" width="9.421875" style="2" customWidth="1"/>
    <col min="7" max="7" width="10.140625" style="2" customWidth="1"/>
    <col min="8" max="8" width="10.00390625" style="2" customWidth="1"/>
    <col min="9" max="9" width="9.8515625" style="2" customWidth="1"/>
    <col min="10" max="10" width="0" style="2" hidden="1" customWidth="1"/>
    <col min="11" max="16384" width="9.140625" style="2" customWidth="1"/>
  </cols>
  <sheetData>
    <row r="1" spans="1:9" ht="26.25">
      <c r="A1" s="72" t="s">
        <v>34</v>
      </c>
      <c r="B1" s="72"/>
      <c r="C1" s="72"/>
      <c r="D1" s="72"/>
      <c r="E1" s="72"/>
      <c r="F1" s="72"/>
      <c r="G1" s="72"/>
      <c r="H1" s="72"/>
      <c r="I1" s="72"/>
    </row>
    <row r="2" spans="1:10" ht="22.5" customHeight="1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58"/>
    </row>
    <row r="3" spans="1:10" ht="24" customHeight="1">
      <c r="A3" s="14" t="s">
        <v>13</v>
      </c>
      <c r="B3" s="15"/>
      <c r="C3" s="15"/>
      <c r="D3" s="15"/>
      <c r="E3" s="15"/>
      <c r="F3" s="15"/>
      <c r="G3" s="15"/>
      <c r="H3" s="15"/>
      <c r="I3" s="54" t="s">
        <v>6</v>
      </c>
      <c r="J3" s="12"/>
    </row>
    <row r="4" spans="1:10" ht="22.5" customHeight="1">
      <c r="A4" s="66" t="s">
        <v>3</v>
      </c>
      <c r="B4" s="68" t="s">
        <v>8</v>
      </c>
      <c r="C4" s="70">
        <v>2557</v>
      </c>
      <c r="D4" s="70">
        <v>2558</v>
      </c>
      <c r="E4" s="70">
        <v>2559</v>
      </c>
      <c r="F4" s="70">
        <v>2560</v>
      </c>
      <c r="G4" s="59">
        <v>2560</v>
      </c>
      <c r="H4" s="59">
        <v>2561</v>
      </c>
      <c r="I4" s="74" t="s">
        <v>33</v>
      </c>
      <c r="J4" s="16"/>
    </row>
    <row r="5" spans="1:10" ht="20.25" customHeight="1">
      <c r="A5" s="76"/>
      <c r="B5" s="77"/>
      <c r="C5" s="71"/>
      <c r="D5" s="71"/>
      <c r="E5" s="71"/>
      <c r="F5" s="71"/>
      <c r="G5" s="63" t="s">
        <v>43</v>
      </c>
      <c r="H5" s="64"/>
      <c r="I5" s="75"/>
      <c r="J5" s="16"/>
    </row>
    <row r="6" spans="1:10" ht="17.25" customHeight="1">
      <c r="A6" s="17">
        <v>1</v>
      </c>
      <c r="B6" s="60" t="s">
        <v>12</v>
      </c>
      <c r="C6" s="20">
        <v>4940.2</v>
      </c>
      <c r="D6" s="19">
        <v>6786.46</v>
      </c>
      <c r="E6" s="55">
        <v>8497.45</v>
      </c>
      <c r="F6" s="55">
        <v>10172.11</v>
      </c>
      <c r="G6" s="55">
        <v>677.56</v>
      </c>
      <c r="H6" s="55">
        <v>1001.52</v>
      </c>
      <c r="I6" s="7">
        <f>+(H6-G6)/G6*100</f>
        <v>47.81273983115887</v>
      </c>
      <c r="J6"/>
    </row>
    <row r="7" spans="1:10" ht="18.75" customHeight="1">
      <c r="A7" s="17">
        <v>2</v>
      </c>
      <c r="B7" s="51" t="s">
        <v>16</v>
      </c>
      <c r="C7" s="20">
        <v>4157.78</v>
      </c>
      <c r="D7" s="19">
        <v>4368.3</v>
      </c>
      <c r="E7" s="55">
        <v>5385.04</v>
      </c>
      <c r="F7" s="55">
        <v>6206.24</v>
      </c>
      <c r="G7" s="55">
        <v>472.86</v>
      </c>
      <c r="H7" s="55">
        <v>697.48</v>
      </c>
      <c r="I7" s="7">
        <f aca="true" t="shared" si="0" ref="I7:I18">+(H7-G7)/G7*100</f>
        <v>47.50243200947426</v>
      </c>
      <c r="J7"/>
    </row>
    <row r="8" spans="1:10" ht="18.75" customHeight="1">
      <c r="A8" s="17">
        <v>3</v>
      </c>
      <c r="B8" s="60" t="s">
        <v>17</v>
      </c>
      <c r="C8" s="20">
        <v>4157.78</v>
      </c>
      <c r="D8" s="19">
        <v>4278.3</v>
      </c>
      <c r="E8" s="55">
        <v>5035.76</v>
      </c>
      <c r="F8" s="55">
        <v>4838.05</v>
      </c>
      <c r="G8" s="55">
        <v>584.98</v>
      </c>
      <c r="H8" s="55">
        <v>583.28</v>
      </c>
      <c r="I8" s="7">
        <f t="shared" si="0"/>
        <v>-0.2906082259222615</v>
      </c>
      <c r="J8"/>
    </row>
    <row r="9" spans="1:10" ht="18.75" customHeight="1">
      <c r="A9" s="17">
        <v>4</v>
      </c>
      <c r="B9" s="60" t="s">
        <v>14</v>
      </c>
      <c r="C9" s="20">
        <v>4157.78</v>
      </c>
      <c r="D9" s="19">
        <v>4278.3</v>
      </c>
      <c r="E9" s="55">
        <v>4475.58</v>
      </c>
      <c r="F9" s="55">
        <v>5539.48</v>
      </c>
      <c r="G9" s="55">
        <v>423.54</v>
      </c>
      <c r="H9" s="55">
        <v>446.83</v>
      </c>
      <c r="I9" s="7">
        <f t="shared" si="0"/>
        <v>5.49889030552013</v>
      </c>
      <c r="J9"/>
    </row>
    <row r="10" spans="1:10" ht="18.75" customHeight="1">
      <c r="A10" s="17">
        <v>5</v>
      </c>
      <c r="B10" s="60" t="s">
        <v>31</v>
      </c>
      <c r="C10" s="20">
        <v>2641.63</v>
      </c>
      <c r="D10" s="19">
        <v>2433.11</v>
      </c>
      <c r="E10" s="55">
        <v>2853.4</v>
      </c>
      <c r="F10" s="55">
        <v>3168.3</v>
      </c>
      <c r="G10" s="55">
        <v>257.05</v>
      </c>
      <c r="H10" s="55">
        <v>279.51</v>
      </c>
      <c r="I10" s="7">
        <f t="shared" si="0"/>
        <v>8.737599688776495</v>
      </c>
      <c r="J10"/>
    </row>
    <row r="11" spans="1:10" ht="18.75" customHeight="1">
      <c r="A11" s="61">
        <v>6</v>
      </c>
      <c r="B11" s="62" t="s">
        <v>36</v>
      </c>
      <c r="C11" s="20">
        <v>1983.63</v>
      </c>
      <c r="D11" s="19">
        <v>2529.14</v>
      </c>
      <c r="E11" s="55">
        <v>2514.07</v>
      </c>
      <c r="F11" s="55">
        <v>2704.3</v>
      </c>
      <c r="G11" s="55">
        <v>200.62</v>
      </c>
      <c r="H11" s="55">
        <v>274.69</v>
      </c>
      <c r="I11" s="7">
        <f t="shared" si="0"/>
        <v>36.92054630645</v>
      </c>
      <c r="J11" t="s">
        <v>18</v>
      </c>
    </row>
    <row r="12" spans="1:10" ht="18.75" customHeight="1">
      <c r="A12" s="61">
        <v>7</v>
      </c>
      <c r="B12" s="62" t="s">
        <v>39</v>
      </c>
      <c r="C12" s="20">
        <v>1983.63</v>
      </c>
      <c r="D12" s="19">
        <v>2748.63</v>
      </c>
      <c r="E12" s="55">
        <v>2041.65</v>
      </c>
      <c r="F12" s="55">
        <v>2439.44</v>
      </c>
      <c r="G12" s="55">
        <v>169.43</v>
      </c>
      <c r="H12" s="55">
        <v>266.03</v>
      </c>
      <c r="I12" s="7">
        <f t="shared" si="0"/>
        <v>57.014696334769496</v>
      </c>
      <c r="J12"/>
    </row>
    <row r="13" spans="1:10" ht="18.75" customHeight="1">
      <c r="A13" s="61">
        <v>8</v>
      </c>
      <c r="B13" s="62" t="s">
        <v>15</v>
      </c>
      <c r="C13" s="20">
        <v>1983.63</v>
      </c>
      <c r="D13" s="19">
        <v>2529.14</v>
      </c>
      <c r="E13" s="55">
        <v>3113.09</v>
      </c>
      <c r="F13" s="55">
        <v>3219.97</v>
      </c>
      <c r="G13" s="55">
        <v>469.93</v>
      </c>
      <c r="H13" s="55">
        <v>254.98</v>
      </c>
      <c r="I13" s="7">
        <f t="shared" si="0"/>
        <v>-45.740855020960566</v>
      </c>
      <c r="J13" s="21"/>
    </row>
    <row r="14" spans="1:10" ht="18.75" customHeight="1">
      <c r="A14" s="61">
        <v>9</v>
      </c>
      <c r="B14" s="62" t="s">
        <v>35</v>
      </c>
      <c r="C14" s="20">
        <v>1983.63</v>
      </c>
      <c r="D14" s="19">
        <v>2898.62</v>
      </c>
      <c r="E14" s="55">
        <v>2499.93</v>
      </c>
      <c r="F14" s="55">
        <v>2388.22</v>
      </c>
      <c r="G14" s="55">
        <v>191.31</v>
      </c>
      <c r="H14" s="55">
        <v>215.81</v>
      </c>
      <c r="I14" s="7">
        <f t="shared" si="0"/>
        <v>12.806439809732895</v>
      </c>
      <c r="J14" t="s">
        <v>19</v>
      </c>
    </row>
    <row r="15" spans="1:10" ht="18.75" customHeight="1">
      <c r="A15" s="61">
        <v>10</v>
      </c>
      <c r="B15" s="62" t="s">
        <v>44</v>
      </c>
      <c r="C15" s="20">
        <v>1983.63</v>
      </c>
      <c r="D15" s="19">
        <v>2898.62</v>
      </c>
      <c r="E15" s="55">
        <v>1294.76</v>
      </c>
      <c r="F15" s="55">
        <v>2115.56</v>
      </c>
      <c r="G15" s="55">
        <v>158.31</v>
      </c>
      <c r="H15" s="55">
        <v>214.69</v>
      </c>
      <c r="I15" s="7">
        <f t="shared" si="0"/>
        <v>35.613669382856415</v>
      </c>
      <c r="J15" t="s">
        <v>5</v>
      </c>
    </row>
    <row r="16" spans="1:10" ht="18.75" customHeight="1">
      <c r="A16" s="22"/>
      <c r="B16" s="23" t="s">
        <v>4</v>
      </c>
      <c r="C16" s="9">
        <f aca="true" t="shared" si="1" ref="C16:H16">SUM(C6:C15)</f>
        <v>29973.320000000003</v>
      </c>
      <c r="D16" s="9">
        <f t="shared" si="1"/>
        <v>35748.62</v>
      </c>
      <c r="E16" s="9">
        <f t="shared" si="1"/>
        <v>37710.73000000001</v>
      </c>
      <c r="F16" s="9">
        <f t="shared" si="1"/>
        <v>42791.67</v>
      </c>
      <c r="G16" s="9">
        <f t="shared" si="1"/>
        <v>3605.5899999999997</v>
      </c>
      <c r="H16" s="9">
        <f t="shared" si="1"/>
        <v>4234.82</v>
      </c>
      <c r="I16" s="8">
        <f t="shared" si="0"/>
        <v>17.451512789862413</v>
      </c>
      <c r="J16" s="24"/>
    </row>
    <row r="17" spans="1:10" ht="18.75" customHeight="1">
      <c r="A17" s="25"/>
      <c r="B17" s="26" t="s">
        <v>0</v>
      </c>
      <c r="C17" s="9">
        <f aca="true" t="shared" si="2" ref="C17:H17">C18-C16</f>
        <v>66805.56999999999</v>
      </c>
      <c r="D17" s="9">
        <f t="shared" si="2"/>
        <v>68943.41</v>
      </c>
      <c r="E17" s="9">
        <f t="shared" si="2"/>
        <v>63710.979999999996</v>
      </c>
      <c r="F17" s="9">
        <f t="shared" si="2"/>
        <v>59030.25</v>
      </c>
      <c r="G17" s="9">
        <f t="shared" si="2"/>
        <v>4716.610000000001</v>
      </c>
      <c r="H17" s="9">
        <f t="shared" si="2"/>
        <v>4976.77</v>
      </c>
      <c r="I17" s="8">
        <f t="shared" si="0"/>
        <v>5.515825985188511</v>
      </c>
      <c r="J17" s="24"/>
    </row>
    <row r="18" spans="1:10" ht="20.25" customHeight="1">
      <c r="A18" s="27"/>
      <c r="B18" s="28" t="s">
        <v>2</v>
      </c>
      <c r="C18" s="9">
        <v>96778.89</v>
      </c>
      <c r="D18" s="9">
        <v>104692.03</v>
      </c>
      <c r="E18" s="9">
        <v>101421.71</v>
      </c>
      <c r="F18" s="9">
        <v>101821.92</v>
      </c>
      <c r="G18" s="9">
        <v>8322.2</v>
      </c>
      <c r="H18" s="9">
        <v>9211.59</v>
      </c>
      <c r="I18" s="8">
        <f t="shared" si="0"/>
        <v>10.686957775588178</v>
      </c>
      <c r="J18" s="29"/>
    </row>
    <row r="19" spans="1:10" s="6" customFormat="1" ht="24.75" customHeight="1">
      <c r="A19" s="30"/>
      <c r="B19" s="31"/>
      <c r="C19" s="32"/>
      <c r="D19" s="32"/>
      <c r="E19" s="52"/>
      <c r="F19" s="52"/>
      <c r="G19" s="52"/>
      <c r="H19" s="52"/>
      <c r="I19" s="33"/>
      <c r="J19" s="5"/>
    </row>
    <row r="20" spans="1:10" ht="15" customHeight="1">
      <c r="A20" s="34"/>
      <c r="B20" s="36"/>
      <c r="C20" s="37"/>
      <c r="D20" s="37"/>
      <c r="E20" s="53"/>
      <c r="F20" s="53"/>
      <c r="G20" s="53"/>
      <c r="H20" s="53"/>
      <c r="I20" s="37"/>
      <c r="J20" s="3"/>
    </row>
    <row r="21" spans="1:10" ht="21" customHeight="1">
      <c r="A21" s="14" t="s">
        <v>7</v>
      </c>
      <c r="B21" s="13"/>
      <c r="C21" s="38"/>
      <c r="D21" s="38"/>
      <c r="E21" s="38"/>
      <c r="F21" s="38"/>
      <c r="G21" s="38"/>
      <c r="H21" s="38"/>
      <c r="I21" s="54" t="s">
        <v>6</v>
      </c>
      <c r="J21" s="16"/>
    </row>
    <row r="22" spans="1:10" ht="18.75" customHeight="1">
      <c r="A22" s="66" t="s">
        <v>3</v>
      </c>
      <c r="B22" s="68" t="s">
        <v>9</v>
      </c>
      <c r="C22" s="70">
        <v>2557</v>
      </c>
      <c r="D22" s="70">
        <v>2558</v>
      </c>
      <c r="E22" s="70">
        <v>2559</v>
      </c>
      <c r="F22" s="70">
        <v>2560</v>
      </c>
      <c r="G22" s="59">
        <v>2560</v>
      </c>
      <c r="H22" s="59">
        <v>2561</v>
      </c>
      <c r="I22" s="74" t="s">
        <v>33</v>
      </c>
      <c r="J22" s="16"/>
    </row>
    <row r="23" spans="1:10" ht="18.75" customHeight="1">
      <c r="A23" s="67"/>
      <c r="B23" s="69"/>
      <c r="C23" s="71"/>
      <c r="D23" s="71"/>
      <c r="E23" s="71"/>
      <c r="F23" s="71"/>
      <c r="G23" s="63" t="s">
        <v>43</v>
      </c>
      <c r="H23" s="64"/>
      <c r="I23" s="75"/>
      <c r="J23" t="s">
        <v>20</v>
      </c>
    </row>
    <row r="24" spans="1:10" ht="18.75" customHeight="1">
      <c r="A24" s="18">
        <v>1</v>
      </c>
      <c r="B24" s="39" t="s">
        <v>40</v>
      </c>
      <c r="C24" s="19">
        <v>2237.42</v>
      </c>
      <c r="D24" s="19">
        <v>5976.54</v>
      </c>
      <c r="E24" s="56">
        <v>9237.84</v>
      </c>
      <c r="F24" s="56">
        <v>9874.1</v>
      </c>
      <c r="G24" s="56">
        <v>1647.31</v>
      </c>
      <c r="H24" s="56">
        <v>1954.48</v>
      </c>
      <c r="I24" s="7">
        <f>+(H24-G24)/G24*100</f>
        <v>18.646763511421657</v>
      </c>
      <c r="J24"/>
    </row>
    <row r="25" spans="1:10" ht="18.75" customHeight="1">
      <c r="A25" s="18">
        <v>2</v>
      </c>
      <c r="B25" s="39" t="s">
        <v>22</v>
      </c>
      <c r="C25" s="19">
        <v>2200.87</v>
      </c>
      <c r="D25" s="19">
        <v>2963.7</v>
      </c>
      <c r="E25" s="56">
        <v>3625.33</v>
      </c>
      <c r="F25" s="56">
        <v>3463.08</v>
      </c>
      <c r="G25" s="56">
        <v>264.33</v>
      </c>
      <c r="H25" s="56">
        <v>324.4</v>
      </c>
      <c r="I25" s="7">
        <f aca="true" t="shared" si="3" ref="I25:I36">+(H25-G25)/G25*100</f>
        <v>22.725381152347442</v>
      </c>
      <c r="J25" t="s">
        <v>21</v>
      </c>
    </row>
    <row r="26" spans="1:10" ht="18.75" customHeight="1">
      <c r="A26" s="18">
        <v>3</v>
      </c>
      <c r="B26" s="50" t="s">
        <v>24</v>
      </c>
      <c r="C26" s="19">
        <v>1069.83</v>
      </c>
      <c r="D26" s="19">
        <v>1065.62</v>
      </c>
      <c r="E26" s="56">
        <v>1782.7</v>
      </c>
      <c r="F26" s="56">
        <v>2904.23</v>
      </c>
      <c r="G26" s="56">
        <v>180.44</v>
      </c>
      <c r="H26" s="56">
        <v>280.31</v>
      </c>
      <c r="I26" s="7">
        <f t="shared" si="3"/>
        <v>55.348038129017965</v>
      </c>
      <c r="J26" t="s">
        <v>23</v>
      </c>
    </row>
    <row r="27" spans="1:10" ht="18.75" customHeight="1">
      <c r="A27" s="18">
        <v>4</v>
      </c>
      <c r="B27" s="39" t="s">
        <v>30</v>
      </c>
      <c r="C27" s="7">
        <v>540.21</v>
      </c>
      <c r="D27" s="7">
        <v>214.4</v>
      </c>
      <c r="E27" s="56">
        <v>361.27</v>
      </c>
      <c r="F27" s="56">
        <v>873.15</v>
      </c>
      <c r="G27" s="56">
        <v>49.63</v>
      </c>
      <c r="H27" s="56">
        <v>159.29</v>
      </c>
      <c r="I27" s="7">
        <f t="shared" si="3"/>
        <v>220.95506749949627</v>
      </c>
      <c r="J27"/>
    </row>
    <row r="28" spans="1:10" ht="18.75" customHeight="1">
      <c r="A28" s="18">
        <v>5</v>
      </c>
      <c r="B28" s="39" t="s">
        <v>27</v>
      </c>
      <c r="C28" s="7">
        <v>540.21</v>
      </c>
      <c r="D28" s="7">
        <v>214.4</v>
      </c>
      <c r="E28" s="56">
        <v>1014.06</v>
      </c>
      <c r="F28" s="56">
        <v>1608.38</v>
      </c>
      <c r="G28" s="56">
        <v>178.02</v>
      </c>
      <c r="H28" s="56">
        <v>145.64</v>
      </c>
      <c r="I28" s="7">
        <f t="shared" si="3"/>
        <v>-18.188967531738022</v>
      </c>
      <c r="J28" t="s">
        <v>26</v>
      </c>
    </row>
    <row r="29" spans="1:10" ht="18.75" customHeight="1">
      <c r="A29" s="18">
        <v>6</v>
      </c>
      <c r="B29" s="39" t="s">
        <v>32</v>
      </c>
      <c r="C29" s="19">
        <v>329.17</v>
      </c>
      <c r="D29" s="19">
        <v>84.35</v>
      </c>
      <c r="E29" s="56">
        <v>199.34</v>
      </c>
      <c r="F29" s="56">
        <v>529.82</v>
      </c>
      <c r="G29" s="56">
        <v>21.17</v>
      </c>
      <c r="H29" s="56">
        <v>66.18</v>
      </c>
      <c r="I29" s="7">
        <f t="shared" si="3"/>
        <v>212.61218705715638</v>
      </c>
      <c r="J29"/>
    </row>
    <row r="30" spans="1:10" ht="18.75" customHeight="1">
      <c r="A30" s="18">
        <v>7</v>
      </c>
      <c r="B30" s="39" t="s">
        <v>25</v>
      </c>
      <c r="C30" s="7">
        <v>540.21</v>
      </c>
      <c r="D30" s="7">
        <v>824.95</v>
      </c>
      <c r="E30" s="56">
        <v>629.79</v>
      </c>
      <c r="F30" s="56">
        <v>690.42</v>
      </c>
      <c r="G30" s="56">
        <v>76.449</v>
      </c>
      <c r="H30" s="56">
        <v>51.78</v>
      </c>
      <c r="I30" s="7">
        <f t="shared" si="3"/>
        <v>-32.2685712043323</v>
      </c>
      <c r="J30"/>
    </row>
    <row r="31" spans="1:10" s="3" customFormat="1" ht="17.25" customHeight="1">
      <c r="A31" s="18">
        <v>8</v>
      </c>
      <c r="B31" s="39" t="s">
        <v>45</v>
      </c>
      <c r="C31" s="19">
        <v>329.17</v>
      </c>
      <c r="D31" s="19">
        <v>84.35</v>
      </c>
      <c r="E31" s="56">
        <v>349.04</v>
      </c>
      <c r="F31" s="56">
        <v>545.38</v>
      </c>
      <c r="G31" s="56">
        <v>31.46</v>
      </c>
      <c r="H31" s="56">
        <v>37.82</v>
      </c>
      <c r="I31" s="7">
        <f t="shared" si="3"/>
        <v>20.216147488874757</v>
      </c>
      <c r="J31" t="s">
        <v>28</v>
      </c>
    </row>
    <row r="32" spans="1:10" s="4" customFormat="1" ht="17.25" customHeight="1">
      <c r="A32" s="18">
        <v>9</v>
      </c>
      <c r="B32" s="39" t="s">
        <v>46</v>
      </c>
      <c r="C32" s="19">
        <v>329.17</v>
      </c>
      <c r="D32" s="19">
        <v>85.21</v>
      </c>
      <c r="E32" s="56">
        <v>46.12</v>
      </c>
      <c r="F32" s="56">
        <v>198.88</v>
      </c>
      <c r="G32" s="56">
        <v>12.41</v>
      </c>
      <c r="H32" s="56">
        <v>26.48</v>
      </c>
      <c r="I32" s="7">
        <f t="shared" si="3"/>
        <v>113.37630942788076</v>
      </c>
      <c r="J32"/>
    </row>
    <row r="33" spans="1:10" ht="18" customHeight="1">
      <c r="A33" s="18">
        <v>10</v>
      </c>
      <c r="B33" s="62" t="s">
        <v>47</v>
      </c>
      <c r="C33" s="19">
        <v>523.21</v>
      </c>
      <c r="D33" s="19">
        <v>416.73</v>
      </c>
      <c r="E33" s="56">
        <v>319</v>
      </c>
      <c r="F33" s="56">
        <v>308.21</v>
      </c>
      <c r="G33" s="56">
        <v>25.16</v>
      </c>
      <c r="H33" s="56">
        <v>25.21</v>
      </c>
      <c r="I33" s="7">
        <f t="shared" si="3"/>
        <v>0.1987281399046133</v>
      </c>
      <c r="J33"/>
    </row>
    <row r="34" spans="1:9" s="6" customFormat="1" ht="21" customHeight="1">
      <c r="A34" s="40"/>
      <c r="B34" s="41" t="s">
        <v>4</v>
      </c>
      <c r="C34" s="9">
        <f>SUM(C24:C33)</f>
        <v>8639.470000000001</v>
      </c>
      <c r="D34" s="9">
        <f>SUM(D24:D33)+0.01</f>
        <v>11930.26</v>
      </c>
      <c r="E34" s="9">
        <f>SUM(E24:E33)</f>
        <v>17564.49</v>
      </c>
      <c r="F34" s="9">
        <f>SUM(F24:F33)+0.01</f>
        <v>20995.66</v>
      </c>
      <c r="G34" s="9">
        <f>SUM(G24:G33)</f>
        <v>2486.379</v>
      </c>
      <c r="H34" s="9">
        <f>SUM(H24:H33)+0.01</f>
        <v>3071.6000000000004</v>
      </c>
      <c r="I34" s="8">
        <f t="shared" si="3"/>
        <v>23.53707942353119</v>
      </c>
    </row>
    <row r="35" spans="1:10" s="1" customFormat="1" ht="17.25" customHeight="1">
      <c r="A35" s="42"/>
      <c r="B35" s="43" t="s">
        <v>29</v>
      </c>
      <c r="C35" s="9">
        <f aca="true" t="shared" si="4" ref="C35:H35">+C36-C34</f>
        <v>9594.029999999999</v>
      </c>
      <c r="D35" s="9">
        <f t="shared" si="4"/>
        <v>8455.87</v>
      </c>
      <c r="E35" s="9">
        <f t="shared" si="4"/>
        <v>2111.8099999999977</v>
      </c>
      <c r="F35" s="9">
        <f t="shared" si="4"/>
        <v>2546.5600000000013</v>
      </c>
      <c r="G35" s="9">
        <f t="shared" si="4"/>
        <v>104.57099999999991</v>
      </c>
      <c r="H35" s="9">
        <f t="shared" si="4"/>
        <v>174.07999999999947</v>
      </c>
      <c r="I35" s="8">
        <f t="shared" si="3"/>
        <v>66.47062761186143</v>
      </c>
      <c r="J35" s="6"/>
    </row>
    <row r="36" spans="1:10" s="1" customFormat="1" ht="18.75" customHeight="1">
      <c r="A36" s="44"/>
      <c r="B36" s="45" t="s">
        <v>2</v>
      </c>
      <c r="C36" s="9">
        <v>18233.5</v>
      </c>
      <c r="D36" s="9">
        <v>20386.13</v>
      </c>
      <c r="E36" s="9">
        <v>19676.3</v>
      </c>
      <c r="F36" s="9">
        <v>23542.22</v>
      </c>
      <c r="G36" s="9">
        <v>2590.95</v>
      </c>
      <c r="H36" s="9">
        <v>3245.68</v>
      </c>
      <c r="I36" s="8">
        <f t="shared" si="3"/>
        <v>25.269881703622225</v>
      </c>
      <c r="J36" s="46"/>
    </row>
    <row r="37" spans="1:10" s="1" customFormat="1" ht="21.75" customHeight="1">
      <c r="A37" s="47" t="s">
        <v>11</v>
      </c>
      <c r="B37" s="46"/>
      <c r="C37" s="48"/>
      <c r="D37" s="48"/>
      <c r="E37" s="48"/>
      <c r="F37" s="48"/>
      <c r="G37" s="48"/>
      <c r="H37" s="48"/>
      <c r="I37" s="10" t="s">
        <v>41</v>
      </c>
      <c r="J37" s="34"/>
    </row>
    <row r="38" spans="1:10" ht="16.5" customHeight="1">
      <c r="A38" s="57" t="s">
        <v>37</v>
      </c>
      <c r="B38" s="34"/>
      <c r="C38" s="37"/>
      <c r="D38" s="37"/>
      <c r="E38" s="37"/>
      <c r="F38" s="37"/>
      <c r="G38" s="37"/>
      <c r="H38" s="37"/>
      <c r="I38" s="37" t="s">
        <v>10</v>
      </c>
      <c r="J38" s="34"/>
    </row>
    <row r="39" spans="1:10" ht="15" customHeight="1">
      <c r="A39" s="49"/>
      <c r="B39" s="11" t="s">
        <v>38</v>
      </c>
      <c r="C39" s="34"/>
      <c r="D39" s="34"/>
      <c r="E39" s="34"/>
      <c r="F39" s="34"/>
      <c r="G39" s="34"/>
      <c r="H39" s="73" t="s">
        <v>1</v>
      </c>
      <c r="I39" s="73"/>
      <c r="J39" s="1"/>
    </row>
    <row r="40" spans="1:10" ht="23.25">
      <c r="A40" s="49"/>
      <c r="B40" s="36"/>
      <c r="C40" s="35"/>
      <c r="D40" s="35"/>
      <c r="E40" s="35"/>
      <c r="F40" s="35"/>
      <c r="G40" s="35"/>
      <c r="H40" s="35"/>
      <c r="I40" s="35"/>
      <c r="J40" s="1"/>
    </row>
  </sheetData>
  <sheetProtection/>
  <mergeCells count="19">
    <mergeCell ref="A1:I1"/>
    <mergeCell ref="H39:I39"/>
    <mergeCell ref="I22:I23"/>
    <mergeCell ref="E22:E23"/>
    <mergeCell ref="A4:A5"/>
    <mergeCell ref="B4:B5"/>
    <mergeCell ref="C4:C5"/>
    <mergeCell ref="D4:D5"/>
    <mergeCell ref="I4:I5"/>
    <mergeCell ref="E4:E5"/>
    <mergeCell ref="G23:H23"/>
    <mergeCell ref="A2:I2"/>
    <mergeCell ref="A22:A23"/>
    <mergeCell ref="B22:B23"/>
    <mergeCell ref="C22:C23"/>
    <mergeCell ref="D22:D23"/>
    <mergeCell ref="F22:F23"/>
    <mergeCell ref="F4:F5"/>
    <mergeCell ref="G5:H5"/>
  </mergeCells>
  <printOptions/>
  <pageMargins left="0.52" right="0.16" top="0.6076388888888888" bottom="0.18" header="0.1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juntiras</dc:creator>
  <cp:keywords/>
  <dc:description/>
  <cp:lastModifiedBy>somsong sornklin</cp:lastModifiedBy>
  <cp:lastPrinted>2018-03-12T02:31:27Z</cp:lastPrinted>
  <dcterms:created xsi:type="dcterms:W3CDTF">2010-02-25T05:00:19Z</dcterms:created>
  <dcterms:modified xsi:type="dcterms:W3CDTF">2018-07-13T10:44:16Z</dcterms:modified>
  <cp:category/>
  <cp:version/>
  <cp:contentType/>
  <cp:contentStatus/>
</cp:coreProperties>
</file>