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รายเดือน\2019\"/>
    </mc:Choice>
  </mc:AlternateContent>
  <bookViews>
    <workbookView xWindow="165" yWindow="525" windowWidth="19995" windowHeight="5505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1" l="1"/>
  <c r="D9" i="1"/>
  <c r="D7" i="1"/>
  <c r="D8" i="2"/>
  <c r="D9" i="2"/>
  <c r="D10" i="2"/>
  <c r="D11" i="2"/>
  <c r="D7" i="2"/>
  <c r="D8" i="3"/>
  <c r="D7" i="3"/>
  <c r="F8" i="3" l="1"/>
  <c r="E9" i="3"/>
  <c r="F7" i="3"/>
  <c r="F8" i="2" l="1"/>
  <c r="F9" i="2"/>
  <c r="F10" i="2"/>
  <c r="F11" i="2"/>
  <c r="F7" i="2"/>
  <c r="C12" i="2" l="1"/>
  <c r="D12" i="2" s="1"/>
  <c r="F7" i="1"/>
  <c r="F8" i="1"/>
  <c r="F9" i="1"/>
  <c r="E10" i="1"/>
  <c r="C10" i="1"/>
  <c r="D10" i="1" s="1"/>
  <c r="F10" i="1" l="1"/>
  <c r="E12" i="2" l="1"/>
  <c r="F12" i="2" s="1"/>
  <c r="C9" i="3"/>
  <c r="D9" i="3" s="1"/>
  <c r="F9" i="3" l="1"/>
</calcChain>
</file>

<file path=xl/sharedStrings.xml><?xml version="1.0" encoding="utf-8"?>
<sst xmlns="http://schemas.openxmlformats.org/spreadsheetml/2006/main" count="145" uniqueCount="112">
  <si>
    <t>Total</t>
  </si>
  <si>
    <t>แบ่งประเภทตามประเภทการบิน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</si>
  <si>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</si>
  <si>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</si>
  <si>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</si>
  <si>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</si>
  <si>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</si>
  <si>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</si>
  <si>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</si>
  <si>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</si>
  <si>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</si>
  <si>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</si>
  <si>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</si>
  <si>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</si>
  <si>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</si>
  <si>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</si>
  <si>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</si>
  <si>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</si>
  <si>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</si>
  <si>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</si>
  <si>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</si>
  <si>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</si>
  <si>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</si>
  <si>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</si>
  <si>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</si>
  <si>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</si>
  <si>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</si>
  <si>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</si>
  <si>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</si>
  <si>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</si>
  <si>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</si>
  <si>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</si>
  <si>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</si>
  <si>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</si>
  <si>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</si>
  <si>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</si>
  <si>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</si>
  <si>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</si>
  <si>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</si>
  <si>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</si>
  <si>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</si>
  <si>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</si>
  <si>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</si>
  <si>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</si>
  <si>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</si>
  <si>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</si>
  <si>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</si>
  <si>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</si>
  <si>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</si>
  <si>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</si>
  <si>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</si>
  <si>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</si>
  <si>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</si>
  <si>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</si>
  <si>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</si>
  <si>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</si>
  <si>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</si>
  <si>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</si>
  <si>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</si>
  <si>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</si>
  <si>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</si>
  <si>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</si>
  <si>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</si>
  <si>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</si>
  <si>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</si>
  <si>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</si>
  <si>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</si>
  <si>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</si>
  <si>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</si>
  <si>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</si>
  <si>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</si>
  <si>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</si>
  <si>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</si>
  <si>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</si>
  <si>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</si>
  <si>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</si>
  <si>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</si>
  <si>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</si>
  <si>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</si>
  <si>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</si>
  <si>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</si>
  <si>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</si>
  <si>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</si>
  <si>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</si>
  <si>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</si>
  <si>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</si>
  <si>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</si>
  <si>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</si>
  <si>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</si>
  <si>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</si>
  <si>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</si>
  <si>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</si>
  <si>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</si>
  <si>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</si>
  <si>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</si>
  <si>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</si>
  <si>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</si>
  <si>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</si>
  <si>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</si>
  <si>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</si>
  <si>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</si>
  <si>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</si>
  <si>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ปีงบประมาณ 2561</t>
  </si>
  <si>
    <t>2018-02-14</t>
  </si>
  <si>
    <t>นางสาวปฏิมา  พนาปวุฒิกุล</t>
  </si>
  <si>
    <t>patima.ph@aerothai.co.th</t>
  </si>
  <si>
    <t>02-285-9553</t>
  </si>
  <si>
    <t>ปริมาณเที่ยวบินภายใน Bangkok FIR ปีงบประมาณ 2561</t>
  </si>
  <si>
    <t>Sep</t>
  </si>
  <si>
    <t>ปีงบประมาณ 2562</t>
  </si>
  <si>
    <t>ปริมาณเที่ยวบินภายใน Bangkok FIR ปีงบประมาณ 2562 (สะสม ณ เดือน กันยายน 2562)</t>
  </si>
  <si>
    <t>ปริมาณเที่ยวบินภายใน Bangkok FIR ปีงบประมาณ 2562  (สะสม ณ เดือน กันยายน 2562)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</si>
</sst>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10" fontId="1" fillId="4" borderId="1" xfId="3" applyNumberFormat="1" applyFont="1" applyFill="1" applyBorder="1" applyAlignment="1">
      <alignment horizontal="right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F9" sqref="F9"/>
    </sheetView>
  </sheetViews>
  <sheetFormatPr defaultRowHeight="15"/>
  <cols>
    <col min="2" max="2" width="16.140625" customWidth="1"/>
    <col min="3" max="3" width="19.5703125" customWidth="1"/>
    <col min="4" max="4" width="15.28515625" customWidth="1"/>
    <col min="5" max="5" width="18.7109375" customWidth="1"/>
    <col min="6" max="6" width="17.5703125" customWidth="1"/>
  </cols>
  <sheetData>
    <row r="1" spans="1:6">
      <c r="A1" t="s">
        <v>111</v>
      </c>
    </row>
    <row r="3" spans="1:6">
      <c r="A3" t="s">
        <v>1</v>
      </c>
    </row>
    <row r="5" spans="1:6">
      <c r="C5" s="38" t="s">
        <v>109</v>
      </c>
      <c r="D5" s="38"/>
      <c r="E5" s="38" t="s">
        <v>102</v>
      </c>
    </row>
    <row r="6" spans="1:6">
      <c r="A6" s="5"/>
      <c r="B6" s="3"/>
      <c r="C6" s="1" t="s">
        <v>108</v>
      </c>
      <c r="D6" s="2" t="s">
        <v>11</v>
      </c>
      <c r="E6" s="1" t="s">
        <v>108</v>
      </c>
      <c r="F6" s="8" t="s">
        <v>12</v>
      </c>
    </row>
    <row r="7" spans="1:6" ht="30">
      <c r="B7" s="10" t="s">
        <v>13</v>
      </c>
      <c r="C7" s="7">
        <v>510451</v>
      </c>
      <c r="D7" s="39">
        <f>C7/365</f>
        <v>1398.495890410959</v>
      </c>
      <c r="E7" s="7">
        <v>486077</v>
      </c>
      <c r="F7" s="42">
        <f>(C7-E7)/E7</f>
        <v>5.0144318698477811E-2</v>
      </c>
    </row>
    <row r="8" spans="1:6">
      <c r="B8" s="10" t="s">
        <v>14</v>
      </c>
      <c r="C8" s="7">
        <v>427255</v>
      </c>
      <c r="D8" s="39">
        <f t="shared" ref="D8:D10" si="0">C8/365</f>
        <v>1170.5616438356165</v>
      </c>
      <c r="E8" s="7">
        <v>434947</v>
      </c>
      <c r="F8" s="12">
        <f t="shared" ref="F8:F9" si="1">(C8-E8)/E8</f>
        <v>-1.7684913334268314E-2</v>
      </c>
    </row>
    <row r="9" spans="1:6">
      <c r="B9" s="11" t="s">
        <v>15</v>
      </c>
      <c r="C9" s="7">
        <v>108035</v>
      </c>
      <c r="D9" s="39">
        <f t="shared" si="0"/>
        <v>295.98630136986299</v>
      </c>
      <c r="E9" s="7">
        <v>106665</v>
      </c>
      <c r="F9" s="12">
        <f t="shared" si="1"/>
        <v>1.284395068672948E-2</v>
      </c>
    </row>
    <row r="10" spans="1:6">
      <c r="B10" s="9" t="s">
        <v>0</v>
      </c>
      <c r="C10" s="6">
        <f>SUM(C7:C9)</f>
        <v>1045741</v>
      </c>
      <c r="D10" s="39">
        <f t="shared" si="0"/>
        <v>2865.0438356164382</v>
      </c>
      <c r="E10" s="6">
        <f>SUM(E7:E9)</f>
        <v>1027689</v>
      </c>
      <c r="F10" s="12">
        <f>(C10-E10)/E10</f>
        <v>1.7565625398345219E-2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2" sqref="D12"/>
    </sheetView>
  </sheetViews>
  <sheetFormatPr defaultRowHeight="15"/>
  <cols>
    <col min="2" max="2" width="14.140625" customWidth="1"/>
    <col min="3" max="3" width="19.140625" customWidth="1"/>
    <col min="4" max="4" width="16.7109375" customWidth="1"/>
    <col min="5" max="5" width="19.28515625" customWidth="1"/>
    <col min="6" max="6" width="20.140625" customWidth="1"/>
  </cols>
  <sheetData>
    <row r="1" spans="1:6">
      <c r="A1" t="s">
        <v>110</v>
      </c>
    </row>
    <row r="3" spans="1:6">
      <c r="A3" t="s">
        <v>2</v>
      </c>
    </row>
    <row r="5" spans="1:6">
      <c r="C5" s="38" t="s">
        <v>109</v>
      </c>
      <c r="E5" s="38" t="s">
        <v>102</v>
      </c>
    </row>
    <row r="6" spans="1:6">
      <c r="B6" s="4"/>
      <c r="C6" s="1" t="s">
        <v>108</v>
      </c>
      <c r="D6" s="2" t="s">
        <v>11</v>
      </c>
      <c r="E6" s="8" t="s">
        <v>108</v>
      </c>
      <c r="F6" s="8" t="s">
        <v>12</v>
      </c>
    </row>
    <row r="7" spans="1:6">
      <c r="B7" s="11" t="s">
        <v>3</v>
      </c>
      <c r="C7" s="7">
        <v>877252</v>
      </c>
      <c r="D7" s="37">
        <f>C7/365</f>
        <v>2403.4301369863015</v>
      </c>
      <c r="E7" s="7">
        <v>855718</v>
      </c>
      <c r="F7" s="14">
        <f>(C7-E7)/E7</f>
        <v>2.5164832339625905E-2</v>
      </c>
    </row>
    <row r="8" spans="1:6">
      <c r="B8" s="11" t="s">
        <v>4</v>
      </c>
      <c r="C8" s="7">
        <v>22855</v>
      </c>
      <c r="D8" s="37">
        <f t="shared" ref="D8:D12" si="0">C8/365</f>
        <v>62.61643835616438</v>
      </c>
      <c r="E8" s="7">
        <v>24361</v>
      </c>
      <c r="F8" s="14">
        <f t="shared" ref="F8:F12" si="1">(C8-E8)/E8</f>
        <v>-6.1820122326669676E-2</v>
      </c>
    </row>
    <row r="9" spans="1:6">
      <c r="B9" s="11" t="s">
        <v>5</v>
      </c>
      <c r="C9" s="7">
        <v>89684</v>
      </c>
      <c r="D9" s="37">
        <f t="shared" si="0"/>
        <v>245.70958904109588</v>
      </c>
      <c r="E9" s="7">
        <v>90927</v>
      </c>
      <c r="F9" s="14">
        <f t="shared" si="1"/>
        <v>-1.3670306949530942E-2</v>
      </c>
    </row>
    <row r="10" spans="1:6">
      <c r="B10" s="11" t="s">
        <v>6</v>
      </c>
      <c r="C10" s="7">
        <v>39703</v>
      </c>
      <c r="D10" s="37">
        <f t="shared" si="0"/>
        <v>108.77534246575343</v>
      </c>
      <c r="E10" s="7">
        <v>41417</v>
      </c>
      <c r="F10" s="14">
        <f t="shared" si="1"/>
        <v>-4.1383972764806723E-2</v>
      </c>
    </row>
    <row r="11" spans="1:6">
      <c r="B11" s="11" t="s">
        <v>7</v>
      </c>
      <c r="C11" s="7">
        <v>16237</v>
      </c>
      <c r="D11" s="37">
        <f t="shared" si="0"/>
        <v>44.484931506849314</v>
      </c>
      <c r="E11" s="7">
        <v>15266</v>
      </c>
      <c r="F11" s="14">
        <f t="shared" si="1"/>
        <v>6.3605397615616399E-2</v>
      </c>
    </row>
    <row r="12" spans="1:6">
      <c r="B12" s="9" t="s">
        <v>0</v>
      </c>
      <c r="C12" s="6">
        <f>SUM(C7:C11)</f>
        <v>1045731</v>
      </c>
      <c r="D12" s="37">
        <f t="shared" si="0"/>
        <v>2865.0164383561646</v>
      </c>
      <c r="E12" s="13">
        <f>SUM(E7:E11)</f>
        <v>1027689</v>
      </c>
      <c r="F12" s="14">
        <f t="shared" si="1"/>
        <v>1.7555894828104612E-2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D9" sqref="D9"/>
    </sheetView>
  </sheetViews>
  <sheetFormatPr defaultRowHeight="15"/>
  <cols>
    <col min="3" max="3" width="18.140625" customWidth="1"/>
    <col min="4" max="4" width="17.7109375" customWidth="1"/>
    <col min="5" max="5" width="18.28515625" customWidth="1"/>
    <col min="6" max="6" width="20.28515625" customWidth="1"/>
    <col min="7" max="17" width="13.140625" customWidth="1"/>
  </cols>
  <sheetData>
    <row r="1" spans="1:6">
      <c r="A1" t="s">
        <v>110</v>
      </c>
    </row>
    <row r="3" spans="1:6">
      <c r="A3" t="s">
        <v>8</v>
      </c>
    </row>
    <row r="5" spans="1:6">
      <c r="C5" s="38" t="s">
        <v>109</v>
      </c>
      <c r="E5" s="41" t="s">
        <v>102</v>
      </c>
    </row>
    <row r="6" spans="1:6">
      <c r="B6" s="3"/>
      <c r="C6" s="1" t="s">
        <v>108</v>
      </c>
      <c r="D6" s="2" t="s">
        <v>11</v>
      </c>
      <c r="E6" s="40" t="s">
        <v>108</v>
      </c>
      <c r="F6" s="8" t="s">
        <v>12</v>
      </c>
    </row>
    <row r="7" spans="1:6">
      <c r="B7" s="11" t="s">
        <v>9</v>
      </c>
      <c r="C7" s="7">
        <v>936615</v>
      </c>
      <c r="D7" s="37">
        <f>C7/365</f>
        <v>2566.0684931506848</v>
      </c>
      <c r="E7" s="7">
        <v>918794</v>
      </c>
      <c r="F7" s="14">
        <f>(C7-E7)/E7</f>
        <v>1.9396077902119519E-2</v>
      </c>
    </row>
    <row r="8" spans="1:6">
      <c r="B8" s="11" t="s">
        <v>10</v>
      </c>
      <c r="C8" s="7">
        <v>109126</v>
      </c>
      <c r="D8" s="37">
        <f t="shared" ref="D8:D9" si="0">C8/365</f>
        <v>298.97534246575344</v>
      </c>
      <c r="E8" s="7">
        <v>108895</v>
      </c>
      <c r="F8" s="14">
        <f t="shared" ref="F8:F9" si="1">(C8-E8)/E8</f>
        <v>2.1213095183433583E-3</v>
      </c>
    </row>
    <row r="9" spans="1:6">
      <c r="B9" s="9" t="s">
        <v>0</v>
      </c>
      <c r="C9" s="6">
        <f>SUM(C7:C8)</f>
        <v>1045741</v>
      </c>
      <c r="D9" s="37">
        <f t="shared" si="0"/>
        <v>2865.0438356164382</v>
      </c>
      <c r="E9" s="15">
        <f>SUM(E7:E8)</f>
        <v>1027689</v>
      </c>
      <c r="F9" s="14">
        <f t="shared" si="1"/>
        <v>1.7565625398345219E-2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opLeftCell="A28" workbookViewId="0">
      <selection activeCell="J30" sqref="J30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16</v>
      </c>
      <c r="C2" s="29" t="s">
        <v>17</v>
      </c>
      <c r="D2" s="29" t="s">
        <v>18</v>
      </c>
      <c r="E2" s="29" t="s">
        <v>19</v>
      </c>
      <c r="F2" s="29" t="s">
        <v>20</v>
      </c>
      <c r="G2" s="29" t="s">
        <v>21</v>
      </c>
      <c r="H2" s="28" t="s">
        <v>91</v>
      </c>
    </row>
    <row r="3" spans="2:8" ht="42">
      <c r="B3" s="21">
        <v>1</v>
      </c>
      <c r="C3" s="19" t="s">
        <v>22</v>
      </c>
      <c r="D3" s="19" t="s">
        <v>23</v>
      </c>
      <c r="E3" s="19" t="s">
        <v>24</v>
      </c>
      <c r="F3" s="19"/>
      <c r="G3" s="20" t="s">
        <v>25</v>
      </c>
      <c r="H3" s="32" t="s">
        <v>92</v>
      </c>
    </row>
    <row r="4" spans="2:8" ht="42">
      <c r="B4" s="21">
        <v>2</v>
      </c>
      <c r="C4" s="19" t="s">
        <v>26</v>
      </c>
      <c r="D4" s="19" t="s">
        <v>27</v>
      </c>
      <c r="E4" s="19" t="s">
        <v>28</v>
      </c>
      <c r="F4" s="19"/>
      <c r="G4" s="20" t="s">
        <v>25</v>
      </c>
      <c r="H4" s="31" t="s">
        <v>107</v>
      </c>
    </row>
    <row r="5" spans="2:8" ht="84">
      <c r="B5" s="21">
        <v>3</v>
      </c>
      <c r="C5" s="19" t="s">
        <v>29</v>
      </c>
      <c r="D5" s="19" t="s">
        <v>30</v>
      </c>
      <c r="E5" s="19" t="s">
        <v>93</v>
      </c>
      <c r="F5" s="19"/>
      <c r="G5" s="20" t="s">
        <v>25</v>
      </c>
      <c r="H5" s="31" t="s">
        <v>94</v>
      </c>
    </row>
    <row r="6" spans="2:8" ht="63">
      <c r="B6" s="21">
        <v>4</v>
      </c>
      <c r="C6" s="19" t="s">
        <v>31</v>
      </c>
      <c r="D6" s="19" t="s">
        <v>32</v>
      </c>
      <c r="E6" s="19" t="s">
        <v>33</v>
      </c>
      <c r="F6" s="19" t="s">
        <v>34</v>
      </c>
      <c r="G6" s="20" t="s">
        <v>25</v>
      </c>
      <c r="H6" s="31" t="s">
        <v>96</v>
      </c>
    </row>
    <row r="7" spans="2:8" ht="63">
      <c r="B7" s="21">
        <v>5</v>
      </c>
      <c r="C7" s="19" t="s">
        <v>35</v>
      </c>
      <c r="D7" s="19" t="s">
        <v>36</v>
      </c>
      <c r="E7" s="19" t="s">
        <v>37</v>
      </c>
      <c r="F7" s="19" t="s">
        <v>38</v>
      </c>
      <c r="G7" s="20" t="s">
        <v>25</v>
      </c>
      <c r="H7" s="33" t="s">
        <v>103</v>
      </c>
    </row>
    <row r="8" spans="2:8" ht="42">
      <c r="B8" s="21">
        <v>6</v>
      </c>
      <c r="C8" s="19" t="s">
        <v>39</v>
      </c>
      <c r="D8" s="19" t="s">
        <v>40</v>
      </c>
      <c r="E8" s="19" t="s">
        <v>41</v>
      </c>
      <c r="F8" s="19"/>
      <c r="G8" s="20" t="s">
        <v>25</v>
      </c>
      <c r="H8" s="31" t="s">
        <v>95</v>
      </c>
    </row>
    <row r="9" spans="2:8" ht="42">
      <c r="B9" s="21">
        <v>7</v>
      </c>
      <c r="C9" s="19" t="s">
        <v>42</v>
      </c>
      <c r="D9" s="19" t="s">
        <v>43</v>
      </c>
      <c r="E9" s="19" t="s">
        <v>44</v>
      </c>
      <c r="F9" s="19"/>
      <c r="G9" s="20" t="s">
        <v>25</v>
      </c>
      <c r="H9" s="30" t="s">
        <v>104</v>
      </c>
    </row>
    <row r="10" spans="2:8">
      <c r="B10" s="21">
        <v>8</v>
      </c>
      <c r="C10" s="19" t="s">
        <v>45</v>
      </c>
      <c r="D10" s="19" t="s">
        <v>46</v>
      </c>
      <c r="E10" s="19" t="s">
        <v>47</v>
      </c>
      <c r="F10" s="19" t="s">
        <v>48</v>
      </c>
      <c r="G10" s="20" t="s">
        <v>25</v>
      </c>
      <c r="H10" s="34" t="s">
        <v>105</v>
      </c>
    </row>
    <row r="11" spans="2:8" ht="42">
      <c r="B11" s="21">
        <v>9</v>
      </c>
      <c r="C11" s="19" t="s">
        <v>49</v>
      </c>
      <c r="D11" s="19" t="s">
        <v>50</v>
      </c>
      <c r="E11" s="19" t="s">
        <v>53</v>
      </c>
      <c r="F11" s="19"/>
      <c r="G11" s="20" t="s">
        <v>25</v>
      </c>
      <c r="H11" s="30" t="s">
        <v>106</v>
      </c>
    </row>
    <row r="12" spans="2:8" ht="63">
      <c r="B12" s="21">
        <v>10</v>
      </c>
      <c r="C12" s="19" t="s">
        <v>51</v>
      </c>
      <c r="D12" s="19" t="s">
        <v>52</v>
      </c>
      <c r="E12" s="19" t="s">
        <v>54</v>
      </c>
      <c r="F12" s="25" t="s">
        <v>55</v>
      </c>
      <c r="G12" s="20" t="s">
        <v>25</v>
      </c>
      <c r="H12" s="30" t="s">
        <v>97</v>
      </c>
    </row>
    <row r="13" spans="2:8" ht="42" customHeight="1">
      <c r="B13" s="49">
        <v>11</v>
      </c>
      <c r="C13" s="67" t="s">
        <v>56</v>
      </c>
      <c r="D13" s="67" t="s">
        <v>57</v>
      </c>
      <c r="E13" s="64" t="s">
        <v>57</v>
      </c>
      <c r="F13" s="25" t="s">
        <v>82</v>
      </c>
      <c r="G13" s="61" t="s">
        <v>25</v>
      </c>
      <c r="H13" s="43" t="s">
        <v>101</v>
      </c>
    </row>
    <row r="14" spans="2:8" ht="42">
      <c r="B14" s="50"/>
      <c r="C14" s="68"/>
      <c r="D14" s="68"/>
      <c r="E14" s="65"/>
      <c r="F14" s="26" t="s">
        <v>73</v>
      </c>
      <c r="G14" s="62"/>
      <c r="H14" s="44"/>
    </row>
    <row r="15" spans="2:8">
      <c r="B15" s="50"/>
      <c r="C15" s="68"/>
      <c r="D15" s="68"/>
      <c r="E15" s="65"/>
      <c r="F15" s="26" t="s">
        <v>74</v>
      </c>
      <c r="G15" s="62"/>
      <c r="H15" s="44"/>
    </row>
    <row r="16" spans="2:8">
      <c r="B16" s="50"/>
      <c r="C16" s="68"/>
      <c r="D16" s="68"/>
      <c r="E16" s="65"/>
      <c r="F16" s="26" t="s">
        <v>75</v>
      </c>
      <c r="G16" s="62"/>
      <c r="H16" s="44"/>
    </row>
    <row r="17" spans="2:8">
      <c r="B17" s="50"/>
      <c r="C17" s="68"/>
      <c r="D17" s="68"/>
      <c r="E17" s="65"/>
      <c r="F17" s="26" t="s">
        <v>76</v>
      </c>
      <c r="G17" s="62"/>
      <c r="H17" s="44"/>
    </row>
    <row r="18" spans="2:8">
      <c r="B18" s="50"/>
      <c r="C18" s="68"/>
      <c r="D18" s="68"/>
      <c r="E18" s="65"/>
      <c r="F18" s="26" t="s">
        <v>77</v>
      </c>
      <c r="G18" s="62"/>
      <c r="H18" s="44"/>
    </row>
    <row r="19" spans="2:8">
      <c r="B19" s="50"/>
      <c r="C19" s="68"/>
      <c r="D19" s="68"/>
      <c r="E19" s="65"/>
      <c r="F19" s="26" t="s">
        <v>78</v>
      </c>
      <c r="G19" s="62"/>
      <c r="H19" s="44"/>
    </row>
    <row r="20" spans="2:8">
      <c r="B20" s="50"/>
      <c r="C20" s="68"/>
      <c r="D20" s="68"/>
      <c r="E20" s="65"/>
      <c r="F20" s="26" t="s">
        <v>79</v>
      </c>
      <c r="G20" s="62"/>
      <c r="H20" s="44"/>
    </row>
    <row r="21" spans="2:8">
      <c r="B21" s="50"/>
      <c r="C21" s="68"/>
      <c r="D21" s="68"/>
      <c r="E21" s="65"/>
      <c r="F21" s="26" t="s">
        <v>80</v>
      </c>
      <c r="G21" s="62"/>
      <c r="H21" s="44"/>
    </row>
    <row r="22" spans="2:8">
      <c r="B22" s="50"/>
      <c r="C22" s="68"/>
      <c r="D22" s="68"/>
      <c r="E22" s="65"/>
      <c r="F22" s="26" t="s">
        <v>81</v>
      </c>
      <c r="G22" s="62"/>
      <c r="H22" s="44"/>
    </row>
    <row r="23" spans="2:8">
      <c r="B23" s="51"/>
      <c r="C23" s="69"/>
      <c r="D23" s="69"/>
      <c r="E23" s="66"/>
      <c r="F23" s="27" t="s">
        <v>83</v>
      </c>
      <c r="G23" s="63"/>
      <c r="H23" s="45"/>
    </row>
    <row r="24" spans="2:8" ht="42">
      <c r="B24" s="21">
        <v>12</v>
      </c>
      <c r="C24" s="19" t="s">
        <v>58</v>
      </c>
      <c r="D24" s="19" t="s">
        <v>59</v>
      </c>
      <c r="E24" s="19" t="s">
        <v>60</v>
      </c>
      <c r="F24" s="27" t="s">
        <v>55</v>
      </c>
      <c r="G24" s="20" t="s">
        <v>25</v>
      </c>
      <c r="H24" s="30" t="s">
        <v>99</v>
      </c>
    </row>
    <row r="25" spans="2:8">
      <c r="B25" s="21">
        <v>13</v>
      </c>
      <c r="C25" s="17" t="s">
        <v>61</v>
      </c>
      <c r="D25" s="17" t="s">
        <v>62</v>
      </c>
      <c r="E25" s="17" t="s">
        <v>63</v>
      </c>
      <c r="F25" s="23" t="s">
        <v>64</v>
      </c>
      <c r="G25" s="21" t="s">
        <v>25</v>
      </c>
      <c r="H25" s="30" t="s">
        <v>98</v>
      </c>
    </row>
    <row r="26" spans="2:8" ht="42">
      <c r="B26" s="49">
        <v>14</v>
      </c>
      <c r="C26" s="52" t="s">
        <v>65</v>
      </c>
      <c r="D26" s="52" t="s">
        <v>66</v>
      </c>
      <c r="E26" s="55" t="s">
        <v>66</v>
      </c>
      <c r="F26" s="25" t="s">
        <v>71</v>
      </c>
      <c r="G26" s="58" t="s">
        <v>25</v>
      </c>
      <c r="H26" s="46" t="s">
        <v>100</v>
      </c>
    </row>
    <row r="27" spans="2:8" ht="63">
      <c r="B27" s="50"/>
      <c r="C27" s="53"/>
      <c r="D27" s="53"/>
      <c r="E27" s="56"/>
      <c r="F27" s="26" t="s">
        <v>70</v>
      </c>
      <c r="G27" s="59"/>
      <c r="H27" s="47"/>
    </row>
    <row r="28" spans="2:8" ht="63">
      <c r="B28" s="51"/>
      <c r="C28" s="54"/>
      <c r="D28" s="54"/>
      <c r="E28" s="57"/>
      <c r="F28" s="27" t="s">
        <v>72</v>
      </c>
      <c r="G28" s="60"/>
      <c r="H28" s="48"/>
    </row>
    <row r="29" spans="2:8">
      <c r="B29" s="21">
        <v>15</v>
      </c>
      <c r="C29" s="17" t="s">
        <v>67</v>
      </c>
      <c r="D29" s="17" t="s">
        <v>68</v>
      </c>
      <c r="E29" s="17" t="s">
        <v>69</v>
      </c>
      <c r="F29" s="24"/>
      <c r="G29" s="21"/>
      <c r="H29" s="30"/>
    </row>
    <row r="30" spans="2:8" ht="63">
      <c r="B30" s="21">
        <v>16</v>
      </c>
      <c r="C30" s="22" t="s">
        <v>84</v>
      </c>
      <c r="D30" s="22" t="s">
        <v>85</v>
      </c>
      <c r="E30" s="19" t="s">
        <v>86</v>
      </c>
      <c r="F30" s="19" t="s">
        <v>87</v>
      </c>
      <c r="G30" s="21"/>
      <c r="H30" s="30"/>
    </row>
    <row r="31" spans="2:8" ht="168">
      <c r="B31" s="21">
        <v>17</v>
      </c>
      <c r="C31" s="22" t="s">
        <v>88</v>
      </c>
      <c r="D31" s="22" t="s">
        <v>89</v>
      </c>
      <c r="E31" s="22" t="s">
        <v>89</v>
      </c>
      <c r="F31" s="19" t="s">
        <v>90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2019-10-18T07:25:33Z</dcterms:modified>
</cp:coreProperties>
</file>