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75" windowHeight="5775" tabRatio="812" firstSheet="5" activeTab="10"/>
  </bookViews>
  <sheets>
    <sheet name="(261)พื้นที่สวน" sheetId="1" r:id="rId1"/>
    <sheet name="(262)สวนสาธารณะ" sheetId="2" r:id="rId2"/>
    <sheet name="(263-264)จำนวนสวน ตามประเภท" sheetId="3" r:id="rId3"/>
    <sheet name="(265-268)สวน พ.ท. &gt;25 ไร่" sheetId="4" r:id="rId4"/>
    <sheet name="(269-270)ปริมาณน้ำฝนรายเดือน" sheetId="5" r:id="rId5"/>
    <sheet name="(272)แก้มลิง" sheetId="6" r:id="rId6"/>
    <sheet name="(273-280)ค่าเฉลี่ยน้ำคลอง " sheetId="7" r:id="rId7"/>
    <sheet name="(281)จำนวนคลอง" sheetId="8" r:id="rId8"/>
    <sheet name="(282-283)ผลการตรวจฝุ่นรวม" sheetId="9" r:id="rId9"/>
    <sheet name="(284-285)ผลการตรวจฝุ่น PM10" sheetId="10" r:id="rId10"/>
    <sheet name="(286-287)ผลการตรวจเสียง" sheetId="11" r:id="rId11"/>
    <sheet name="(288) ขยะ" sheetId="12" r:id="rId12"/>
  </sheets>
  <externalReferences>
    <externalReference r:id="rId15"/>
    <externalReference r:id="rId16"/>
  </externalReferences>
  <definedNames>
    <definedName name="aaa" hidden="1">{"'ความหนาแน่นกทม.-ประเทศ'!$A$1:$L$20"}</definedName>
    <definedName name="Color">'[1]Color'!$A:$A</definedName>
    <definedName name="HTML_CodePage" hidden="1">874</definedName>
    <definedName name="HTML_Control" localSheetId="0" hidden="1">{"'ผู้ป่วยนอก-ในตามกลุ่มงาน'!$A$35:$S$59","'เอดส์'!$A$19:$N$33"}</definedName>
    <definedName name="HTML_Control" localSheetId="1" hidden="1">{"'ผู้ป่วยนอก-ในตามกลุ่มงาน'!$A$35:$S$59","'เอดส์'!$A$19:$N$33"}</definedName>
    <definedName name="HTML_Control" localSheetId="2" hidden="1">{"'ความหนาแน่นกทม.-ประเทศ'!$A$1:$L$20"}</definedName>
    <definedName name="HTML_Control" localSheetId="3" hidden="1">{"'ความหนาแน่นกทม.-ประเทศ'!$A$1:$L$20"}</definedName>
    <definedName name="HTML_Control" localSheetId="5" hidden="1">{"'ความหนาแน่นกทม.-ประเทศ'!$A$1:$L$20"}</definedName>
    <definedName name="HTML_Control" localSheetId="6" hidden="1">{"'ความหนาแน่นกทม.-ประเทศ'!$A$1:$L$20"}</definedName>
    <definedName name="HTML_Control" localSheetId="7" hidden="1">{"'ขยะ'!$A$1:$J$63"}</definedName>
    <definedName name="HTML_Control" localSheetId="8" hidden="1">{"'ความหนาแน่นกทม.-ประเทศ'!$A$1:$L$20"}</definedName>
    <definedName name="HTML_Control" localSheetId="9" hidden="1">{"'ความหนาแน่นกทม.-ประเทศ'!$A$1:$L$20"}</definedName>
    <definedName name="HTML_Control" localSheetId="10" hidden="1">{"'ความหนาแน่นกทม.-ประเทศ'!$A$1:$L$20"}</definedName>
    <definedName name="HTML_Control" localSheetId="11" hidden="1">{"'ขยะ'!$A$1:$J$63"}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localSheetId="1" hidden="1">""</definedName>
    <definedName name="HTML_Header" localSheetId="7" hidden="1">""</definedName>
    <definedName name="HTML_Header" localSheetId="11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localSheetId="1" hidden="1">"30/7/03"</definedName>
    <definedName name="HTML_LastUpdate" localSheetId="7" hidden="1">"23/9/2003"</definedName>
    <definedName name="HTML_LastUpdate" localSheetId="11" hidden="1">"23/9/2003"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localSheetId="1" hidden="1">"Tak"</definedName>
    <definedName name="HTML_Name" localSheetId="7" hidden="1">"Rio&amp;Umi 4ever together"</definedName>
    <definedName name="HTML_Name" localSheetId="11" hidden="1">"Rio&amp;Umi 4ever together"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localSheetId="1" hidden="1">"D:\WEB46-2\ทรัพยากรมนุษย์\เอดส์2.htm"</definedName>
    <definedName name="HTML_PathFile" localSheetId="7" hidden="1">"D:\STAT\WEB45-2\ENVIRONMENT\ขยะ.htm"</definedName>
    <definedName name="HTML_PathFile" localSheetId="11" hidden="1">"D:\STAT\WEB45-2\ENVIRONMENT\ขยะ.htm"</definedName>
    <definedName name="HTML_PathFile" hidden="1">"D:\STAT\WEB46\ADMIN\คนน.ไทย-กทม..htm"</definedName>
    <definedName name="HTML_Title" localSheetId="0" hidden="1">"3 Human"</definedName>
    <definedName name="HTML_Title" localSheetId="1" hidden="1">"3 Human"</definedName>
    <definedName name="HTML_Title" hidden="1">""</definedName>
    <definedName name="normal">#REF!</definedName>
    <definedName name="_xlnm.Print_Area" localSheetId="6">'(273-280)ค่าเฉลี่ยน้ำคลอง '!$A$1:$O$290</definedName>
    <definedName name="_xlnm.Print_Area" localSheetId="11">'(288) ขยะ'!$A$1:$E$56</definedName>
  </definedNames>
  <calcPr fullCalcOnLoad="1"/>
</workbook>
</file>

<file path=xl/sharedStrings.xml><?xml version="1.0" encoding="utf-8"?>
<sst xmlns="http://schemas.openxmlformats.org/spreadsheetml/2006/main" count="2851" uniqueCount="1874">
  <si>
    <t>ถนนลาดกระบัง (หน้าสถานีตำรวจนครบาลลาดกระบัง)</t>
  </si>
  <si>
    <t>0.181 - 0.380</t>
  </si>
  <si>
    <t>0.191 - 0.252</t>
  </si>
  <si>
    <t>0.165 - 0.271</t>
  </si>
  <si>
    <t>0.160 - 0.238</t>
  </si>
  <si>
    <t>0.110 - 0.346</t>
  </si>
  <si>
    <t>0.129 - 0.255</t>
  </si>
  <si>
    <t>ถนนร่มเกล้า (ซอยร่มเกล้า 56)</t>
  </si>
  <si>
    <t>0.214 - 0.265</t>
  </si>
  <si>
    <t>0.164 - 0.243</t>
  </si>
  <si>
    <t>0.175 - 0.258</t>
  </si>
  <si>
    <t>0.150 - 0.267</t>
  </si>
  <si>
    <t>0.101 - 0.298</t>
  </si>
  <si>
    <t>0.213 - 0.282</t>
  </si>
  <si>
    <t>ถนนเกษตร - นวมินทร์ (บริเวณป้อมตำรวจ ถนนลาดปลาเค้า)</t>
  </si>
  <si>
    <t>0.191 - 0.269</t>
  </si>
  <si>
    <t>0.191 - 0.227</t>
  </si>
  <si>
    <t>0.176 - 0.328</t>
  </si>
  <si>
    <t>0.181 - 0.290</t>
  </si>
  <si>
    <t>0.148 - 0.256</t>
  </si>
  <si>
    <t>0.152 - 0.272</t>
  </si>
  <si>
    <t>ถนนโชคชัย 4 (หน้าโรงพยาบาลเปาโลสยาม)</t>
  </si>
  <si>
    <t>0.136 - 0.274</t>
  </si>
  <si>
    <t>0.106 - 0.222</t>
  </si>
  <si>
    <t>0.159 - 0.229</t>
  </si>
  <si>
    <t>0.182 - 0.289</t>
  </si>
  <si>
    <t>0.217 - 0.301</t>
  </si>
  <si>
    <t>0.167 - 0.306</t>
  </si>
  <si>
    <t>ถนนลาดพร้าว (ป้อมตำรวจตรงข้ามซอยลาดพร้าว 122)</t>
  </si>
  <si>
    <t>0.163 - 0.238</t>
  </si>
  <si>
    <t>0.097 - 0.226</t>
  </si>
  <si>
    <t>0.168 - 0.233</t>
  </si>
  <si>
    <t>0.151 - 0.272</t>
  </si>
  <si>
    <t>0.073 - 0.210</t>
  </si>
  <si>
    <t>0.184 - 0.314</t>
  </si>
  <si>
    <t>0.196 - 0.341</t>
  </si>
  <si>
    <t>0.255 - 0.455</t>
  </si>
  <si>
    <t>0.144 - 0.280</t>
  </si>
  <si>
    <t>0.230 - 0.347</t>
  </si>
  <si>
    <t>0.288 - 0.440</t>
  </si>
  <si>
    <t>0.107 - 0.200</t>
  </si>
  <si>
    <t>0.194 - 0.285</t>
  </si>
  <si>
    <t>0.145 - 0.213</t>
  </si>
  <si>
    <t>0.175 - 0.242</t>
  </si>
  <si>
    <t>0.195 - 0.290</t>
  </si>
  <si>
    <t>0.201 - 0.250</t>
  </si>
  <si>
    <t>ถนนเยาวราช (ป้อมตำรวจ แยกราชวงศ์)</t>
  </si>
  <si>
    <t>0.166 - 0.233</t>
  </si>
  <si>
    <t>0.158 - 0.401</t>
  </si>
  <si>
    <t>0.185 - 0.262</t>
  </si>
  <si>
    <t>0.099 - 0.216</t>
  </si>
  <si>
    <t>0.137 - 0.211</t>
  </si>
  <si>
    <t>0.139 - 0.192</t>
  </si>
  <si>
    <t>ถนนเจริญกรุง (หน้ามหาวิทยาลัยเทคโนโลยีราชมงคลฯ)</t>
  </si>
  <si>
    <t>0.179 - 0.213</t>
  </si>
  <si>
    <t>0.098 - 0.190</t>
  </si>
  <si>
    <t>0.203 - 0.332</t>
  </si>
  <si>
    <t>0.103 - 0.148</t>
  </si>
  <si>
    <t>0.104 - 0.190</t>
  </si>
  <si>
    <t>0.121 - 0.240</t>
  </si>
  <si>
    <t>ถนนพหลโยธิน (หน้าอนุสรณ์สถาน)</t>
  </si>
  <si>
    <t>0.219 - 0.264</t>
  </si>
  <si>
    <t>0.188 - 0.258</t>
  </si>
  <si>
    <t>0.185 - 0.330</t>
  </si>
  <si>
    <t>0.236 - 0.591</t>
  </si>
  <si>
    <t>0.155 - 0.250</t>
  </si>
  <si>
    <t>0.132 - 0.249</t>
  </si>
  <si>
    <t>ถนนเพชรเกษม (บริเวณป้อมตำรวจแยกหนองแขม)</t>
  </si>
  <si>
    <t>0.149 - 0.371</t>
  </si>
  <si>
    <t>0.190 - 0.384</t>
  </si>
  <si>
    <t>0.217 - 0.278</t>
  </si>
  <si>
    <t>0.143 - 0.331</t>
  </si>
  <si>
    <t>0.132 - 0.290</t>
  </si>
  <si>
    <t>ถนนแจ้งวัฒนะ (หน้ากองพัน ร.1 พัน 2)</t>
  </si>
  <si>
    <t>0.234 - 0.267</t>
  </si>
  <si>
    <t>0.132 - 0.173</t>
  </si>
  <si>
    <t>0.138 - 0.227</t>
  </si>
  <si>
    <t>0.117 - 0.303</t>
  </si>
  <si>
    <t>0.078 - 0.225</t>
  </si>
  <si>
    <t>0.164 - 0.214</t>
  </si>
  <si>
    <t>ค่ามาตรฐานไม่เกิน 0.33 มิลลิกรัม/ลูกบาศก์เมตร</t>
  </si>
  <si>
    <t>แหล่งข้อมูล : กลุ่มงานเฝ้าระวังคุณภาพอากาศและเสียง กองจัดการคุณภาพอากาศและเสียง สำนักสิ่งแวดล้อม กรุงเทพมหานคร</t>
  </si>
  <si>
    <t>หมายเหตุ    : แต่ละจุดตรวจวัดอาจจะเริ่มตรวจไม่พร้อมกันในแต่ละครั้ง</t>
  </si>
  <si>
    <t>ค่ามาตรฐานไม่เกิน 120 ไมโครกรัม/ลูกบาศก์เมตร</t>
  </si>
  <si>
    <t>76.1 - 76.7</t>
  </si>
  <si>
    <t>79.5 - 80.2</t>
  </si>
  <si>
    <t>71.7 - 76.7</t>
  </si>
  <si>
    <t>75.7 - 76.4</t>
  </si>
  <si>
    <t>77.5 - 78.8</t>
  </si>
  <si>
    <t>77.5 - 78.7</t>
  </si>
  <si>
    <t>70.3 - 70.6</t>
  </si>
  <si>
    <t>71.2 - 72.7</t>
  </si>
  <si>
    <t>72.0 - 72.4</t>
  </si>
  <si>
    <t>71.6 - 74.0</t>
  </si>
  <si>
    <t>71.9 - 74.9</t>
  </si>
  <si>
    <t>71.5 - 71.7</t>
  </si>
  <si>
    <t>76.6 - 77.4</t>
  </si>
  <si>
    <t>75.4 - 76.5</t>
  </si>
  <si>
    <t>76.6 - 76.9</t>
  </si>
  <si>
    <t>74.2 - 76.4</t>
  </si>
  <si>
    <t>76.5 - 77.4</t>
  </si>
  <si>
    <t>76.2 - 76.9</t>
  </si>
  <si>
    <t>76.7 - 77.3</t>
  </si>
  <si>
    <t>72.8 - 74.7</t>
  </si>
  <si>
    <t>76.2 - 77.1</t>
  </si>
  <si>
    <t>75.8 - 76.3</t>
  </si>
  <si>
    <t>76.7 - 77.4</t>
  </si>
  <si>
    <t>76.9 - 77.3</t>
  </si>
  <si>
    <t>75.7 - 76.5</t>
  </si>
  <si>
    <t>75.3 - 75.9</t>
  </si>
  <si>
    <t>75.3 - 76.2</t>
  </si>
  <si>
    <t>75.9 - 80.3</t>
  </si>
  <si>
    <t>73.9 - 75.1</t>
  </si>
  <si>
    <t>75.0 - 76.0</t>
  </si>
  <si>
    <t>73.1 - 73.8</t>
  </si>
  <si>
    <t>72.6 - 73.3</t>
  </si>
  <si>
    <t>71.9 - 72.6</t>
  </si>
  <si>
    <t>72.7 - 73.6</t>
  </si>
  <si>
    <t>73.3 - 74.2</t>
  </si>
  <si>
    <t>72.8 - 73.8</t>
  </si>
  <si>
    <t>76.1 - 77.3</t>
  </si>
  <si>
    <t>74.3 - 75.5</t>
  </si>
  <si>
    <t>73.3 - 74.8</t>
  </si>
  <si>
    <t>76.8 - 77.6</t>
  </si>
  <si>
    <t>77.8 - 78.5</t>
  </si>
  <si>
    <t>76.4 - 77.5</t>
  </si>
  <si>
    <t>75.0 - 78.9</t>
  </si>
  <si>
    <t>76.3 - 77.4</t>
  </si>
  <si>
    <t>74.5 - 75.6</t>
  </si>
  <si>
    <t>75.8 - 77.0</t>
  </si>
  <si>
    <t>75.4 - 78.1</t>
  </si>
  <si>
    <t>76.4 - 77.7</t>
  </si>
  <si>
    <t>74.6 - 77.1</t>
  </si>
  <si>
    <t>76.1 - 78.3</t>
  </si>
  <si>
    <t>75.3 - 76.3</t>
  </si>
  <si>
    <t>76.4 - 77.6</t>
  </si>
  <si>
    <t>75.3 - 76.1</t>
  </si>
  <si>
    <t>76.2 - 77.7</t>
  </si>
  <si>
    <t>75.8 - 77.5</t>
  </si>
  <si>
    <t>75.6 - 77.1</t>
  </si>
  <si>
    <t>75.3 - 76.9</t>
  </si>
  <si>
    <t>76.2 - 76.7</t>
  </si>
  <si>
    <t>75.8 - 77.2</t>
  </si>
  <si>
    <t>77.3 - 78.0</t>
  </si>
  <si>
    <t>76.0 - 76.6</t>
  </si>
  <si>
    <t>74.9 - 76.8</t>
  </si>
  <si>
    <t>76.3 - 76.7</t>
  </si>
  <si>
    <t>75.6 - 77.8</t>
  </si>
  <si>
    <t>73.8 - 74.2</t>
  </si>
  <si>
    <t>76.0 - 76.7</t>
  </si>
  <si>
    <t>75.5 - 76.2</t>
  </si>
  <si>
    <t>76.1 - 77.2</t>
  </si>
  <si>
    <t>76.2 - 77.0</t>
  </si>
  <si>
    <t>75.8 - 76.5</t>
  </si>
  <si>
    <t>74.0 - 75.0</t>
  </si>
  <si>
    <t>74.0 - 74.5</t>
  </si>
  <si>
    <t>75.3 - 75.7</t>
  </si>
  <si>
    <t>75.9 - 76.4</t>
  </si>
  <si>
    <t>74.0 - 74.4</t>
  </si>
  <si>
    <t>74.5 - 75.4</t>
  </si>
  <si>
    <t>72.3 - 73.2</t>
  </si>
  <si>
    <t>74.5 - 74.9</t>
  </si>
  <si>
    <t>73.6 - 74.3</t>
  </si>
  <si>
    <t>78.4 - 79.2</t>
  </si>
  <si>
    <t>79.5 - 80.3</t>
  </si>
  <si>
    <t>77.9 - 78.8</t>
  </si>
  <si>
    <t>79.5 - 80.0</t>
  </si>
  <si>
    <t>77.7 - 78.3</t>
  </si>
  <si>
    <t>77.7 - 78.8</t>
  </si>
  <si>
    <t>75.7 - 77.1</t>
  </si>
  <si>
    <t>75.5 - 76.7</t>
  </si>
  <si>
    <t>74.6 - 77.0</t>
  </si>
  <si>
    <t>76.7 - 78.2</t>
  </si>
  <si>
    <t>75.3 - 76.7</t>
  </si>
  <si>
    <t>76.3 - 77.6</t>
  </si>
  <si>
    <t>77.5 - 78.0</t>
  </si>
  <si>
    <t>77.4 - 77.6</t>
  </si>
  <si>
    <t>76.1 - 76.4</t>
  </si>
  <si>
    <t>77.4 - 78.6</t>
  </si>
  <si>
    <t>76.5 - 77.2</t>
  </si>
  <si>
    <t>74.1 - 75.1</t>
  </si>
  <si>
    <t>74.1 - 74.9</t>
  </si>
  <si>
    <t>74.9 - 75.3</t>
  </si>
  <si>
    <t>74.6 - 75.9</t>
  </si>
  <si>
    <t>74.5 - 75.2</t>
  </si>
  <si>
    <t>73.7 - 74.3</t>
  </si>
  <si>
    <t>79.1 - 79.7</t>
  </si>
  <si>
    <t>79.0 - 80.3</t>
  </si>
  <si>
    <t>77.5 - 80.2</t>
  </si>
  <si>
    <t>79.2 - 80.9</t>
  </si>
  <si>
    <t>77.8 - 80.3</t>
  </si>
  <si>
    <t>79.7 - 80.2</t>
  </si>
  <si>
    <t>76.6 - 77.8</t>
  </si>
  <si>
    <t>76.7 - 78.0</t>
  </si>
  <si>
    <t>76.6 - 77.9</t>
  </si>
  <si>
    <t>76.5 - 77.6</t>
  </si>
  <si>
    <t>76.1 - 76.8</t>
  </si>
  <si>
    <t>72.4 - 74.1</t>
  </si>
  <si>
    <t>73.3 - 75.0</t>
  </si>
  <si>
    <t>76.4 - 77.8</t>
  </si>
  <si>
    <t>76.8 - 78.6</t>
  </si>
  <si>
    <t>76.7 - 78.4</t>
  </si>
  <si>
    <t>76.5 - 78.2</t>
  </si>
  <si>
    <t>75.5 - 76.4</t>
  </si>
  <si>
    <t>75.0 - 75.7</t>
  </si>
  <si>
    <t>77.2 - 78.1</t>
  </si>
  <si>
    <t>75.6 - 76.2</t>
  </si>
  <si>
    <t>75.0 - 75.9</t>
  </si>
  <si>
    <t>74.8 - 75.9</t>
  </si>
  <si>
    <t>75.7 - 76.3</t>
  </si>
  <si>
    <t>74.7 - 76.0</t>
  </si>
  <si>
    <t>76.2 - 76.5</t>
  </si>
  <si>
    <t>72.9 - 73.5</t>
  </si>
  <si>
    <t>70.3 - 71.3</t>
  </si>
  <si>
    <t>73.6 - 74.6</t>
  </si>
  <si>
    <t>69.6 - 79.4</t>
  </si>
  <si>
    <t>71.1 - 72.6</t>
  </si>
  <si>
    <t>73.6 - 74.4</t>
  </si>
  <si>
    <t>74.4 - 75.4</t>
  </si>
  <si>
    <t>73.4 - 74.6</t>
  </si>
  <si>
    <t>74.1 - 76.2</t>
  </si>
  <si>
    <t>73.2 - 73.9</t>
  </si>
  <si>
    <t>74.0 - 74.9</t>
  </si>
  <si>
    <t>72.6 - 74.9</t>
  </si>
  <si>
    <t>74.0 - 75.2</t>
  </si>
  <si>
    <t>74.2 - 75.2</t>
  </si>
  <si>
    <t>73.6 - 74.8</t>
  </si>
  <si>
    <t>74.2 - 74.8</t>
  </si>
  <si>
    <t>74.4 - 76.0</t>
  </si>
  <si>
    <t>74.3 - 75.3</t>
  </si>
  <si>
    <t>73.6 - 75.2</t>
  </si>
  <si>
    <t>71.2 - 74.0</t>
  </si>
  <si>
    <t>74.9 - 75.4</t>
  </si>
  <si>
    <t>74.1 - 74.6</t>
  </si>
  <si>
    <t>75.8 - 76.4</t>
  </si>
  <si>
    <t>78.5 - 79.1</t>
  </si>
  <si>
    <t>78.1 - 78.8</t>
  </si>
  <si>
    <t>78.5 - 79.2</t>
  </si>
  <si>
    <t>78.3 - 78.9</t>
  </si>
  <si>
    <t>78.6 - 79.5</t>
  </si>
  <si>
    <t>77.7 - 79.0</t>
  </si>
  <si>
    <t>74.0 - 74.8</t>
  </si>
  <si>
    <t>72.4 - 74.0</t>
  </si>
  <si>
    <t>73.8 - 74.6</t>
  </si>
  <si>
    <t>74.1 - 75.0</t>
  </si>
  <si>
    <t>74.3 - 76.0</t>
  </si>
  <si>
    <t>74.0 - 76.8</t>
  </si>
  <si>
    <t>75.2 - 74.4</t>
  </si>
  <si>
    <t>74.2 - 75.4</t>
  </si>
  <si>
    <t>74.9 - 75.7</t>
  </si>
  <si>
    <t>76.6 - 78.2</t>
  </si>
  <si>
    <t>76.2 - 78.4</t>
  </si>
  <si>
    <t>76.7 - 78.1</t>
  </si>
  <si>
    <t>77.1 - 78.5</t>
  </si>
  <si>
    <t>76.2 - 78.1</t>
  </si>
  <si>
    <t>70.7 - 74.3</t>
  </si>
  <si>
    <t>70.8 - 73.4</t>
  </si>
  <si>
    <t>71.0 - 71.9</t>
  </si>
  <si>
    <t>70.9 - 71.9</t>
  </si>
  <si>
    <t>70.4 - 72.9</t>
  </si>
  <si>
    <t>76.8 - 77.8</t>
  </si>
  <si>
    <t>78.8 - 81.4</t>
  </si>
  <si>
    <t>77.9 - 78.6</t>
  </si>
  <si>
    <t>76.9 - 78.1</t>
  </si>
  <si>
    <t>77.4 - 78.3</t>
  </si>
  <si>
    <t>77.2 - 81.3</t>
  </si>
  <si>
    <t>72.9 - 73.9</t>
  </si>
  <si>
    <t>72.9 - 74.0</t>
  </si>
  <si>
    <t>74.3 - 81.7</t>
  </si>
  <si>
    <t>72.3 - 73.5</t>
  </si>
  <si>
    <t>73.3 - 75.2</t>
  </si>
  <si>
    <t>73.3 - 74.1</t>
  </si>
  <si>
    <t>72.6 - 73.6</t>
  </si>
  <si>
    <t>71.9 - 72.5</t>
  </si>
  <si>
    <t>71.5 - 72.3</t>
  </si>
  <si>
    <t>73.7 - 75.1</t>
  </si>
  <si>
    <t>72.8 - 74.1</t>
  </si>
  <si>
    <t>75.7 - 76.7</t>
  </si>
  <si>
    <t>75.7 - 76.6</t>
  </si>
  <si>
    <t>75.9 - 76.6</t>
  </si>
  <si>
    <t>75.6 - 76.3</t>
  </si>
  <si>
    <t>73.4 - 77.2</t>
  </si>
  <si>
    <t>73.0 - 74.4</t>
  </si>
  <si>
    <t>73.7 - 74.6</t>
  </si>
  <si>
    <t>73.7 - 75.3</t>
  </si>
  <si>
    <t>73.4 - 74.2</t>
  </si>
  <si>
    <t>74.2 - 74.6</t>
  </si>
  <si>
    <t>75.5 - 77.5</t>
  </si>
  <si>
    <t>76.0 - 77.8</t>
  </si>
  <si>
    <t>77.3 - 78.3</t>
  </si>
  <si>
    <t>72.2 - 72.8</t>
  </si>
  <si>
    <t>73.9 - 75.2</t>
  </si>
  <si>
    <t>72.8 - 74.6</t>
  </si>
  <si>
    <t>73.2 - 76.8</t>
  </si>
  <si>
    <t>73.1 - 74.8</t>
  </si>
  <si>
    <t xml:space="preserve">ถนนร่มเกล้า (ซอยร่มเกล้า 56) </t>
  </si>
  <si>
    <t>76.6 - 77.5</t>
  </si>
  <si>
    <t>76.3 - 77.5</t>
  </si>
  <si>
    <t>75.1 - 76.8</t>
  </si>
  <si>
    <t>75.3 - 76.4</t>
  </si>
  <si>
    <t>76.3 - 77.0</t>
  </si>
  <si>
    <t>73.7 - 74.9</t>
  </si>
  <si>
    <t>73.5 - 75.2</t>
  </si>
  <si>
    <t>73.3 - 74.0</t>
  </si>
  <si>
    <t>74.1 - 74.8</t>
  </si>
  <si>
    <t>75.0 - 75.5</t>
  </si>
  <si>
    <t>72.4 - 73.3</t>
  </si>
  <si>
    <t>72.7 - 72.9</t>
  </si>
  <si>
    <t>72.5 - 73.4</t>
  </si>
  <si>
    <t>72.3 - 73.0</t>
  </si>
  <si>
    <t>73.4 - 74.7</t>
  </si>
  <si>
    <t>72.5 - 73.2</t>
  </si>
  <si>
    <t>75.4 - 76.1</t>
  </si>
  <si>
    <t>75.4 - 77.0</t>
  </si>
  <si>
    <t>77.1 - 77.8</t>
  </si>
  <si>
    <t>75.8 - 76.6</t>
  </si>
  <si>
    <t>79.1 - 79.5</t>
  </si>
  <si>
    <t>76.0 - 77.9</t>
  </si>
  <si>
    <t>79.7 - 80.1</t>
  </si>
  <si>
    <t>72.8 - 79.5</t>
  </si>
  <si>
    <t>75.0 - 76.6</t>
  </si>
  <si>
    <t>77.8 - 80.0</t>
  </si>
  <si>
    <t>76.7 - 77.5</t>
  </si>
  <si>
    <t>79.5 - 80.1</t>
  </si>
  <si>
    <t>76.8 - 78.1</t>
  </si>
  <si>
    <t>77.2 - 77.6</t>
  </si>
  <si>
    <t>76.2 - 77.8</t>
  </si>
  <si>
    <t>75.9 - 77.3</t>
  </si>
  <si>
    <t>74.2 - 77.2</t>
  </si>
  <si>
    <t>75.2 - 76.5</t>
  </si>
  <si>
    <t>75.7 - 77.0</t>
  </si>
  <si>
    <t>75.9 - 76.5</t>
  </si>
  <si>
    <t>75.6 - 76.4</t>
  </si>
  <si>
    <t>74.7 - 75.4</t>
  </si>
  <si>
    <t>76.7 - 77.7</t>
  </si>
  <si>
    <t>74.9 - 75.8</t>
  </si>
  <si>
    <t>75.8 - 76.2</t>
  </si>
  <si>
    <t>76.4 - 77.3</t>
  </si>
  <si>
    <t>78.1 - 78.7</t>
  </si>
  <si>
    <t>77.3 - 78.2</t>
  </si>
  <si>
    <t>77.1 - 77.5</t>
  </si>
  <si>
    <t>77.1 - 78.3</t>
  </si>
  <si>
    <t>77.8 - 78.2</t>
  </si>
  <si>
    <t>77.2 - 77.8</t>
  </si>
  <si>
    <t>76.4 - 76.8</t>
  </si>
  <si>
    <t>76.6 - 77.6</t>
  </si>
  <si>
    <t>71.6 - 72.4</t>
  </si>
  <si>
    <t>72.0 - 72.7</t>
  </si>
  <si>
    <t>72.1 - 72.6</t>
  </si>
  <si>
    <t>72.1 - 73.6</t>
  </si>
  <si>
    <t>71.8 - 72.1</t>
  </si>
  <si>
    <t>74.5 - 73.6</t>
  </si>
  <si>
    <t>ค่ามาตรฐานไม่เกิน 70 เดซิเบลเอ</t>
  </si>
  <si>
    <t>ถนนนวมินทร์ (ป้อมตำรวจ แยกเกษตร - นวมินทร์)</t>
  </si>
  <si>
    <t>จำนวนสวนสาธารณะและพื้นที่สวนสาธารณะในกรุงเทพมหานคร ณ วันที่ 31 ธันวาคม 2554</t>
  </si>
  <si>
    <t>แหล่งข้อมูล : กลุ่มงานวิชาการสวนและต้นไม้ สำนักงานสวนสาธารณะ สำนักสิ่งแวดล้อม กรุงเทพมหานคร</t>
  </si>
  <si>
    <t>สวนลุมพินี</t>
  </si>
  <si>
    <t>ถ.พระรามที่ 4 แขวงลุมพินี เขตปทุมวัน</t>
  </si>
  <si>
    <t>04.30</t>
  </si>
  <si>
    <t>21.00</t>
  </si>
  <si>
    <t>สวนจตุจักร</t>
  </si>
  <si>
    <t>ถ.กำแพงเพชร แขวงจตุจักร เขตจตุจักร</t>
  </si>
  <si>
    <t>3,000 - 4,000</t>
  </si>
  <si>
    <t>10,000 - 12,000</t>
  </si>
  <si>
    <t>สวนพระนคร</t>
  </si>
  <si>
    <t>หมู่ 1 ถ.อ่อนนุช แขวงลาดกระบัง เขตลาดกระบัง</t>
  </si>
  <si>
    <t>05.00</t>
  </si>
  <si>
    <t>20.00</t>
  </si>
  <si>
    <t>สวนสราญรมย์</t>
  </si>
  <si>
    <t>ถ.เจริญกรุง แขวงพระบรมมหาราชวัง เขตพระนคร</t>
  </si>
  <si>
    <t>สวนธนบุรีรมย์</t>
  </si>
  <si>
    <t>หมู่ 2 ถ.ประชาอุทิศ แขวงบางมด เขตทุ่งครุ</t>
  </si>
  <si>
    <t>สวนหลวง ร.๙</t>
  </si>
  <si>
    <t>ถ.สุขุมวิท 103 แขวงหนองบอน เขตประเวศ</t>
  </si>
  <si>
    <t>19.00</t>
  </si>
  <si>
    <t>สวนเสรีไทย</t>
  </si>
  <si>
    <t>ถ.เสรีไทย แขวงคลองกุ่ม เขตบึงกุ่ม</t>
  </si>
  <si>
    <t>สวนหนองจอก</t>
  </si>
  <si>
    <t>หมู่ 2 ถ.เลียบวารี แขวงกระทุ่มราย เขตหนองจอก</t>
  </si>
  <si>
    <t>อุทยานเบญจสิริ</t>
  </si>
  <si>
    <t>ถ.สุขุมวิท ระหว่าง ซ.สุขุมวิท 22-24 แขวงคลองตัน เขตคลองเตย</t>
  </si>
  <si>
    <t>สวนรมณีนาถ</t>
  </si>
  <si>
    <t>ถ.ศิริพงษ์ แขวงสำราญราษฎร์ เขตพระนคร</t>
  </si>
  <si>
    <t>สวนสมเด็จพระนางเจ้าสิริกิติ์ฯ</t>
  </si>
  <si>
    <t>ถ.กำแพงเพชร 2 แขวงลาดยาว เขตจตุจักร</t>
  </si>
  <si>
    <t>สวนสันติภาพ</t>
  </si>
  <si>
    <t>ระหว่าง ถ.ราชวิถี และ ถ.รางน้ำ แขวงพญาไท เขตราชเทวี</t>
  </si>
  <si>
    <t>สวนวชิรเบญจทัศ</t>
  </si>
  <si>
    <t>ถ.กำแพงเพชร 3 แขวงลาดยาว เขตจตุจักร</t>
  </si>
  <si>
    <t>5,000 - 8,000</t>
  </si>
  <si>
    <t>10,000 - 30,000</t>
  </si>
  <si>
    <t>สวนสาธารณะเฉลิมพระเกียรติ 6 รอบ พระชนมพรรษา</t>
  </si>
  <si>
    <t>ฝั่งพระนคร เชิงสะพานพระราม 9 แขวงบางโคล่ เขตบางคอแหลม</t>
  </si>
  <si>
    <t>สวนรมณีย์ทุ่งสีกัน</t>
  </si>
  <si>
    <t>ถ.เวฬุวนาราม แขวงทุ่งสีกัน เขตดอนเมือง</t>
  </si>
  <si>
    <t>สวนทวีวนารมย์</t>
  </si>
  <si>
    <t>ถ.เลียบคลองทวีวัฒนา แขวงทวีวัฒนา เขตทวีวัฒนา</t>
  </si>
  <si>
    <t>สวน 50 พรรษา มหาจักรีสิรินธร</t>
  </si>
  <si>
    <t>ถ.เฉลิมพระเกียรติฯ ร.9 แขวงดอกไม้ เขตประเวศ</t>
  </si>
  <si>
    <t>สวนกีฬารามอินทรา</t>
  </si>
  <si>
    <t>ถ.รามอินทรา แขวงอนุสาวรีย์ เขตบางเขน</t>
  </si>
  <si>
    <t>สวนสาธารณะเฉลิมพระเกียรติเกียกกาย</t>
  </si>
  <si>
    <t>ถ.ทหาร แขวงถนนนครไชยศรี เขตดุสิต</t>
  </si>
  <si>
    <t>สวนหลวงพระราม 8</t>
  </si>
  <si>
    <t xml:space="preserve">บริเวณเชิงสะพานพระราม 8 ถ.อรุณอมรินทร์ แขวงบางยี่ขัน เขตบางพลัด </t>
  </si>
  <si>
    <t>สวนพรรณภิรมย์</t>
  </si>
  <si>
    <t>ถ.พระราม 9 แขวงบางกะปิ เขตห้วยขวาง</t>
  </si>
  <si>
    <t>สวนธรรม 70 พรรษา มหาราชินี (วนธรรม)</t>
  </si>
  <si>
    <t>ถ.ศรีนครินทร์ บริเวณด้านหลังสวนหลวง ร.๙ แขวงหนองบอน เขตประเวศ</t>
  </si>
  <si>
    <t>สวน 60 พรรษา สมเด็จพระบรมราชินีนาถ</t>
  </si>
  <si>
    <t>ถ.ร่มเกล้า แขวงคลองสองต้นนุ่น เขตลาดกระบัง</t>
  </si>
  <si>
    <t>สวนเบญจกิติ</t>
  </si>
  <si>
    <t>ถ.รัชดาภิเษก แขวงคลองเตย เขตคลองเตย</t>
  </si>
  <si>
    <t>สวนสันติชัยปราการ</t>
  </si>
  <si>
    <t>ถ.พระอาทิตย์ แขวงบางลำพู เขตพระนคร</t>
  </si>
  <si>
    <t>สวนนวมินทร์ภิรมย์</t>
  </si>
  <si>
    <t>ถ.ศรีบูรพา แขวงคลองกุ่ม เขตบึงกุ่ม</t>
  </si>
  <si>
    <t>สวนนาคราภิรมย์</t>
  </si>
  <si>
    <t>ถ.มหาราช แขวงพระบรมมหาราชวัง เขตพระนคร</t>
  </si>
  <si>
    <t>แหล่งข้อมูล : สำนักงานสวนสาธารณะ สำนักสิ่งแวดล้อม กรุงเทพมหานคร</t>
  </si>
  <si>
    <t>หมายเหตุ : ข้อมูล ณ เดือนพฤศจิกายน 2554</t>
  </si>
  <si>
    <r>
      <t xml:space="preserve">หมายเหตุ : </t>
    </r>
    <r>
      <rPr>
        <b/>
        <sz val="16"/>
        <rFont val="TH SarabunPSK"/>
        <family val="2"/>
      </rPr>
      <t xml:space="preserve">* </t>
    </r>
    <r>
      <rPr>
        <b/>
        <sz val="14"/>
        <rFont val="TH SarabunPSK"/>
        <family val="2"/>
      </rPr>
      <t>มีสวนสาธารณะ 6 แห่งปิดให้บริการชั่วคราวเนื่องจากประสบปัญหาอุทกภัย คือ สวนจตุจักร สวนวชิรเบญจทัศ สวนรมณีย์ทุ่งสีกัน สวนทวีวนารมย์ สวนกีฬารามอินทรา และสวนหลวงพระราม 8</t>
    </r>
  </si>
  <si>
    <t>จำนวนสวนสาธารณะของกรุงเทพมหานคร (พื้นที่สีเขียว) ตามประเภทของสวนสาธารณะ ณ วันที่ 31 ธันวาคม 2554</t>
  </si>
  <si>
    <t>แหล่งข้อมูล : สำนักสิ่งแวดล้อม กรุงเทพมหานคร</t>
  </si>
  <si>
    <t>หมายเหตุ    : ประเภทที่ 1 สวนหยอมขนาดเล็ก (Pocket Park, Mini Park, Tot lots) มีขนาดพื้นที่ไมเกิน 2 ไร่</t>
  </si>
  <si>
    <t>สวนสาธารณะที่มีพื้นที่มากกว่า 25 ไร่ ของกรุงเทพมหานคร ณ วันที่ 31 ธันวาคม 2554</t>
  </si>
  <si>
    <t>ตร.ว.</t>
  </si>
  <si>
    <t>1.</t>
  </si>
  <si>
    <t xml:space="preserve">สวนเบญจกิติ </t>
  </si>
  <si>
    <t>สำนักงานสวนสาธารณะ สำนักสิ่งแวดล้อม</t>
  </si>
  <si>
    <t>2.</t>
  </si>
  <si>
    <t xml:space="preserve">สวนอุทยานเบญจสิริ </t>
  </si>
  <si>
    <t>3.</t>
  </si>
  <si>
    <t xml:space="preserve">เชิงสะพานสมเด็จพระเจ้าตากสินมหาราช </t>
  </si>
  <si>
    <t>4.</t>
  </si>
  <si>
    <t xml:space="preserve">สวนสาธารณะบึงสะแกงามสามเดือนและบึงมะขามเทศเฉลิมพระเกียรติ </t>
  </si>
  <si>
    <t>5.</t>
  </si>
  <si>
    <t xml:space="preserve">สวนบริเวณทางแยกต่างระดับถนนวงแหวนรอบนอกตัดกับถนนรามอินทรา </t>
  </si>
  <si>
    <t>6.</t>
  </si>
  <si>
    <t xml:space="preserve">สวนหย่อมบริเวณค่ายลูกเสือสวนสยาม </t>
  </si>
  <si>
    <t>บริษัท สยามพาร์คซิตี้ จำกัด</t>
  </si>
  <si>
    <t>7.</t>
  </si>
  <si>
    <t xml:space="preserve">พื้นที่สีเขียวบริเวณสวนสนุกวันเดอร์เวิลด์ ถนนเลียบขนานทางด่วนกาญจนาภิเษกตัดถนนรัชดา - รามอินทรา </t>
  </si>
  <si>
    <t>สวนสนุกวันเดอร์เวิลด์</t>
  </si>
  <si>
    <t>8.</t>
  </si>
  <si>
    <t xml:space="preserve">พื้นที่สีเขียวริมทางถนนกาญจนาภิเษกจากแยกถนนเสรีไทย ถึงถนนรามอินทรา กม.10 </t>
  </si>
  <si>
    <t>กรมทางหลวง</t>
  </si>
  <si>
    <t>9.</t>
  </si>
  <si>
    <t>10.</t>
  </si>
  <si>
    <t>11.</t>
  </si>
  <si>
    <t>12.</t>
  </si>
  <si>
    <t>สวนป่าทางต่างระดับรัชดาภิเษก - วิภาวดีรังสิต</t>
  </si>
  <si>
    <t>13.</t>
  </si>
  <si>
    <t>สวนป่าที่ว่างริมทางรถไฟสายเหนือ (ริมถนนวิภาวดีรังสิต)</t>
  </si>
  <si>
    <t>สำนักงานเขตจตุจักร</t>
  </si>
  <si>
    <t>14.</t>
  </si>
  <si>
    <t>ถนนรัชดาภิเษก - เกาะกลางทางเท้าจากแยกลาดพร้าว - แยกประชานุกูล (ระยะทาง 4.8 กม. x 9 ม.)</t>
  </si>
  <si>
    <t>15.</t>
  </si>
  <si>
    <t xml:space="preserve">ศูนย์กีฬา - สวนเฉลิมพระเกียรติฉลองศิริราชสมบัติครบ 50 ปี </t>
  </si>
  <si>
    <t>16.</t>
  </si>
  <si>
    <t xml:space="preserve">สวนป่าที่ว่างริมทางรถไฟสายเหนือ (ริมถนนวิภาวดีรังสิตตั้งแต่คลองวัดหลักสี่จรด อบต. หลัก 6) </t>
  </si>
  <si>
    <t>สำนักงานเขตดอนเมือง</t>
  </si>
  <si>
    <t>17.</t>
  </si>
  <si>
    <t xml:space="preserve">ถนนอุทยาน ความยาว 3,861 เมตร กว้าง 90 เมตร </t>
  </si>
  <si>
    <t>สำนักงานเขตทวีวัฒนา</t>
  </si>
  <si>
    <t>18.</t>
  </si>
  <si>
    <t xml:space="preserve">ทางต่างระดับถนนบรมราชชนนี - กาญจนาภิเษก </t>
  </si>
  <si>
    <t>19.</t>
  </si>
  <si>
    <t xml:space="preserve">สวนทวีวนารมย์ </t>
  </si>
  <si>
    <t>20.</t>
  </si>
  <si>
    <t xml:space="preserve">ทางเท้า และเกาะกลางถนนพุทธมณฑลสาย 2 </t>
  </si>
  <si>
    <t>21.</t>
  </si>
  <si>
    <t xml:space="preserve">สวนสมเด็จย่า บริเวณถนนบรมราชชนนี (ฝั่งขาออก) </t>
  </si>
  <si>
    <t>22.</t>
  </si>
  <si>
    <t xml:space="preserve">สวนธนบุรีรมย์ </t>
  </si>
  <si>
    <t>23.</t>
  </si>
  <si>
    <t xml:space="preserve">สวนหย่อมค่ายลูกเสือกรุงธน ถนนพุทธบูชา แขวงบางมด </t>
  </si>
  <si>
    <t>สำนักการศึกษา กรุงเทพมหานคร</t>
  </si>
  <si>
    <t>24.</t>
  </si>
  <si>
    <t xml:space="preserve">ถนนพระราชดำริเลียบทางรถไฟบางขุนนนท์ - ตลิ่งชัน </t>
  </si>
  <si>
    <t>สำนักงานเขตบางกอกน้อย</t>
  </si>
  <si>
    <t>25.</t>
  </si>
  <si>
    <t>26.</t>
  </si>
  <si>
    <t xml:space="preserve">สวนหย่อมบริเวณการกีฬาแห่งประเทศไทย </t>
  </si>
  <si>
    <t>การกีฬาแห่งประเทศไทย</t>
  </si>
  <si>
    <t>27.</t>
  </si>
  <si>
    <t xml:space="preserve">บริเวณหน้าแฟลตและหลังแฟลตคลองจั่น 30 หลัง ๆ ละ 1.5 ไร่ </t>
  </si>
  <si>
    <t>การเคหะแห่งชาติ</t>
  </si>
  <si>
    <t>28.</t>
  </si>
  <si>
    <t xml:space="preserve">สวนพฤกษชาติคลองจั่น บริเวณหลังที่ทำการการเคหะแห่งชาติ ถนนนวมินทร์ เขตบางกะปิ </t>
  </si>
  <si>
    <t>สำนักงานเขตบางกะปิ</t>
  </si>
  <si>
    <t>29.</t>
  </si>
  <si>
    <t xml:space="preserve">ริมทางเท้าถนนรามคำแหง - ศรีนครินทร์ </t>
  </si>
  <si>
    <t>30.</t>
  </si>
  <si>
    <t xml:space="preserve">สวนหย่อมบริเวณสนามยิงปืนหัวหมาก </t>
  </si>
  <si>
    <t>31.</t>
  </si>
  <si>
    <t xml:space="preserve">โครงการปลูกป่าชายเลนบางขุนเทียน </t>
  </si>
  <si>
    <t>32.</t>
  </si>
  <si>
    <t xml:space="preserve">สวนป่าชายเลนเชิงอนุรักษ์ชายทะเลบางขุนเทียน </t>
  </si>
  <si>
    <t>สำนักงานเขตบางขุนเทียน</t>
  </si>
  <si>
    <t>33.</t>
  </si>
  <si>
    <t xml:space="preserve">เซ็นทรัลพาร์ค </t>
  </si>
  <si>
    <t>เซ็นทรัลพลาซ่า พระราม 2</t>
  </si>
  <si>
    <t>34.</t>
  </si>
  <si>
    <t xml:space="preserve">บริเวณมหาวิทยาลัยเทคโนโลยีพระจอมเกล้าธนบุรี </t>
  </si>
  <si>
    <t>มหาวิทยาลัยเทคโนโลยีพระจอมเกล้าธนบุรี</t>
  </si>
  <si>
    <t>35.</t>
  </si>
  <si>
    <t xml:space="preserve">สวนป่าพระราม 2 </t>
  </si>
  <si>
    <t>36.</t>
  </si>
  <si>
    <t xml:space="preserve">สนามกีฬาในกรมทหารราบที่ 11 รักษาพระองค์ </t>
  </si>
  <si>
    <t>กรมทหารราบที่ 11 รักษาพระองค์</t>
  </si>
  <si>
    <t>37.</t>
  </si>
  <si>
    <t xml:space="preserve">สวนกีฬารามอินทรา </t>
  </si>
  <si>
    <t>38.</t>
  </si>
  <si>
    <t xml:space="preserve">พุทธอุทยานวัดพระศรีมหาธาตุวรวิหาร </t>
  </si>
  <si>
    <t>วัดพระศรีมหาธาตุวรวิหาร</t>
  </si>
  <si>
    <t>39.</t>
  </si>
  <si>
    <t xml:space="preserve">สวนสาธารณะเฉลิมพระเกียรติ 6 รอบ พระชนมพรรษา </t>
  </si>
  <si>
    <t>40.</t>
  </si>
  <si>
    <t xml:space="preserve">สวนหย่อมเรือนจำพิเศษธนบุรี </t>
  </si>
  <si>
    <t>สำนักงานเขตบางบอน</t>
  </si>
  <si>
    <t>41.</t>
  </si>
  <si>
    <t xml:space="preserve">สวนศูนย์กีฬาบางบอน </t>
  </si>
  <si>
    <t>42.</t>
  </si>
  <si>
    <t xml:space="preserve">สวนเสรีไทย </t>
  </si>
  <si>
    <t>43.</t>
  </si>
  <si>
    <t xml:space="preserve">สวนนวมินทร์ภิรมย์ (บึงลำพังพวย) </t>
  </si>
  <si>
    <t>44.</t>
  </si>
  <si>
    <t xml:space="preserve">สวนลุมพินี </t>
  </si>
  <si>
    <t>45.</t>
  </si>
  <si>
    <t xml:space="preserve">สวนกีฬาบึงหนองบอน แขวงหนองบอน </t>
  </si>
  <si>
    <t>46.</t>
  </si>
  <si>
    <t xml:space="preserve">สวนหลวง ร.๙ </t>
  </si>
  <si>
    <t>47.</t>
  </si>
  <si>
    <t xml:space="preserve">สวนวนธรรม (สวนธรรม 70 พรรษา มหาราชินี) </t>
  </si>
  <si>
    <t>48.</t>
  </si>
  <si>
    <t xml:space="preserve">ปลูกไม้ยืนต้นริมถนนเฉลิมพระเกียรติ ร.9 ระยะทาง 11 กิโลเมตร </t>
  </si>
  <si>
    <t>สำนักงานเขตประเวศ</t>
  </si>
  <si>
    <t>49.</t>
  </si>
  <si>
    <t xml:space="preserve">ปลูกไม้ประดับริมทางถนนอ่อนนุช </t>
  </si>
  <si>
    <t>50.</t>
  </si>
  <si>
    <t>ลานโพธิ์และพื้นที่สวนวัดเทพศิรินทราวาส ราชวรวิหาร</t>
  </si>
  <si>
    <t>วัดเทพศิรินทราวาส ราชวรวิหาร</t>
  </si>
  <si>
    <t>51.</t>
  </si>
  <si>
    <t xml:space="preserve">สนามหลวง </t>
  </si>
  <si>
    <t>52.</t>
  </si>
  <si>
    <t xml:space="preserve">สวนรมณีนาถ </t>
  </si>
  <si>
    <t>53.</t>
  </si>
  <si>
    <t xml:space="preserve">ปลูกไม้ยืนต้นริมถนนบางละแวกทั้ง 2 ฝั่ง </t>
  </si>
  <si>
    <t>สำนักงานเขตภาษีเจริญ</t>
  </si>
  <si>
    <t>54.</t>
  </si>
  <si>
    <t xml:space="preserve">ปลูกไม้ยืนต้นริมถนนเพชรเกษมทั้ง 2 ฝั่ง </t>
  </si>
  <si>
    <t>55.</t>
  </si>
  <si>
    <t xml:space="preserve">สวนบึงกระเทียม </t>
  </si>
  <si>
    <t>56.</t>
  </si>
  <si>
    <t xml:space="preserve">บ้านสวนกาแฟสด </t>
  </si>
  <si>
    <t>หน่วยงานเอกชน</t>
  </si>
  <si>
    <t>57.</t>
  </si>
  <si>
    <t xml:space="preserve">สวนสำนักงานนิคมอุตสาหกรรมบางชัน </t>
  </si>
  <si>
    <t>สำนักงานนิคมอุตสาหกรรมบางชัน</t>
  </si>
  <si>
    <t>58.</t>
  </si>
  <si>
    <t>สวนบริษัท พีลิสซิ่ง จำกัด เลขที่ 5 หมู่ 4</t>
  </si>
  <si>
    <t>บริษัท พีลิสซิ่ง จำกัด</t>
  </si>
  <si>
    <t>59.</t>
  </si>
  <si>
    <t xml:space="preserve">ปรับปรุงภูมิทัศน์ถนนพระรามที่ 3 </t>
  </si>
  <si>
    <t>สำนักงานเขตยานนาวา</t>
  </si>
  <si>
    <t>60.</t>
  </si>
  <si>
    <t xml:space="preserve">ปลูกไม้ยืนต้นริมถนนรัชดาภิเษก </t>
  </si>
  <si>
    <t>61.</t>
  </si>
  <si>
    <t xml:space="preserve">ปลูกไม้ยืนต้นริมถนนพระรามที่ 3 </t>
  </si>
  <si>
    <t>62.</t>
  </si>
  <si>
    <t xml:space="preserve">สวนสาธารณะบริเวณทางแยกต่างระดับถนนร่มเกล้าตัดกับถนนกรุงเทพ - ชลบุรีสายใหม่ (มอเตอร์เวย์) </t>
  </si>
  <si>
    <t>สำนักงานเขตลาดกระบัง</t>
  </si>
  <si>
    <t>63.</t>
  </si>
  <si>
    <t xml:space="preserve">สวน 60 พรรษา สมเด็จพระบรมราชินีนาถ </t>
  </si>
  <si>
    <t>64.</t>
  </si>
  <si>
    <t xml:space="preserve">สวนพระนคร (สวนลาดกระบัง) </t>
  </si>
  <si>
    <t>65.</t>
  </si>
  <si>
    <t xml:space="preserve">สวนที่ว่างริมทางถนนเกษตรฯ บริเวณสี่แยกถนนเสนานิคม 2 </t>
  </si>
  <si>
    <t>สำนักงานเขตลาดพร้าว</t>
  </si>
  <si>
    <t>66.</t>
  </si>
  <si>
    <t xml:space="preserve">สวนสาธารณะบริเวณทางแยกต่างระดับถนนศรีนครินทร์ตัดกับถนนพระราม 9 </t>
  </si>
  <si>
    <t>67.</t>
  </si>
  <si>
    <t xml:space="preserve">สวนเกษตรบ้าน ดร. ยอดยิ่ง เอื้อวัฒนสกุล ซอยพัฒนาการ 58 ถนนพัฒนาการ </t>
  </si>
  <si>
    <t>68.</t>
  </si>
  <si>
    <t xml:space="preserve">สวนโรงพยาบาลสมิติเวช ถนนศรีนครินทร์ </t>
  </si>
  <si>
    <t>โรงพยาบาลสมิติเวช</t>
  </si>
  <si>
    <t>69.</t>
  </si>
  <si>
    <t xml:space="preserve">สวนผักกลุ่มเกษตรกรปลูกผักคลองตัน ซอยพัฒนาการ 20 แยก 6 </t>
  </si>
  <si>
    <t>สำนักงานเขตสวนหลวง</t>
  </si>
  <si>
    <t>70.</t>
  </si>
  <si>
    <t xml:space="preserve">สวนสาธารณะบริเวณทางแยกต่างระดับวงแหวนรอบนอกตัดกับถนนกรุงเทพ - ชลบุรีสายใหม่ (มอเตอร์เวย์) </t>
  </si>
  <si>
    <t>71.</t>
  </si>
  <si>
    <t xml:space="preserve">สวนสวยในสุสานสมาคมแต้จิ๋ว </t>
  </si>
  <si>
    <t>สมาคมแต้จิ๋วแห่งประเทศไทย</t>
  </si>
  <si>
    <t>72.</t>
  </si>
  <si>
    <t xml:space="preserve">สวนหมู่บ้านชลดา ถ.สายไหม แขวงสายไหม </t>
  </si>
  <si>
    <t>หมู่บ้านชลดา</t>
  </si>
  <si>
    <t>73.</t>
  </si>
  <si>
    <t xml:space="preserve">สวนสุขภาพกองทัพอากาศ </t>
  </si>
  <si>
    <t>กองทัพอากาศ</t>
  </si>
  <si>
    <t>74.</t>
  </si>
  <si>
    <t xml:space="preserve">สวนถนนเพชรเกษม เขตหนองแขม </t>
  </si>
  <si>
    <t>สำนักงานเขตหนองแขม</t>
  </si>
  <si>
    <t>75.</t>
  </si>
  <si>
    <t xml:space="preserve">ถนนพุทธมณฑลสาย 3 </t>
  </si>
  <si>
    <t>76.</t>
  </si>
  <si>
    <t xml:space="preserve">ถนนสวัสดิการ 2 แยก 1 - 22 </t>
  </si>
  <si>
    <t>77.</t>
  </si>
  <si>
    <t>สวนถนนสุวินทวงศ์ทั้งสองด้าน</t>
  </si>
  <si>
    <t>สำนักงานเขตหนองจอก</t>
  </si>
  <si>
    <t>78.</t>
  </si>
  <si>
    <t xml:space="preserve">สวนหย่อมบริเวณศูนย์บริหารกิจการศาสนาอิสลามแห่งชาติเฉลิมพระเกียรติ </t>
  </si>
  <si>
    <t>ศูนย์บริหารกิจการศาสนาอิสลามแห่งชาติเฉลิมพระเกียรติ</t>
  </si>
  <si>
    <t>79.</t>
  </si>
  <si>
    <t>สวนหย่อมสถาบันพัฒนาข้าราชการกรุงเทพมหานคร ศูนย์ฝึกอบรม (หนองจอก)</t>
  </si>
  <si>
    <t>สถาบันพัฒนาข้าราชการกรุงเทพมหานคร ศูนย์ฝึกอบรม (หนองจอก)</t>
  </si>
  <si>
    <t>80.</t>
  </si>
  <si>
    <t xml:space="preserve">สวนหนองจอก </t>
  </si>
  <si>
    <t>81.</t>
  </si>
  <si>
    <t xml:space="preserve">สวนถนนมิตรไมตรี </t>
  </si>
  <si>
    <t>82.</t>
  </si>
  <si>
    <t xml:space="preserve">กองพันทหารราบที่ 2 กรมทหารราบที่ 1 มหาดเล็กรักษาพระองค์ </t>
  </si>
  <si>
    <t>กองพันทหารราบที่ 2 กรมทหารราบที่ 1 มหาดเล็กรักษาพระองค์</t>
  </si>
  <si>
    <t>83.</t>
  </si>
  <si>
    <t xml:space="preserve">บริษัท กสท โทรคมนาคม จำกัด (มหาชน) </t>
  </si>
  <si>
    <t>บริษัท กสท โทรคมนาคม จำกัด (มหาชน)</t>
  </si>
  <si>
    <t>84.</t>
  </si>
  <si>
    <t xml:space="preserve">บริษัท ที โอ ที จำกัด (มหาชน) </t>
  </si>
  <si>
    <t>บริษัท ที โอ ที จำกัด (มหาชน)</t>
  </si>
  <si>
    <t>85.</t>
  </si>
  <si>
    <t>บริษัท ไปรษณีย์ไทย จำกัด</t>
  </si>
  <si>
    <t>86.</t>
  </si>
  <si>
    <t xml:space="preserve">กองบัญชาการทหารสูงสุด </t>
  </si>
  <si>
    <t>กองบัญชาการทหารสูงสุด</t>
  </si>
  <si>
    <t>87.</t>
  </si>
  <si>
    <t xml:space="preserve">สวนหย่อมการประปานครหลวง แขวงทุ่งสองห้อง </t>
  </si>
  <si>
    <t>การประปานครหลวง</t>
  </si>
  <si>
    <t>88.</t>
  </si>
  <si>
    <t>ศูนย์ราชการเฉลิมพระเกียรติ 80 พรรษา 5 ธันวาคม 2550 (บริเวณด้านข้าง อาคาร A)</t>
  </si>
  <si>
    <t>บริษัท ธนารักษ์พัฒนาสินทรัพย์ จำกัด</t>
  </si>
  <si>
    <t>89.</t>
  </si>
  <si>
    <t>ศูนย์ราชการเฉลิมพระเกียรติ 80 พรรษา 5 ธันวาคม 2550 (บริเวณด้านหน้า อาคาร A)</t>
  </si>
  <si>
    <t>90.</t>
  </si>
  <si>
    <t xml:space="preserve">สวนหย่อมมหาวิทยาลัยธุรกิจบัณฑิต แขวงทุ่งสองห้อง </t>
  </si>
  <si>
    <t>มหาวิทยาลัยธุรกิจบัณฑิต</t>
  </si>
  <si>
    <t>91.</t>
  </si>
  <si>
    <t>ศูนย์ราชการเฉลิมพระเกียรติ 80 พรรษา 5 ธันวาคม 2550 (บริเวณด้านหลัง อาคาร A)</t>
  </si>
  <si>
    <t>92.</t>
  </si>
  <si>
    <t xml:space="preserve">กองพลาธิการ กองพลที่ 1 รักษาพระองค์ </t>
  </si>
  <si>
    <t>กองพลาธิการ กองพลที่ 1 รักษาพระองค์</t>
  </si>
  <si>
    <t>93.</t>
  </si>
  <si>
    <t xml:space="preserve">กองพันทหารปืนใหญ่ต่อสู้อากาศยาน </t>
  </si>
  <si>
    <t>กองพันทหารปืนใหญ่ต่อสู้อากาศยาน</t>
  </si>
  <si>
    <t>แหล่งข้อมูล  : สำนักสิ่งแวดล้อม กรุงเทพมหานคร</t>
  </si>
  <si>
    <t>หมายเหตุ     : สวนสาธารณะที่มีพื้นที่มากกว่า 25 ไร่ ของกรุงเทพมหานคร ประกอบด้วย</t>
  </si>
  <si>
    <t>พื้นที่รองรับและเก็บกักน้ำ (โครงการแก้มลิง) ในพื้นที่กรุงเทพมหานคร พ.ศ. 2554</t>
  </si>
  <si>
    <t>บึงหนองบอน</t>
  </si>
  <si>
    <t xml:space="preserve">เขตประเวศ และเขตพระโขนง </t>
  </si>
  <si>
    <t>กรุงเทพมหานคร</t>
  </si>
  <si>
    <t>บึงมักกะสัน</t>
  </si>
  <si>
    <t>ถ.ราชปรารภ ถ.ศรีอยุธยา ถ.อโศก - ดินแดง เขตราชเทวี</t>
  </si>
  <si>
    <t>บึงพระราม 9</t>
  </si>
  <si>
    <t xml:space="preserve">ถ.พระราม 9 เขตห้วยขวาง </t>
  </si>
  <si>
    <t>บึงพิบูลวัฒนา</t>
  </si>
  <si>
    <t>ถ.พหลโยธิน ถ.ประดิพัทธ์ และเขตพญาไท</t>
  </si>
  <si>
    <t>บึงกระเทียม</t>
  </si>
  <si>
    <t>เขตมีนบุรี</t>
  </si>
  <si>
    <t>หมู่บ้านเสรีนครพัฒนา หมู่บ้านทวีสุข เขตบึงกุ่ม</t>
  </si>
  <si>
    <t>บึงสนามกอล์ฟรถไฟ</t>
  </si>
  <si>
    <t>สี่แยกลาดพร้าว ถ.กำแพงเพชร 3 สวนจตุจักร เขตบางซื่อ</t>
  </si>
  <si>
    <t>บึงตาเกตุ</t>
  </si>
  <si>
    <t>บึงข้างโรงเรียนซอยแอนเนกซ์</t>
  </si>
  <si>
    <t>ซอยแอนเนกซ์</t>
  </si>
  <si>
    <t>บึงลาดโตนด</t>
  </si>
  <si>
    <t>หมู่บ้านชินเขต ถ.งามวงศ์วาน</t>
  </si>
  <si>
    <t>แก้มลิงคลองมหาชัย - คลองสนามชัย</t>
  </si>
  <si>
    <t xml:space="preserve">ฝั่งธนบุรี และปริมณฑล </t>
  </si>
  <si>
    <t>กรุงเทพมหานคร และกรมชลประทาน</t>
  </si>
  <si>
    <t>(ในพื้นที่ กทม.)</t>
  </si>
  <si>
    <t>(แก้ไขปัญหาน้ำท่วมและน้ำเน่าเสียในพื้นที่ )</t>
  </si>
  <si>
    <t>บึงลำพังพวย</t>
  </si>
  <si>
    <t xml:space="preserve">บริเวณคลองจั่น เขตบึงกุ่ม </t>
  </si>
  <si>
    <t>บึงกองพลทหารม้าที่ 2 และกองพัน 1 รอ.</t>
  </si>
  <si>
    <t>ถ.พหลโยธิน หน้าสนามเป้า ถ.วิภาวดีรังสิต เขตพญาไท</t>
  </si>
  <si>
    <t>กองทัพบก</t>
  </si>
  <si>
    <t>บึงในกรมทหารราบที่ 11 รอ.</t>
  </si>
  <si>
    <t>ถ.พหลโยธิน ถ.รามอินทรา</t>
  </si>
  <si>
    <t>บึงเรือนจำกลางคลองเปรม</t>
  </si>
  <si>
    <t>ถ.งามวงศ์วาน ถ.วิภาวดีรังสิต เขตบางซื่อ</t>
  </si>
  <si>
    <t>กรมราชทัณฑ์</t>
  </si>
  <si>
    <t>บึงข้างโรงพยาบาลบุรฉัตรไชยากร</t>
  </si>
  <si>
    <t>เขตราชเทวี</t>
  </si>
  <si>
    <t>การรถไฟแห่งประเทศไทย</t>
  </si>
  <si>
    <t>บึงเสือดำ</t>
  </si>
  <si>
    <t>ถ.อโศก ถ.เลียบทางรถไฟ ถ.นิคมมักกะสัน เขตราชเทวี</t>
  </si>
  <si>
    <t>บึงเอกมัย</t>
  </si>
  <si>
    <t xml:space="preserve">ถ.เพชรบุรีตัดใหม่ เขตห้วยขวาง </t>
  </si>
  <si>
    <t>การทางพิเศษแห่งประเทศไทย</t>
  </si>
  <si>
    <t>บึงปูนซิเมนต์ไทย (บึงฝรั่ง)</t>
  </si>
  <si>
    <r>
      <t xml:space="preserve">หมายเหตุ     : </t>
    </r>
    <r>
      <rPr>
        <b/>
        <sz val="13"/>
        <rFont val="TH SarabunPSK"/>
        <family val="2"/>
      </rPr>
      <t>1. สวนชุมชน (Community Park) ขนาดพื้นที่มากกวา 25 ไร แตไมเกิน 125 ไร</t>
    </r>
  </si>
  <si>
    <r>
      <t xml:space="preserve">หมายเหตุ     : </t>
    </r>
    <r>
      <rPr>
        <b/>
        <sz val="13"/>
        <rFont val="TH SarabunPSK"/>
        <family val="2"/>
      </rPr>
      <t>2. สวนระดับยาน (District Park) ขนาดพื้นที่มากกวา 125 ไร แตไมเกิน 500 ไร</t>
    </r>
  </si>
  <si>
    <r>
      <t xml:space="preserve">หมายเหตุ     : </t>
    </r>
    <r>
      <rPr>
        <b/>
        <sz val="13"/>
        <rFont val="TH SarabunPSK"/>
        <family val="2"/>
      </rPr>
      <t>3. สวนระดับเมือง (City Park) ขนาดพื้นที่มากกวา 500 ไรขึ้นไป</t>
    </r>
  </si>
  <si>
    <r>
      <t>หมายเหตุ     :</t>
    </r>
    <r>
      <rPr>
        <b/>
        <sz val="13"/>
        <rFont val="TH SarabunPSK"/>
        <family val="2"/>
      </rPr>
      <t xml:space="preserve"> 5. สวนเฉพาะทาง (Special Purpose Park) ประกอบด้วย สวนประวัติศาสตร ลานอเนกประสงค โดยไมจํากัดขนาดพื้นที่</t>
    </r>
  </si>
  <si>
    <r>
      <t>หมายเหตุ     :</t>
    </r>
    <r>
      <rPr>
        <b/>
        <sz val="13"/>
        <rFont val="TH SarabunPSK"/>
        <family val="2"/>
      </rPr>
      <t xml:space="preserve"> ข้อมูลเพิ่มเติมได้ที่ http://citymap.bangkok.go.th/parks/</t>
    </r>
  </si>
  <si>
    <t>ถ.วิภาวดีรังสิต เขตบางซื่อ</t>
  </si>
  <si>
    <t>บริษัท ปูนซิเมนต์ไทย จำกัด (มหาชน)</t>
  </si>
  <si>
    <t>บึงสวนสยาม</t>
  </si>
  <si>
    <t>ถ.รามอินทรา เขตมีนบุรี</t>
  </si>
  <si>
    <t>บึงสีกัน</t>
  </si>
  <si>
    <t>หมู่บ้านเมืองทอง 1 เขตหลักสี่</t>
  </si>
  <si>
    <t>แหล่งข้อมูล : สำนักการระบายน้ำ กรุงเทพมหานคร</t>
  </si>
  <si>
    <t>คลองกรวย</t>
  </si>
  <si>
    <t>ซ.เจริญกรุง 71</t>
  </si>
  <si>
    <t>คลองกุ่ม</t>
  </si>
  <si>
    <t>หมู่บ้านสหกรณ์ (ซ.28)</t>
  </si>
  <si>
    <t>ถ.สุขาภิบาล 2</t>
  </si>
  <si>
    <t>คลองเกร็ด</t>
  </si>
  <si>
    <t>คลองขวาง</t>
  </si>
  <si>
    <t>ถ.เจริญกรุง 72</t>
  </si>
  <si>
    <t>คลองขุนราชวินิตใจ</t>
  </si>
  <si>
    <t>หน้า ปตร.คลองขุนฯ</t>
  </si>
  <si>
    <t>ตรงข้าม ปตร.รางสะแก</t>
  </si>
  <si>
    <t>วัดหัวกระบือ</t>
  </si>
  <si>
    <t>คลองครุ</t>
  </si>
  <si>
    <t>ถ.เสรีไทย 67</t>
  </si>
  <si>
    <t>คลองควาย</t>
  </si>
  <si>
    <t>ถ.พุทธมณฑลสาย 2</t>
  </si>
  <si>
    <t>คลองคอตัน</t>
  </si>
  <si>
    <t>คลองคูเมืองเดิม</t>
  </si>
  <si>
    <t>ปตร.ราชินี</t>
  </si>
  <si>
    <t>หน้ากรมที่ดิน</t>
  </si>
  <si>
    <t>อนุสาวรีย์พระแม่ธรณีบีบมวยผม สนามหลวง</t>
  </si>
  <si>
    <t>ปตร.พระปิ่นเกล้า</t>
  </si>
  <si>
    <t>คลองเคล็ด</t>
  </si>
  <si>
    <t>ถ.อุดมสุข 51 ซ.วชิรธรรมสาธิต 57</t>
  </si>
  <si>
    <t>คลองจรเข้</t>
  </si>
  <si>
    <t>ถ.สุขาภิบาล 5</t>
  </si>
  <si>
    <t>คลองเจ็ก</t>
  </si>
  <si>
    <t>ถ.สุขาภิบาล 3 ซ.รามคำแหง 149</t>
  </si>
  <si>
    <t>ถ.รถไฟสายเก่า แฟลตเอื้ออมรสุข</t>
  </si>
  <si>
    <t>คลองแจงร้อน</t>
  </si>
  <si>
    <t>ถ.ราษฎร์บูรณะ</t>
  </si>
  <si>
    <t>ถ.สุขสวัสดิ์</t>
  </si>
  <si>
    <t>คลองช่องนนทรี</t>
  </si>
  <si>
    <t>ถ.นราธิวาสราชนครินทร์</t>
  </si>
  <si>
    <t>ถ.นราธิวาสราชนครินทร์ ตัดแยก ถ.จันทร์</t>
  </si>
  <si>
    <t>ก่อนแยกสาทร</t>
  </si>
  <si>
    <t>ตัด ถ.สีลม</t>
  </si>
  <si>
    <t>ตัด ถ.สุรวงศ์</t>
  </si>
  <si>
    <t>หน้าโรงงานควบคุมคุณภาพน้ำช่องนนทรี</t>
  </si>
  <si>
    <t>คลองเชิงตาแพ</t>
  </si>
  <si>
    <t>ปตร.เชิงตาแพ</t>
  </si>
  <si>
    <t>คลองซุง</t>
  </si>
  <si>
    <t>ใต้สะพานพระราม 6 ข.ทางรถไฟบางซ่อน</t>
  </si>
  <si>
    <t>คลองด่าน</t>
  </si>
  <si>
    <t>ถ.เทอดไทย</t>
  </si>
  <si>
    <t>ท่าน้ำวัดนางนองวรวิหาร (ถ.วุฒากาศ)</t>
  </si>
  <si>
    <t>คลองดาวคะนอง</t>
  </si>
  <si>
    <t>ถ.เจริญนคร</t>
  </si>
  <si>
    <t>ถ.พระเจ้าตากสิน หลังโรงเก็บขนมูลฝอย</t>
  </si>
  <si>
    <t>คลองต้นไทร</t>
  </si>
  <si>
    <t>ถ.เจริญนคร 17</t>
  </si>
  <si>
    <t>คลองตะเข้ขบ</t>
  </si>
  <si>
    <t>ถ.เฉลิมพระเกียรติ ร.9 ซ.79</t>
  </si>
  <si>
    <t>ถ.ลาดกระบัง ใต้ทางด่วน</t>
  </si>
  <si>
    <t>คลองตัน</t>
  </si>
  <si>
    <t>ปตร.คลองตัน</t>
  </si>
  <si>
    <t>คลองตาช้าง</t>
  </si>
  <si>
    <t>สถานีสูบน้ำคลองตาช้าง ถ.ศรีนครินทร์</t>
  </si>
  <si>
    <t>คลองตาพุก</t>
  </si>
  <si>
    <t>ถ.ลาดกระบัง ใกล้ ซ.4</t>
  </si>
  <si>
    <t>ปตร.คลองเตย</t>
  </si>
  <si>
    <t>อาคารทวิช</t>
  </si>
  <si>
    <t>คลองทรายกองดิน</t>
  </si>
  <si>
    <t>ถ.ราษฎร์อุทิศ สุเหร่าทรายกองดิน</t>
  </si>
  <si>
    <t>คลองทวีวัฒนา</t>
  </si>
  <si>
    <t>แยก ถ.เพชรเกษม 69</t>
  </si>
  <si>
    <t>สน.ศาลาแดง</t>
  </si>
  <si>
    <t>คลองทับช้างล่าง</t>
  </si>
  <si>
    <t>ถ.กรุงเทพกรีฑา ซ.ภราดร</t>
  </si>
  <si>
    <t>คลองนาซอง</t>
  </si>
  <si>
    <t>ถ.ประชาสงเคราะห์ (ซ.พาณิชจำนงค์)</t>
  </si>
  <si>
    <t>ถ.พระราม 9 (สถานีสูบน้ำนาซอง)</t>
  </si>
  <si>
    <t>คลองน้ำแก้ว</t>
  </si>
  <si>
    <t xml:space="preserve">ถ.ลาดพร้าว (ซ.ลาดพร้าว 35) </t>
  </si>
  <si>
    <t>ถ.รัชดาภิเษก</t>
  </si>
  <si>
    <t>คลองบัว</t>
  </si>
  <si>
    <t>ถ.สวนผัก 46</t>
  </si>
  <si>
    <t>โรงเรียนบ้านคลองบัว ถ.สุขาภิบาล 5</t>
  </si>
  <si>
    <t>คลองบัวคลี่</t>
  </si>
  <si>
    <t>ถ.เลียบมอเตอร์เวย์ หน้าวัดลาดบัวขาว</t>
  </si>
  <si>
    <t>คลองบัวลอย</t>
  </si>
  <si>
    <t>ถ.ลาดกระบัง ใกล้ ซ.22</t>
  </si>
  <si>
    <t>คลองบางกรวย</t>
  </si>
  <si>
    <t>วัดสำโรง (สะพานเฉลิมศักดิ์)</t>
  </si>
  <si>
    <t>คลองบางกระบือ</t>
  </si>
  <si>
    <t>ถ.สามเสน (บจก.บุญรอดบริวเวอรี่)</t>
  </si>
  <si>
    <t>คลองบางกอกน้อย</t>
  </si>
  <si>
    <t>ถ.อรุณอัมรินทร์</t>
  </si>
  <si>
    <t>ท่าน้ำวัดสุวรรณาราม</t>
  </si>
  <si>
    <t>คลองบางกอกใหญ่</t>
  </si>
  <si>
    <t>ถ.เพชรเกษม</t>
  </si>
  <si>
    <t>โรงเรียนพาณิชยการธนบุรี</t>
  </si>
  <si>
    <t>วัดช่างเหล็ก</t>
  </si>
  <si>
    <t>บางขุนนนท์</t>
  </si>
  <si>
    <t>สะพานเจริญพาสน์</t>
  </si>
  <si>
    <t>คลองบางกะปิ</t>
  </si>
  <si>
    <t>ปตร.บางกะปิ</t>
  </si>
  <si>
    <t>คลองบางขุนเทียน</t>
  </si>
  <si>
    <t>ท่าน้ำวัดบางขุนเทียนนอก (ถ.จอมทอง 19)</t>
  </si>
  <si>
    <t>ถ.พระรามที่ 2</t>
  </si>
  <si>
    <t>คลองบางเขน</t>
  </si>
  <si>
    <t>ปตร.บางเขนเก่า</t>
  </si>
  <si>
    <t>วัดทางหลวง</t>
  </si>
  <si>
    <t>ข้างทัณฑสถานบางเขน</t>
  </si>
  <si>
    <t>ชุมชนบางบัว</t>
  </si>
  <si>
    <t>ใกล้โรงงานปรับปรุงคุณภาพน้ำบางบัว</t>
  </si>
  <si>
    <t>คลองบางเขนใหม่</t>
  </si>
  <si>
    <t>ถ.พิบูลสงคราม</t>
  </si>
  <si>
    <t>คลองบางคอแหลม</t>
  </si>
  <si>
    <t>ถ.พระรามที่ 3 ตรงข้าม บมจ.ธนาคารกสิกรไทย</t>
  </si>
  <si>
    <t>คลองบางโคล่</t>
  </si>
  <si>
    <t>ถ.พระรามที่ 3 โรงแรมมณเฑียรริเวอร์ไซด์</t>
  </si>
  <si>
    <t>คลองบางโคล่น้อย</t>
  </si>
  <si>
    <t>ถ.พระรามที่ 3 โฮมโปร</t>
  </si>
  <si>
    <t>ถ.เจริญราษฎร์</t>
  </si>
  <si>
    <t>คลองบางจาก</t>
  </si>
  <si>
    <t>โรงกลั่นน้ำมันบางจาก (เขตพระโขนง)</t>
  </si>
  <si>
    <t>วัดเปาว์โลหิต (เขตบางพลัด)</t>
  </si>
  <si>
    <t>ถ.กาญจนาภิเษก ก่อนถึงเดอะมอลล์บางแค</t>
  </si>
  <si>
    <t>ถ.พุทธมณฑลสาย 2 บ่อสูบน้ำคลองบางจาก</t>
  </si>
  <si>
    <t>คลองบางชัน</t>
  </si>
  <si>
    <t>ถ.สุขาภิบาล 3 ตรงข้ามธาราการ์เด้น</t>
  </si>
  <si>
    <t>คลองบางซ่อน</t>
  </si>
  <si>
    <t>คลองบางซื่อ</t>
  </si>
  <si>
    <t>สะพานพิบูลสงคราม (ถ.ประชาราษฎร์ สาย 1)</t>
  </si>
  <si>
    <t>ถ.พหลโยธิน</t>
  </si>
  <si>
    <t>ถ.รัชดาภิเษก (โรงแรมเจ้าพระยาปาร์ค)</t>
  </si>
  <si>
    <t>คลองบางนา</t>
  </si>
  <si>
    <t>หน้ากรมอุตุนิยมวิทยา (ถ.สุขุมวิท)</t>
  </si>
  <si>
    <t>สะพานบางนา (ถ.ศรีนครินทร์)</t>
  </si>
  <si>
    <t>คลองบางน้ำชน</t>
  </si>
  <si>
    <t>ถ.พระเจ้าตากสิน</t>
  </si>
  <si>
    <t>คลองบางบัวหรุ</t>
  </si>
  <si>
    <t>ซ.จรัญสนิทวงศ์ 45</t>
  </si>
  <si>
    <t>คลองบางปะกอก</t>
  </si>
  <si>
    <t>คลองบางปะแก้ว</t>
  </si>
  <si>
    <t>คลองบางผักหนาม</t>
  </si>
  <si>
    <t>ซ.จรัญสนิทวงศ์ 41</t>
  </si>
  <si>
    <t>คลองบางไผ่</t>
  </si>
  <si>
    <t>ถ.เลียบคลองทวีวัฒนาสุดเขต สน.ค้างพลู</t>
  </si>
  <si>
    <t>ถ.พุทธมณฑลสาย 2 สะพานข้ามคลองบางไผ่</t>
  </si>
  <si>
    <t>คลองบางพลัด</t>
  </si>
  <si>
    <t>ถ.จรัญสนิทวงศ์</t>
  </si>
  <si>
    <t>คลองบางพลู</t>
  </si>
  <si>
    <t>วัดภาณุรังสี</t>
  </si>
  <si>
    <t>คลองบางโพ</t>
  </si>
  <si>
    <t>สน.บางโพ</t>
  </si>
  <si>
    <t>ถ.ประชาราษฎร์สาย 1</t>
  </si>
  <si>
    <t>คลองบางยี่ขัน</t>
  </si>
  <si>
    <t>วัดพระศิริไอยสวรรค์</t>
  </si>
  <si>
    <t>ซ.บรมราชชนนี 2</t>
  </si>
  <si>
    <t>คลองบางรัก</t>
  </si>
  <si>
    <t>คลองบางละมุด</t>
  </si>
  <si>
    <t>ตรงข้ามโรงเรียนเทคโนโลยีพระรามหก</t>
  </si>
  <si>
    <t>คลองบางลำภูล่าง</t>
  </si>
  <si>
    <t>วัดเศวตฉัตร (เขตคลองสาน)</t>
  </si>
  <si>
    <t>คลองบางสะแก</t>
  </si>
  <si>
    <t>ถ.เทอดไทย (สะพานเทศบาล 11)</t>
  </si>
  <si>
    <t>ถ.เทอดไทย ซ.33 (วัดบางสะแกใน)</t>
  </si>
  <si>
    <t>คลองบางไส้ไก่</t>
  </si>
  <si>
    <t>ถ.ตากสิน</t>
  </si>
  <si>
    <t>คลองบางอ้อ</t>
  </si>
  <si>
    <t>ถ.รถไฟสายเก่า คลังน้ำมันบางจาก</t>
  </si>
  <si>
    <t>คลองบ้านม้า</t>
  </si>
  <si>
    <t>ถ.ศรีนครินทร์</t>
  </si>
  <si>
    <t>ถ.รามคำแหง สามแยกบ้านม้า</t>
  </si>
  <si>
    <t xml:space="preserve">ถ.รามคำแหง (สุขาภิบาล 3) </t>
  </si>
  <si>
    <t>คลองบ้านหลาย</t>
  </si>
  <si>
    <t>ถ.สุขุมวิท 101/1 ชุมชนหมู่บ้านศรัณจิต</t>
  </si>
  <si>
    <t>ซ.พึ่งมี 50 พึ่งมีแมนชั่น</t>
  </si>
  <si>
    <t>คลองบึง</t>
  </si>
  <si>
    <t>หน้าสำนักงานเขตสวนหลวง</t>
  </si>
  <si>
    <t>คลองบึงขวาง</t>
  </si>
  <si>
    <t>ถ.ร่มเกล้า ชุมชนพัฒนาบึงบัว</t>
  </si>
  <si>
    <t>คลองบึงแตงโม</t>
  </si>
  <si>
    <t>ถ.มิตรไมตรี หมู่บ้าน เค.ซี.การ์เด้น</t>
  </si>
  <si>
    <t>คลองบึงบัว</t>
  </si>
  <si>
    <t>ติด ถ.เจ้าคุณทหาร</t>
  </si>
  <si>
    <t>คลองบุปผา</t>
  </si>
  <si>
    <t>สน.บุปผาราม</t>
  </si>
  <si>
    <t>คลองประปา</t>
  </si>
  <si>
    <t>ในเขื่อนตลาดบางซื่อตัดกับคลองเปรม</t>
  </si>
  <si>
    <t>นอกเขื่อนตัดกับ ถ.แจ้งวัฒนะ</t>
  </si>
  <si>
    <t>คลองประเวศบุรีรมย์</t>
  </si>
  <si>
    <t>หน้าวัดลานบุญ</t>
  </si>
  <si>
    <t>ถ.พัฒนาการ</t>
  </si>
  <si>
    <t>คลองปลัดเปรียง</t>
  </si>
  <si>
    <t>ถ.เฉลิมพระเกียรติ ร.9 มัสยิดซะห์ร่อตุ้ลอิสลาม</t>
  </si>
  <si>
    <t>ทางลัดเข้า ซ.ร่มเย็น</t>
  </si>
  <si>
    <t>คลองเปรมประชากร</t>
  </si>
  <si>
    <t>สี่แยกสะพานแดง</t>
  </si>
  <si>
    <t>ตลาดบางซื่อ</t>
  </si>
  <si>
    <t>ทัณฑสถานวัยหนุ่ม (ถ.งามวงศ์วาน)</t>
  </si>
  <si>
    <t>เทศบาลสงเคราะห์ (วัดเสมียนนารี)</t>
  </si>
  <si>
    <t>ถ.เศรษฐศิริ (สะพานเกษะโกมล)</t>
  </si>
  <si>
    <t>ถ.ศรีอยุธยา (วัดเบญจมบพิตร)</t>
  </si>
  <si>
    <t>ถ.แจ้งวัฒนะ</t>
  </si>
  <si>
    <t>ถ.เตชะตุงคะ ใกล้ สน.ดอนเมือง</t>
  </si>
  <si>
    <t>คลองผดุงกรุงเกษม</t>
  </si>
  <si>
    <t>สถานีสูบน้ำกรุงเกษม</t>
  </si>
  <si>
    <t>สถานีรถไฟกรุงเทพ</t>
  </si>
  <si>
    <t>หน้ากรมวิเทศสหการ</t>
  </si>
  <si>
    <t>ตลาดเทวราช</t>
  </si>
  <si>
    <t>ปตร.เทเวศร์</t>
  </si>
  <si>
    <t>คลองไผ่สิงโต</t>
  </si>
  <si>
    <t>ตลาดคลองเตย</t>
  </si>
  <si>
    <t>ข้างโรงงานยาสูบ</t>
  </si>
  <si>
    <t>คลองไผ่เหลือง</t>
  </si>
  <si>
    <t>ถ.สุวินทวงศ์ ม.รุ่งสินก่อสร้าง</t>
  </si>
  <si>
    <t>คลองพญาเวิก</t>
  </si>
  <si>
    <t xml:space="preserve">ถ.ลาดพร้าว (ซ.ลาดพร้าว 5/1) </t>
  </si>
  <si>
    <t>คลองพระโขนง</t>
  </si>
  <si>
    <t>ปตร.พระโขนง</t>
  </si>
  <si>
    <t>สะพานพระโขนง (ถ.สุขุมวิท)</t>
  </si>
  <si>
    <t>คลองพระครู</t>
  </si>
  <si>
    <t>คลองพังพวย</t>
  </si>
  <si>
    <t>ถ.สุขาภิบาล 1</t>
  </si>
  <si>
    <t>หลังแฟลตคลองจั่น ซ.57</t>
  </si>
  <si>
    <t>คลองภาษีเจริญ</t>
  </si>
  <si>
    <t>โรงเรียนวัดรางบัว (ถ.เพชรเกษม 33)</t>
  </si>
  <si>
    <t>ถ.มาเจริญ (ถ.เพชรเกษม 81)</t>
  </si>
  <si>
    <t>คลองมหานาค</t>
  </si>
  <si>
    <t>สะพานดำรัส</t>
  </si>
  <si>
    <t>สะพานเจริญราษฎร์</t>
  </si>
  <si>
    <t>เจริญผล</t>
  </si>
  <si>
    <t>คลองมหาศร</t>
  </si>
  <si>
    <t>เลียบคลองภาษีเจริญฝั่งเหนือ ซ.5</t>
  </si>
  <si>
    <t>ถ.เพชรเกษม 112 โรงเรียนเทคโนโลยีหมู่บ้านครู</t>
  </si>
  <si>
    <t>ถ.เพชรเกษม 112 สะพาน 3 แยกไปทวีวัฒนา</t>
  </si>
  <si>
    <t>คลองมหาสวัสดิ์</t>
  </si>
  <si>
    <t>หน้าวัดชัยพฤกษ์</t>
  </si>
  <si>
    <t>คลองมอญ</t>
  </si>
  <si>
    <t>คลองมะขามเทศ</t>
  </si>
  <si>
    <t>ถ.เฉลิมพระเกียรติ ร.9 ซ.51</t>
  </si>
  <si>
    <t>คลองมะนาว</t>
  </si>
  <si>
    <t>ถ.รัชดาภิเษก ถ.พระรามที่ 4</t>
  </si>
  <si>
    <t>คลองรหัส</t>
  </si>
  <si>
    <t>ถ.เสรีไทย 57</t>
  </si>
  <si>
    <t>คลองรอบกรุง</t>
  </si>
  <si>
    <t>สะพานผ่านฟ้า</t>
  </si>
  <si>
    <t>หลังตลาดนานา</t>
  </si>
  <si>
    <t>ปตร.บางลำภู</t>
  </si>
  <si>
    <t>ปตร.โอ่งอ่าง</t>
  </si>
  <si>
    <t>สะพานดำรงสถิต (ถ.เจริญกรุง)</t>
  </si>
  <si>
    <t>สะพานสมมตอมรมารค (ถ.บำรุงเมือง)</t>
  </si>
  <si>
    <t>คลองรางหอกหัก</t>
  </si>
  <si>
    <t>ปตร.วัดลูกโค</t>
  </si>
  <si>
    <t>ปตร.เรือสัญจร</t>
  </si>
  <si>
    <t>คลองราษฎร์บูรณะ</t>
  </si>
  <si>
    <t>คลองโรงน้ำมัน</t>
  </si>
  <si>
    <t>ถ.พระรามที่ 3 ข้างปั๊มน้ำมันบางจาก</t>
  </si>
  <si>
    <t>คลองลาดกระบัง</t>
  </si>
  <si>
    <t>ถ.ลาดกระบัง วัดลาดกระบัง</t>
  </si>
  <si>
    <t>คลองลาดบัวขาว</t>
  </si>
  <si>
    <t>ถ.ราษฎร์พัฒนา โรงเรียนสุเหร่าลาดบัวขาว</t>
  </si>
  <si>
    <t>วัดลาดบัวขาว</t>
  </si>
  <si>
    <t>คลองลาดพร้าว</t>
  </si>
  <si>
    <t>ถ.ประชาอุทิศ</t>
  </si>
  <si>
    <t>โรงเรียนพิบูลอุปถัมภ์ (ถ.ลาดพร้าว)</t>
  </si>
  <si>
    <t>วัดบางบัว</t>
  </si>
  <si>
    <t>คลองลาดยาว</t>
  </si>
  <si>
    <t>ถ.วิภาวดีรังสิต</t>
  </si>
  <si>
    <t>คลองลำกอไผ่</t>
  </si>
  <si>
    <t xml:space="preserve">ตัด ถ.ฉลองกรุง  </t>
  </si>
  <si>
    <t>คลองลำชวดเตย</t>
  </si>
  <si>
    <t>ตัด ถ.ฉลองกรุง ใกล้หมู่บ้านวรีย์เฮ้าส์</t>
  </si>
  <si>
    <t>คลองลำต้นกล้วย</t>
  </si>
  <si>
    <t>ถ.มิตรไมตรี ก่อนถึงสามแยก รพ.หนองจอก</t>
  </si>
  <si>
    <t>คลองลำต้นนุ่น</t>
  </si>
  <si>
    <t>ถ.เสรีไทย 73</t>
  </si>
  <si>
    <t>คลองลำนายโส</t>
  </si>
  <si>
    <t>ถ.ราษฎร์พัฒนา โรงเรียนสุเหร่าลำนายโส</t>
  </si>
  <si>
    <t>วัดปากบึง</t>
  </si>
  <si>
    <t>คลองลำปลาเน่า</t>
  </si>
  <si>
    <t>ถ.ฉลองกรุง จุดกลับรถใต้สะพานข้ามคลอง</t>
  </si>
  <si>
    <t>คลองลำผักชี</t>
  </si>
  <si>
    <t>ถ.สุวินทวงศ์ สถานีย่อยสุวินทวงศ์ กฟน.</t>
  </si>
  <si>
    <t>ถ.ฉลองกรุง หมู่บ้านฉลองกรุงริเวอร์วิว</t>
  </si>
  <si>
    <t>คลองลำมะขาม</t>
  </si>
  <si>
    <t>ถ.ฉลองกรุง</t>
  </si>
  <si>
    <t>คลองลำสาลี</t>
  </si>
  <si>
    <t>ถ.กรุงเทพกรีฑา โรงเรียนลำสาลี</t>
  </si>
  <si>
    <t>ถ.กรุงเทพกรีฑา ซ.ประชาร่วมใจ</t>
  </si>
  <si>
    <t>คลองลำหิน</t>
  </si>
  <si>
    <t>ถ.คู่คลองสิบ สะพานข้ามคลอง</t>
  </si>
  <si>
    <t>คลองลำหินฝั่งใต้</t>
  </si>
  <si>
    <t>ถ.เลียบวารี สะพานคลองลำหินฝั่งใต้</t>
  </si>
  <si>
    <t>คลองวัดกระทุ่มเสือปลา</t>
  </si>
  <si>
    <t>ถ.อ่อนนุช ซ.67 วัดกระทุ่มเสือปลา</t>
  </si>
  <si>
    <t>คลองวัดจันทร์</t>
  </si>
  <si>
    <t>ถ.พระรามที่ 3 หน้าสำนักงานเขตบางคอแหลม</t>
  </si>
  <si>
    <t>คลองวัดช่องนนทรี</t>
  </si>
  <si>
    <t>ถ.พระรามที่ 3 เข้า ซ.53</t>
  </si>
  <si>
    <t>คลองวัดดอกไม้</t>
  </si>
  <si>
    <t>ถ.พระรามที่ 3 วัดดอกไม้</t>
  </si>
  <si>
    <t>คลองวัดดอน</t>
  </si>
  <si>
    <t>ซ.เจริญกรุง 57</t>
  </si>
  <si>
    <t>คลองวัดทองเพลง</t>
  </si>
  <si>
    <t>วัดทองเพลง</t>
  </si>
  <si>
    <t>คลองวัดไทร</t>
  </si>
  <si>
    <t>ถ.พระรามที่ 3 วัดไทร</t>
  </si>
  <si>
    <t>คลองวัดปริวาส</t>
  </si>
  <si>
    <t>ถ.พระรามที่ 3</t>
  </si>
  <si>
    <t>คลองวัดราชา</t>
  </si>
  <si>
    <t>วัดราชา</t>
  </si>
  <si>
    <t>คลองวัดใหม่</t>
  </si>
  <si>
    <t>ถ.พระรามที่ 3 บมจ.ธนาคารกรุงศรีอยุธยา</t>
  </si>
  <si>
    <t>คลองวัดอนงค์</t>
  </si>
  <si>
    <t>หน้าวัดอนงค์</t>
  </si>
  <si>
    <t>คลองสนามชัย</t>
  </si>
  <si>
    <t>วัดสิงห์</t>
  </si>
  <si>
    <t>วัดเลา</t>
  </si>
  <si>
    <t>สน.ท่าข้าม</t>
  </si>
  <si>
    <t>วัดบางกระดี่</t>
  </si>
  <si>
    <t>วัดแสมดำ</t>
  </si>
  <si>
    <t>คลองสมเด็จเจ้าพระยา</t>
  </si>
  <si>
    <t>สะพานท่าดินแดง</t>
  </si>
  <si>
    <t>หน้า รพ.สมเด็จเจ้าพระยา</t>
  </si>
  <si>
    <t>คลองส้มป่อย</t>
  </si>
  <si>
    <t>สะพานพระราม 6 สถานีเฝ้าระวัง</t>
  </si>
  <si>
    <t xml:space="preserve">คลองสวนหลวง </t>
  </si>
  <si>
    <t>ปตร.สวนหลวง ถ.เจริญกรุง 76</t>
  </si>
  <si>
    <t>คลองสวนหลวง 1</t>
  </si>
  <si>
    <t>ถ.พระรามที่ 1 (แยกเจริญผล)</t>
  </si>
  <si>
    <t>ถ.เจริญเมือง</t>
  </si>
  <si>
    <t>คลองสอง</t>
  </si>
  <si>
    <t>ซ.วัดเกาะ สามแยกโรงเรียนระเบียบวิทยา</t>
  </si>
  <si>
    <t>คลองสองต้นนุ่น</t>
  </si>
  <si>
    <t>หลังโรงงานปรับปรุงคุณภาพน้ำร่มเกล้า</t>
  </si>
  <si>
    <t>ซ.รามคำแหง 209</t>
  </si>
  <si>
    <t>คลองสองห้อง</t>
  </si>
  <si>
    <t>ถ.อ่อนนุชใกล้ ซ.61</t>
  </si>
  <si>
    <t>ถ.เฉลิมพระเกียรติ ร.9</t>
  </si>
  <si>
    <t>หน้าโรงขยะอ่อนนุช</t>
  </si>
  <si>
    <t>คลองสะพานสูง</t>
  </si>
  <si>
    <t>ถ.รามคำแหง หมู่บ้านกรีนเบอร์วิลล์</t>
  </si>
  <si>
    <t>คลองสาด</t>
  </si>
  <si>
    <t>ประตูระบายน้ำคลองสาด ถ.ศรีนครินทร์</t>
  </si>
  <si>
    <t>คลองสาทร</t>
  </si>
  <si>
    <t>ปตร.สาทร</t>
  </si>
  <si>
    <t>สถานทูตซาอุดิอาระเบีย</t>
  </si>
  <si>
    <t>คลองสาธารณะประโยชน์</t>
  </si>
  <si>
    <t>ถ.ประชาราษฎร์สาย 1 ใกล้ ซ.21</t>
  </si>
  <si>
    <t>คลองสามง่าม</t>
  </si>
  <si>
    <t>ม.เกาะแก้ววิลล่า ซ.2 ถ.พหลโยธิน 54/1</t>
  </si>
  <si>
    <t>คลองสามเสน</t>
  </si>
  <si>
    <t>ปตร.สามเสน</t>
  </si>
  <si>
    <t>วัดโบสถ์</t>
  </si>
  <si>
    <t>อนุสาวรีย์ชัยสมรภูมิ</t>
  </si>
  <si>
    <t>หลังแฟลตดินแดง</t>
  </si>
  <si>
    <t>คลองสำโรง</t>
  </si>
  <si>
    <t>สะพานสำโรง (ถ.ศรีนครินทร์)</t>
  </si>
  <si>
    <t>คลองสำเหร่</t>
  </si>
  <si>
    <t>คลองสิบเอ็ด</t>
  </si>
  <si>
    <t xml:space="preserve">ถ.คลองสิบ คลองสิบเอ็ด </t>
  </si>
  <si>
    <t>คลองแสนแสบ</t>
  </si>
  <si>
    <t>ตลาดหนองจอก</t>
  </si>
  <si>
    <t>ถ.อโศกดินแดง</t>
  </si>
  <si>
    <t>ปตร.แสนแสบ (ถ.เพชรบุรี ซ.ประสานมิตร)</t>
  </si>
  <si>
    <t>ซ.เทพลีลา</t>
  </si>
  <si>
    <t>สะพานบางกะปิ</t>
  </si>
  <si>
    <t>วัดบำเพ็ญเหนือ</t>
  </si>
  <si>
    <t>มีนบุรี (โรงเรียนสตรีวิทยามีนบุรี)</t>
  </si>
  <si>
    <t>ปตร.แสนแสบ (ของกรมชลประทาน)</t>
  </si>
  <si>
    <t>สะพานประตูน้ำเวิลเทรดเซ็นเตอร์</t>
  </si>
  <si>
    <t>ถ.เลียบวารี</t>
  </si>
  <si>
    <t>ถ.สังฆสันติสุข ซ.โรงเรียนสุเหร่าใหม่</t>
  </si>
  <si>
    <t>คลองหนองคา</t>
  </si>
  <si>
    <t>หมู่บ้านมณสินี</t>
  </si>
  <si>
    <t>คลองหนองตะกร้า</t>
  </si>
  <si>
    <t>ถ.ลาดกระบัง ใกล้ ซ.40</t>
  </si>
  <si>
    <t>คลองหนองบอน</t>
  </si>
  <si>
    <t>ถ.เฉลิมพระเกียรติ ร.9 ซ. 26</t>
  </si>
  <si>
    <t>คลองหนองปรือ</t>
  </si>
  <si>
    <t xml:space="preserve">สวนพระนคร </t>
  </si>
  <si>
    <t>คลองหลอดวัดราชนัดดา</t>
  </si>
  <si>
    <t>หลัง กทม. 1</t>
  </si>
  <si>
    <t>คลองหลอดวัดราชบพิธ</t>
  </si>
  <si>
    <t>ถ.ตีทอง</t>
  </si>
  <si>
    <t>คลองหลอแหล</t>
  </si>
  <si>
    <t>ถ.สุขาภิบาล 3 ซ.รามคำแหง 157/3</t>
  </si>
  <si>
    <t>ถ.สุขาภิบาล 3 ซ.รามคำแหง 162</t>
  </si>
  <si>
    <t>ถ.สุขาภิบาล ตลาดสดชีรอ</t>
  </si>
  <si>
    <t>ถ.ราษฎร์พัฒนา ซ.มิสทิน</t>
  </si>
  <si>
    <t>คลองหลุมไผ่</t>
  </si>
  <si>
    <t>ถ.ลาดปลาเค้า</t>
  </si>
  <si>
    <t>ซ.ลาดปลาเค้า 47</t>
  </si>
  <si>
    <t>คลองห้วยขวาง</t>
  </si>
  <si>
    <t>ชุมชนห้วยขวาง</t>
  </si>
  <si>
    <t>ถ.สุทธิสารวินิจฉัย</t>
  </si>
  <si>
    <t>ถ.วัฒนธรรม ใกล้สถานทูตเกาหลี</t>
  </si>
  <si>
    <t>คลองหวังโต</t>
  </si>
  <si>
    <t>ถ.มิตรไมตรี ชุมชนหนองจอก</t>
  </si>
  <si>
    <t>คลองหัวตะเข้</t>
  </si>
  <si>
    <t>ถ.ลาดกระบัง ใกล้ ซ.17</t>
  </si>
  <si>
    <t>คลองหัวลำโพง</t>
  </si>
  <si>
    <t>หน้าเขตคลองเตย</t>
  </si>
  <si>
    <t>คลองหัวหมาก</t>
  </si>
  <si>
    <t>ถ.อ่อนนุช</t>
  </si>
  <si>
    <t>คลองออเงิน</t>
  </si>
  <si>
    <t>ตัด ถ.สุขาภิบาล 5</t>
  </si>
  <si>
    <t>หมู่บ้านมายด์เพลส</t>
  </si>
  <si>
    <t>โรงเรียนศิริวัฒน์วิทยา</t>
  </si>
  <si>
    <t>คลองอ้อมนนท์</t>
  </si>
  <si>
    <t>ท่าน้ำวัดโตนด</t>
  </si>
  <si>
    <t>ท่าน้ำวัดประชารังสรรค์</t>
  </si>
  <si>
    <t>คลองอู่ตะเภา</t>
  </si>
  <si>
    <t>ถ.สุวินทวงศ์ บ.มีนบุรีวิศวกรรมโยธา</t>
  </si>
  <si>
    <t>โรงสูบน้ำพระราม 4</t>
  </si>
  <si>
    <t xml:space="preserve">ค่าเฉลี่ย </t>
  </si>
  <si>
    <t>แหล่งข้อมูล : กลุ่มงานระบบข้อมูลและบริหารการจัดเก็บค่าธรรมเนียม สำนักงานจัดการคุณภาพน้ำ สำนักการระบายน้ำ กรุงเทพมหานคร</t>
  </si>
  <si>
    <t>หมายเหตุ   : มีจำนวนคลอง 154 คลอง จุดเก็บน้ำจำนวน 284 จุดเก็บ และโรงสูบน้ำพระราม 4 จำนวน 1 จุดเก็บ</t>
  </si>
  <si>
    <t xml:space="preserve">      รวม</t>
  </si>
  <si>
    <t>แหล่งข้อมูล : กองระบบคลอง และสำนักงานจัดการคุณภาพน้ำ สำนักการระบายน้ำ กรุงเทพมหานคร</t>
  </si>
  <si>
    <t>หมายเหตุ   : คลองบางคลองผ่านพื้นที่ต่อเนื่องหลายพื้นที่เขต</t>
  </si>
  <si>
    <t>ถนนพระรามที่ 1 (หน้าสนามกีฬาแห่งชาติ)</t>
  </si>
  <si>
    <t>หมายเหตุ    : * พื้นที่ส่วนหนึ่งอยู่ในความรับผิดชอบของสำนักงานสวนสาธารณะ สำนักสิ่งแวดล้อม</t>
  </si>
  <si>
    <t>สำนักงานเขต</t>
  </si>
  <si>
    <t>รวม</t>
  </si>
  <si>
    <t>จุดตรวจวัด</t>
  </si>
  <si>
    <t>สถานที่เก็บน้ำ</t>
  </si>
  <si>
    <t>ชื่อคลอง</t>
  </si>
  <si>
    <t>ชื่อสวนสาธารณะ</t>
  </si>
  <si>
    <t>สถานที่ตั้ง</t>
  </si>
  <si>
    <t>เปิด</t>
  </si>
  <si>
    <t>-</t>
  </si>
  <si>
    <t>ปิด</t>
  </si>
  <si>
    <t>วันธรรมดา</t>
  </si>
  <si>
    <t>วันหยุด</t>
  </si>
  <si>
    <t>สายไหม</t>
  </si>
  <si>
    <t>หนองแขม</t>
  </si>
  <si>
    <t>สำนักการระบายน้ำรับผิดชอบ</t>
  </si>
  <si>
    <t>สำนักงานเขตรับผิดชอบ</t>
  </si>
  <si>
    <t>เขต</t>
  </si>
  <si>
    <t>pH</t>
  </si>
  <si>
    <t>สวนสาธารณะหลักที่อยู่ในความรับผิดชอบของสำนักสิ่งแวดล้อม กรุงเทพมหานคร พ.ศ. 2554</t>
  </si>
  <si>
    <t>สวนหย่อมขนาดเล็ก</t>
  </si>
  <si>
    <t>สวนหมู่บ้าน</t>
  </si>
  <si>
    <t>สวนชุมชน</t>
  </si>
  <si>
    <t>สวนระดับย่าน</t>
  </si>
  <si>
    <t>สวนระดับเมือง</t>
  </si>
  <si>
    <t>สวนถนน</t>
  </si>
  <si>
    <t>สวนเฉพาะทาง</t>
  </si>
  <si>
    <t>หน่วยงานรับผิดชอบ</t>
  </si>
  <si>
    <t>ไร่</t>
  </si>
  <si>
    <t>งาน</t>
  </si>
  <si>
    <t>พื้นที่รองรับและเก็บกักน้ำ</t>
  </si>
  <si>
    <t>บริเวณที่สามารถแก้ไขปัญหาน้ำท่วม</t>
  </si>
  <si>
    <t>หน่วยงานที่รับผิดชอบ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</si>
  <si>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</si>
  <si>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</si>
  <si>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</si>
  <si>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</si>
  <si>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</si>
  <si>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</si>
  <si>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</si>
  <si>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</si>
  <si>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</si>
  <si>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</si>
  <si>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</si>
  <si>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</si>
  <si>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</si>
  <si>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</si>
  <si>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</si>
  <si>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</si>
  <si>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</si>
  <si>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</si>
  <si>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</si>
  <si>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</si>
  <si>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</si>
  <si>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</si>
  <si>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</si>
  <si>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</si>
  <si>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</si>
  <si>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</si>
  <si>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</si>
  <si>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</si>
  <si>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</si>
  <si>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</si>
  <si>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</si>
  <si>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</si>
  <si>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</si>
  <si>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</si>
  <si>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</si>
  <si>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</si>
  <si>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</si>
  <si>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</si>
  <si>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</si>
  <si>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</si>
  <si>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</si>
  <si>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</si>
  <si>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</si>
  <si>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</si>
  <si>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</si>
  <si>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หนองจอก</t>
  </si>
  <si>
    <t>หลักสี่</t>
  </si>
  <si>
    <t>ห้วยขวาง</t>
  </si>
  <si>
    <t>ค่าเฉลี่ยคุณภาพน้ำคลองในเขตกรุงเทพมหานคร พ.ศ. 2554</t>
  </si>
  <si>
    <t>จำนวนคลองในความรับผิดชอบของกรุงเทพมหานคร พ.ศ. 2554</t>
  </si>
  <si>
    <t>คลองตามเป้าหมายตัวชี้วัด</t>
  </si>
  <si>
    <t>ถนนพระรามที่ 4 (บริเวณป้อมตำรวจ แยกกล้วยน้ำไท)</t>
  </si>
  <si>
    <t>0.174 - 0.369</t>
  </si>
  <si>
    <t>0.162 - 0.291</t>
  </si>
  <si>
    <t>0.215 - 0.279</t>
  </si>
  <si>
    <t>0.212 - 0.363</t>
  </si>
  <si>
    <t>0.192 - 0.376</t>
  </si>
  <si>
    <t>0.210 - 0.295</t>
  </si>
  <si>
    <t>0.120 - 0.161</t>
  </si>
  <si>
    <t>0.118 - 0.205</t>
  </si>
  <si>
    <t>0.182 - 0.254</t>
  </si>
  <si>
    <t>0.117 - 0.164</t>
  </si>
  <si>
    <t>0.101 - 0.250</t>
  </si>
  <si>
    <t>0.096 - 0.196</t>
  </si>
  <si>
    <t>0.330 - 0.433</t>
  </si>
  <si>
    <t>0.239 - 0.653</t>
  </si>
  <si>
    <t>0.268 - 0.371</t>
  </si>
  <si>
    <t>0.216 - 0.368</t>
  </si>
  <si>
    <t>0.198 - 0.447</t>
  </si>
  <si>
    <t>0.224 - 0.341</t>
  </si>
  <si>
    <t>ถนนวิภาวดีรังสิต (หน้าสวนจตุจักร)</t>
  </si>
  <si>
    <t>0.147 - 0.189</t>
  </si>
  <si>
    <t>0.136 - 0.190</t>
  </si>
  <si>
    <t>0.104 - 0.169</t>
  </si>
  <si>
    <t>0.125 - 0.226</t>
  </si>
  <si>
    <t>0.085 - 0.189</t>
  </si>
  <si>
    <t>0.109 - 0.170</t>
  </si>
  <si>
    <t>ถนนรัชดาภิเษก (แยกพระราม 9)</t>
  </si>
  <si>
    <t>0.197 - 0.257</t>
  </si>
  <si>
    <t>0.180 - 0.344</t>
  </si>
  <si>
    <t>0.198 - 0.260</t>
  </si>
  <si>
    <t>0.159 - 0.258</t>
  </si>
  <si>
    <t>0.160 - 0.279</t>
  </si>
  <si>
    <t>0.133 - 0.262</t>
  </si>
  <si>
    <t>ถนนสุโขทัย (แยกสวนรื่นฤดี)</t>
  </si>
  <si>
    <t>0.152 - 0.181</t>
  </si>
  <si>
    <t>0.159 - 0.270</t>
  </si>
  <si>
    <t>0.165 - 0.200</t>
  </si>
  <si>
    <t>0.140 - 0.237</t>
  </si>
  <si>
    <t>0.152 - 0.289</t>
  </si>
  <si>
    <t>0.107 - 0.163</t>
  </si>
  <si>
    <t>ถนนกาญจนาภิเษก (หน้าร้านไทยวารีค้าไม้)</t>
  </si>
  <si>
    <t>0.180 - 0.297</t>
  </si>
  <si>
    <t>0.222 - 0.380</t>
  </si>
  <si>
    <t>0.203 - 0.272</t>
  </si>
  <si>
    <t>0.089 - 0.159</t>
  </si>
  <si>
    <t>0.164 - 0.278</t>
  </si>
  <si>
    <t>0.119 - 0.279</t>
  </si>
  <si>
    <t>ถนนสมเด็จพระเจ้าตากสิน (บริเวณป้อมตำรวจ แยกมไหสวรรย์)</t>
  </si>
  <si>
    <t>0.164 - 0.245</t>
  </si>
  <si>
    <t>0.153 - 0.284</t>
  </si>
  <si>
    <t>0.177 - 0.260</t>
  </si>
  <si>
    <t>0.114 - 0.263</t>
  </si>
  <si>
    <t>0.170 - 0.265</t>
  </si>
  <si>
    <t>0.163 - 0.269</t>
  </si>
  <si>
    <t>ถนนประชาธิปก (หน้าโรงเรียนศึกษานารี)</t>
  </si>
  <si>
    <t>0.122 - 0.195</t>
  </si>
  <si>
    <t>0.143 - 0.261</t>
  </si>
  <si>
    <t>0.144 - 0.192</t>
  </si>
  <si>
    <t>0.128 - 0.194</t>
  </si>
  <si>
    <t>0.104 - 0.206</t>
  </si>
  <si>
    <t>0.094 - 0.157</t>
  </si>
  <si>
    <t>ถนนอิสรภาพ (บริเวณป้อมตำรวจแยกพรานนก)</t>
  </si>
  <si>
    <t>0.122 - 0.233</t>
  </si>
  <si>
    <t>0.204 - 0.311</t>
  </si>
  <si>
    <t>0.154 - 0.208</t>
  </si>
  <si>
    <t>0.175 - 0.219</t>
  </si>
  <si>
    <t>0.074 - 0.157</t>
  </si>
  <si>
    <t>0.100 - 0.155</t>
  </si>
  <si>
    <t>ถนนรามคำแหง (ป้อมตำรวจ แยกลำสาลี)</t>
  </si>
  <si>
    <t>0.167 - 0.253</t>
  </si>
  <si>
    <t>0.137 - 0.194</t>
  </si>
  <si>
    <t>0.151 - 0.233</t>
  </si>
  <si>
    <t>0.173 - 0.247</t>
  </si>
  <si>
    <t>0.184 - 0.252</t>
  </si>
  <si>
    <t>0.165 - 0.284</t>
  </si>
  <si>
    <t>ถนนพระรามที่ 2 (หน้าสำนักงานเขตบางขุนเทียน)</t>
  </si>
  <si>
    <t>0.167 - 0.337</t>
  </si>
  <si>
    <t>0.210 - 0.435</t>
  </si>
  <si>
    <t>0.177 - 0.287</t>
  </si>
  <si>
    <t>0.159 - 0.286</t>
  </si>
  <si>
    <t>0.151 - 0.301</t>
  </si>
  <si>
    <t>0.131 - 0.237</t>
  </si>
  <si>
    <t>0.243 - 0.410</t>
  </si>
  <si>
    <t>0.196 - 0.243</t>
  </si>
  <si>
    <t>0.153 - 0.301</t>
  </si>
  <si>
    <t>0.220 - 0.424</t>
  </si>
  <si>
    <t>0.150 - 0.368</t>
  </si>
  <si>
    <t>0.258 - 0.410</t>
  </si>
  <si>
    <t>0.193 - 0.250</t>
  </si>
  <si>
    <t>0.187 - 0.256</t>
  </si>
  <si>
    <t>0.112 - 0.213</t>
  </si>
  <si>
    <t>0.128 - 0.404</t>
  </si>
  <si>
    <t>0.133 - 0.222</t>
  </si>
  <si>
    <t>0.261 - 0.434</t>
  </si>
  <si>
    <t>0.155 - 0.268</t>
  </si>
  <si>
    <t>0.190 - 0.231</t>
  </si>
  <si>
    <t>0.101 - 0.202</t>
  </si>
  <si>
    <t>0.106 - 0.230</t>
  </si>
  <si>
    <t>0.096 - 0.185</t>
  </si>
  <si>
    <t>ถนนพระรามที่ 3 (บริเวณป้อมตำรวจ แยกถนนตก)</t>
  </si>
  <si>
    <t>0.094 - 0.190</t>
  </si>
  <si>
    <t>0.143 - 0.272</t>
  </si>
  <si>
    <t>0.133 - 0.267</t>
  </si>
  <si>
    <t>0.162 - 0.230</t>
  </si>
  <si>
    <t>0.122 - 0.221</t>
  </si>
  <si>
    <t>0.151 - 0.269</t>
  </si>
  <si>
    <t>ถนนเพชรเกษม (บริเวณป้อมตำรวจแยกบางแค)</t>
  </si>
  <si>
    <t>0.178 - 0.291</t>
  </si>
  <si>
    <t>0.163 - 0.279</t>
  </si>
  <si>
    <t>0.178 - 0.355</t>
  </si>
  <si>
    <t>0.085 - 0.151</t>
  </si>
  <si>
    <t>0.140 - 0.267</t>
  </si>
  <si>
    <t>0.077 - 0.160</t>
  </si>
  <si>
    <t>ถนนประชาชื่น (หน้าโรงเรียนสมศรีรื่นศึกษา)</t>
  </si>
  <si>
    <t>0.578 - 1.000</t>
  </si>
  <si>
    <t>0.534 - 1.220</t>
  </si>
  <si>
    <t>1.000 - 2.000</t>
  </si>
  <si>
    <t>0.540 - 1.070</t>
  </si>
  <si>
    <t>0.281 - 0.705</t>
  </si>
  <si>
    <t>0.339 - 0.759</t>
  </si>
  <si>
    <t>ถนนสุขุมวิท (บริเวณป้อมตำรวจ แยกอุดมสุข)</t>
  </si>
  <si>
    <t>0.183 - 0.340</t>
  </si>
  <si>
    <t>0.093 - 0.279</t>
  </si>
  <si>
    <t>0.263 - 0.499</t>
  </si>
  <si>
    <t>0.140 - 0.211</t>
  </si>
  <si>
    <t>0.170 - 0.288</t>
  </si>
  <si>
    <t>0.189 - 0.694</t>
  </si>
  <si>
    <t>0.213 - 0.542</t>
  </si>
  <si>
    <t>0.138 - 0.388</t>
  </si>
  <si>
    <t>0.154 - 0.301</t>
  </si>
  <si>
    <t>0.127 - 0.421</t>
  </si>
  <si>
    <t>0.196 - 0.439</t>
  </si>
  <si>
    <t>0.153 - 0.274</t>
  </si>
  <si>
    <t>0.185 - 0.358</t>
  </si>
  <si>
    <t>0.142 - 0.280</t>
  </si>
  <si>
    <t>0.175 - 0.282</t>
  </si>
  <si>
    <t>0.153 - 0.285</t>
  </si>
  <si>
    <t>0.223 - 0.297</t>
  </si>
  <si>
    <t>0.169 - 0.275</t>
  </si>
  <si>
    <t>0.073 - 0.178</t>
  </si>
  <si>
    <t>0.131 - 0.304</t>
  </si>
  <si>
    <t>0.131 - 0.272</t>
  </si>
  <si>
    <t>0.205 - 0.411</t>
  </si>
  <si>
    <t>0.180 - 0.240</t>
  </si>
  <si>
    <t>ถนนกาญจนาภิเษก (หน้าสถานีบริการน้ำมันเอสโซ่)</t>
  </si>
  <si>
    <t>0.157 - 0.317</t>
  </si>
  <si>
    <t>0.151 - 0.270</t>
  </si>
  <si>
    <t>0.213 - 0.273</t>
  </si>
  <si>
    <t>0.129 - 0.176</t>
  </si>
  <si>
    <t>0.154 - 0.259</t>
  </si>
  <si>
    <t>0.106 - 0.177</t>
  </si>
  <si>
    <t>ถนนจรัญสนิทวงศ์ (บริเวณธนาคารกรุงศรีอยุธยา แยกบรมราชชนนี)</t>
  </si>
  <si>
    <t>0.111 - 0.218</t>
  </si>
  <si>
    <t>0.173 - 0.230</t>
  </si>
  <si>
    <t>0.146 - 0.175</t>
  </si>
  <si>
    <t>0.126 - 0.276</t>
  </si>
  <si>
    <t>0.170 - 0.347</t>
  </si>
  <si>
    <t>0.247 - 0.721</t>
  </si>
  <si>
    <t>ถนนเจริญกรุง (ป้อมตำรวจ แยกสี่พระยา)</t>
  </si>
  <si>
    <t>0.127 - 0.189</t>
  </si>
  <si>
    <t>0.117 - 0.196</t>
  </si>
  <si>
    <t>0.196 - 2.000</t>
  </si>
  <si>
    <t>0.117 - 0.158</t>
  </si>
  <si>
    <t>0.163 - 0.367</t>
  </si>
  <si>
    <t>0.145 - 0.231</t>
  </si>
  <si>
    <t>ถนนสาทร (หน้า Health Land สปา)</t>
  </si>
  <si>
    <t>0.090 - 0.170</t>
  </si>
  <si>
    <t>0.075 - 0.155</t>
  </si>
  <si>
    <t>0.145 - 0.259</t>
  </si>
  <si>
    <t>0.114 - 0.150</t>
  </si>
  <si>
    <t>0.115 - 0.232</t>
  </si>
  <si>
    <t>0.121 - 0.178</t>
  </si>
  <si>
    <t>0.155 - 0.185</t>
  </si>
  <si>
    <t>0.142 - 0.192</t>
  </si>
  <si>
    <t>0.156 - 0.204</t>
  </si>
  <si>
    <t>0.146 - 0.261</t>
  </si>
  <si>
    <t>0.126 - 0.254</t>
  </si>
  <si>
    <t>0.116 - 0.245</t>
  </si>
  <si>
    <t>0.111 - 0.312</t>
  </si>
  <si>
    <t>0.107 - 0.190</t>
  </si>
  <si>
    <t>0.194 - 0.343</t>
  </si>
  <si>
    <t>0.130 - 0.188</t>
  </si>
  <si>
    <t>0.141 - 0.254</t>
  </si>
  <si>
    <t>0.111 - 0.182</t>
  </si>
  <si>
    <t>ถนนพระรามที่ 4 (บริเวณหน้าสวนลุมพินี)</t>
  </si>
  <si>
    <t>0.089 - 0.171</t>
  </si>
  <si>
    <t>0.060 - 0.137</t>
  </si>
  <si>
    <t>0.141 - 0.190</t>
  </si>
  <si>
    <t>0.084 - 0.100</t>
  </si>
  <si>
    <t>0.117 - 0.153</t>
  </si>
  <si>
    <t>0.078 - 0.128</t>
  </si>
  <si>
    <t>ถนนเฉลิมพระเกียรติ ร.9 (บริเวณหน้าสวนสาธารณะสวนหลวง ร.9)</t>
  </si>
  <si>
    <t>0.149 - 0.291</t>
  </si>
  <si>
    <t>0.202 - 0.370</t>
  </si>
  <si>
    <t>0.181 - 0.269</t>
  </si>
  <si>
    <t>0.141 - 0.281</t>
  </si>
  <si>
    <t>0.169 - 0.358</t>
  </si>
  <si>
    <t>0.120 - 0.276</t>
  </si>
  <si>
    <t>ถนนบำรุงเมือง (หน้าโรงพยาบาลหัวเฉียว)</t>
  </si>
  <si>
    <t>0.100 - 0.181</t>
  </si>
  <si>
    <t>0.112 - 0.220</t>
  </si>
  <si>
    <t>0.156 - 0.193</t>
  </si>
  <si>
    <t>0.085 - 0.136</t>
  </si>
  <si>
    <t>0.101 - 0.174</t>
  </si>
  <si>
    <t>0.076 - 0.141</t>
  </si>
  <si>
    <t>ถนนดินสอ (บริเวณลานคนเมือง)</t>
  </si>
  <si>
    <t>0.122 - 0.203</t>
  </si>
  <si>
    <t>0.128 - 0.255</t>
  </si>
  <si>
    <t>0.121 - 0.155</t>
  </si>
  <si>
    <t>0.050 - 0.100</t>
  </si>
  <si>
    <t>0.071 - 0.167</t>
  </si>
  <si>
    <t>0.041 - 0.133</t>
  </si>
  <si>
    <t>ถนนพระรามที่ 3 (หน้าโรงเรียนวัดดอกไม้ (BRT))</t>
  </si>
  <si>
    <t>0.308 - 0.620</t>
  </si>
  <si>
    <t>0.372 - 1.040</t>
  </si>
  <si>
    <t>0.379 - 0.966</t>
  </si>
  <si>
    <t>0.365 - 0.625</t>
  </si>
  <si>
    <t>0.230 - 0.507</t>
  </si>
  <si>
    <t>0.147 - 0.337</t>
  </si>
  <si>
    <t>ถนนนราธิวาสราชนครินทร์ (บริเวณป้อมตำรวจ แยกรัชนนทรี)</t>
  </si>
  <si>
    <t>0.098 - 0.172</t>
  </si>
  <si>
    <t>0.095 - 0.193</t>
  </si>
  <si>
    <t>0.153 - 0.433</t>
  </si>
  <si>
    <t>0.097 - 0.245</t>
  </si>
  <si>
    <t>0.110 - 0.175</t>
  </si>
  <si>
    <t>0.112 - 0.245</t>
  </si>
  <si>
    <t>ถนนศรีอยุธยา (หน้าสถานีตำรวจนครบาลพญาไท)</t>
  </si>
  <si>
    <t>0.142 - 0.184</t>
  </si>
  <si>
    <t>0.108 - 0.250</t>
  </si>
  <si>
    <t>0.166 - 0.239</t>
  </si>
  <si>
    <t>0.123 - 0.203</t>
  </si>
  <si>
    <t>0.097 - 0.210</t>
  </si>
  <si>
    <t>0.074 - 0.117</t>
  </si>
  <si>
    <t>ถนนราชปรารภ (บริเวณแยกมักกะสัน ใกล้ Airport Link)</t>
  </si>
  <si>
    <t>0.262 - 0.405</t>
  </si>
  <si>
    <t>0.254 - 0.627</t>
  </si>
  <si>
    <t>0.000 - 1.000</t>
  </si>
  <si>
    <t>0.313 - 0.468</t>
  </si>
  <si>
    <t>0.217 - 0.410</t>
  </si>
  <si>
    <t>0.247 - 0.479</t>
  </si>
  <si>
    <t>ถนนราชวิถี (หน้าสวนสันติภาพ)</t>
  </si>
  <si>
    <t>0.171 - 0.225</t>
  </si>
  <si>
    <t>0.193 - 0.285</t>
  </si>
  <si>
    <t>0.141 - 0.257</t>
  </si>
  <si>
    <t>0.126 - 0.203</t>
  </si>
  <si>
    <t>0.116 - 0.252</t>
  </si>
  <si>
    <t>0.083 - 0.170</t>
  </si>
  <si>
    <t>ถนนสุขสวัสดิ์ (บริเวณป้อมตำรวจสามแยกประชาอุทิศ)</t>
  </si>
  <si>
    <t>0.149 - 0.252</t>
  </si>
  <si>
    <t>0.195 - 0.351</t>
  </si>
  <si>
    <t>0.206 - 1.040</t>
  </si>
  <si>
    <t>0.154 - 0.296</t>
  </si>
  <si>
    <t>0.157 - 0.228</t>
  </si>
  <si>
    <t>0.120 - 0.379</t>
  </si>
  <si>
    <t>ถ.ปัญญา - เนเจอรัลปาร์ค</t>
  </si>
  <si>
    <t>ถ.ปิ่นเกล้า - นครชัยศรี</t>
  </si>
  <si>
    <t xml:space="preserve">วัดกล้วย (ถ.บางกรวย - ไทรน้อย 22) </t>
  </si>
  <si>
    <t>ท่าน้ำวัดชลอ (ถ.บางกรวย - ไทรน้อย)</t>
  </si>
  <si>
    <t>ซ.ร่วมวงศ์พัฒนา (ถ.บางกรวย - ไทรน้อย)</t>
  </si>
  <si>
    <t>ท่าน้ำวัดอุทยาน (ถ.บางกรวย - จงถนอม)</t>
  </si>
  <si>
    <t>ถ.ประชาราษฎร์สาย 1 ซ.34 - 36</t>
  </si>
  <si>
    <t>ถ.เกษตร - นวมินทร์</t>
  </si>
  <si>
    <t>ติด ถ.พระรามที่ 4 ใกล้สะพานไทย - เบลเยี่ยม</t>
  </si>
  <si>
    <t xml:space="preserve">ปริมาณน้ำฝนรวมรายเดือนของกรุงเทพมหานคร พ.ศ. 2554 </t>
  </si>
  <si>
    <t>สถานี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</si>
  <si>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</si>
  <si>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</si>
  <si>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</si>
  <si>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</si>
  <si>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</si>
  <si>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</si>
  <si>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</si>
  <si>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</si>
  <si>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</si>
  <si>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</si>
  <si>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</si>
  <si>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</si>
  <si>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ร้อยละ</t>
  </si>
  <si>
    <t>สำนักงานเขตห้วยขวาง</t>
  </si>
  <si>
    <t>สำนักงานเขตดุสิต</t>
  </si>
  <si>
    <t>สำนักงานเขตวังทองหลาง</t>
  </si>
  <si>
    <t>สำนักงานเขตดินแดง</t>
  </si>
  <si>
    <t>สำนักงานเขตป้อมปราบศัตรูพ่าย</t>
  </si>
  <si>
    <t>สำนักงานเขตตลิ่งชัน</t>
  </si>
  <si>
    <t>สำนักงานเขตสะพานสูง</t>
  </si>
  <si>
    <t>สำนักงานเขตพระนคร</t>
  </si>
  <si>
    <t>สำนักงานเขตพระโขนง</t>
  </si>
  <si>
    <t>สำนักงานเขตพญาไท</t>
  </si>
  <si>
    <t>สำนักงานเขตบางเขน</t>
  </si>
  <si>
    <t>สำนักงานเขตบางพลัด</t>
  </si>
  <si>
    <t>สำนักงานเขตคันนายาว</t>
  </si>
  <si>
    <t>สำนักงานเขตบางรัก</t>
  </si>
  <si>
    <t>สำนักงานเขตมีนบุรี</t>
  </si>
  <si>
    <t>สำนักงานเขตสัมพันธวงศ์</t>
  </si>
  <si>
    <t>สำนักงานเขตบึงกุ่ม</t>
  </si>
  <si>
    <t>สำนักงานเขตคลองสาน</t>
  </si>
  <si>
    <t>สำนักงานเขตบางนา</t>
  </si>
  <si>
    <t>สำนักงานเขตราชเทวี</t>
  </si>
  <si>
    <t>สำนักงานเขตวัฒนา</t>
  </si>
  <si>
    <t>สำนักงานเขตบางคอแหลม</t>
  </si>
  <si>
    <t>สำนักงานเขตปทุมวัน</t>
  </si>
  <si>
    <t>สำนักงานเขตบางแค</t>
  </si>
  <si>
    <t>สำนักงานเขตทุ่งครุ</t>
  </si>
  <si>
    <t>สำนักงานเขตสายไหม</t>
  </si>
  <si>
    <t>สำนักงานเขตธนบุรี</t>
  </si>
  <si>
    <t>สำนักงานเขตคลองสามวา</t>
  </si>
  <si>
    <t>สำนักงานเขตราษฎร์บูรณะ</t>
  </si>
  <si>
    <t>สำนักงานเขตหลักสี่</t>
  </si>
  <si>
    <t>สำนักงานเขตบางกอกใหญ่</t>
  </si>
  <si>
    <t>สำนักงานเขตบางซื่อ</t>
  </si>
  <si>
    <t>สำนักงานเขตจอมทอง</t>
  </si>
  <si>
    <t>สำนักงานเขตสาทร</t>
  </si>
  <si>
    <t xml:space="preserve">สำนักงานเขตคลองเตย </t>
  </si>
  <si>
    <r>
      <t>หมายเหตุ    :</t>
    </r>
    <r>
      <rPr>
        <b/>
        <sz val="13"/>
        <rFont val="TH SarabunPSK"/>
        <family val="2"/>
      </rPr>
      <t xml:space="preserve"> ประเภทที่ 2 สวนหมูบาน (Neighbourhood Park) มีขนาดพื้นที่มากกวา 2 ไร แตไมเกิน 25 ไร่</t>
    </r>
  </si>
  <si>
    <r>
      <t>หมายเหตุ    :</t>
    </r>
    <r>
      <rPr>
        <b/>
        <sz val="13"/>
        <rFont val="TH SarabunPSK"/>
        <family val="2"/>
      </rPr>
      <t xml:space="preserve"> ประเภทที่ 3 สวนชุมชน (Community Park) มีขนาดพื้นที่มากกวา 25 ไร แตไมเกิน 125 ไร่</t>
    </r>
  </si>
  <si>
    <r>
      <t>หมายเหตุ    :</t>
    </r>
    <r>
      <rPr>
        <b/>
        <sz val="13"/>
        <rFont val="TH SarabunPSK"/>
        <family val="2"/>
      </rPr>
      <t xml:space="preserve"> ประเภทที่ 4 สวนระดับยาน (District Park) มีขนาดพื้นที่มากกวา 125 ไร แตไมเกิน 500 ไร่</t>
    </r>
  </si>
  <si>
    <r>
      <t>หมายเหตุ    :</t>
    </r>
    <r>
      <rPr>
        <b/>
        <sz val="13"/>
        <rFont val="TH SarabunPSK"/>
        <family val="2"/>
      </rPr>
      <t xml:space="preserve"> ประเภทที่ 5 สวนระดับเมือง (City Park) มีขนาดพื้นที่มากกวา 500 ไรขึ้นไป</t>
    </r>
  </si>
  <si>
    <r>
      <t>หมายเหตุ    :</t>
    </r>
    <r>
      <rPr>
        <b/>
        <sz val="13"/>
        <rFont val="TH SarabunPSK"/>
        <family val="2"/>
      </rPr>
      <t xml:space="preserve"> ประเภทที่ 6 สวนถนน (Street Park) ขนาดพื้นที่มีความกวาง 5 เมตรขึ้นไป ความยาวไมจํากัด ประกอบด้วย สวนไหลทางหรือทางจักรยาน (Linear Park หรือ Greenway)</t>
    </r>
  </si>
  <si>
    <r>
      <t>หมายเหตุ    :</t>
    </r>
    <r>
      <rPr>
        <b/>
        <sz val="13"/>
        <rFont val="TH SarabunPSK"/>
        <family val="2"/>
      </rPr>
      <t xml:space="preserve">                   สวนเกาะกลาง (Island Park) และสวนทางแยก (Junction Park)</t>
    </r>
  </si>
  <si>
    <r>
      <t>หมายเหตุ    :</t>
    </r>
    <r>
      <rPr>
        <b/>
        <sz val="13"/>
        <rFont val="TH SarabunPSK"/>
        <family val="2"/>
      </rPr>
      <t xml:space="preserve"> ประเภทที่ 7 สวนเฉพาะทาง (Special Purpose Park) ประกอบด้วย สวนประวัติศาสตร ลานอเนกประสงค โดยไมจํากัดขนาดพื้นที่</t>
    </r>
  </si>
  <si>
    <r>
      <t xml:space="preserve">หมายเหตุ    : </t>
    </r>
    <r>
      <rPr>
        <b/>
        <sz val="13"/>
        <rFont val="TH SarabunPSK"/>
        <family val="2"/>
      </rPr>
      <t>ข้อมูลเพิ่มเติมได้ที่ http://citymap.bangkok.go.th/parks/</t>
    </r>
  </si>
  <si>
    <t>การเก็บขนมูลฝอยของกรุงเทพมหานคร พ.ศ. 2553 - 2554</t>
  </si>
  <si>
    <t>ปริมาณมูลฝอย (ตัน)</t>
  </si>
  <si>
    <t>เฉลี่ย (ตัน/วัน)</t>
  </si>
  <si>
    <t>อื่นๆ</t>
  </si>
  <si>
    <t>แหล่งข้อมูล : กลุ่มงานสารสนเทศ กองนโยบายและแผนงาน สำนักสิ่งแวดล้อม กรุงเทพมหานคร</t>
  </si>
  <si>
    <t xml:space="preserve"> </t>
  </si>
  <si>
    <r>
      <rPr>
        <b/>
        <sz val="14"/>
        <color indexed="9"/>
        <rFont val="TH SarabunPSK"/>
        <family val="2"/>
      </rPr>
      <t xml:space="preserve">หมายเหตุ    : </t>
    </r>
    <r>
      <rPr>
        <b/>
        <sz val="14"/>
        <rFont val="TH SarabunPSK"/>
        <family val="2"/>
      </rPr>
      <t>**  จำนวนประชากรในพื้นที่เขต พ.ศ. 2554 จากสำนักบริหารการทะเบียน กรมการปกครอง กระทรวงมหาดไทย</t>
    </r>
  </si>
  <si>
    <t>ครั้งที่ 2 (1 - 28 ธ.ค. 53)</t>
  </si>
  <si>
    <t>ครั้งที่ 1 (5 พ.ย. - 1 ธ.ค. 53)</t>
  </si>
  <si>
    <t>ครั้งที่ 3 (6 - 31 ม.ค. 54)</t>
  </si>
  <si>
    <t>ครั้งที่ 4 (2 - 27 ก.พ. 54)</t>
  </si>
  <si>
    <t>ครั้งที่ 5 (1 - 26 มี.ค. 54)</t>
  </si>
  <si>
    <t>ครั้งที่ 6 (27 มี.ค. - 25 เม.ย. 54)</t>
  </si>
  <si>
    <t>ถนนสุขุมวิทบริเวณหน้าสถานีขนส่งเอกมัย</t>
  </si>
  <si>
    <t>ถนนสุขุมวิทบริเวณหน้าสวนสาธารณะอุทยานเบญจสิริ</t>
  </si>
  <si>
    <t>ถนนพหลโยธินบริเวณป้อมตำรวจ แยกรัชโยธิน</t>
  </si>
  <si>
    <t>ถนนพหลโยธินบริเวณหน้าสำนักงานเขตบางเขน</t>
  </si>
  <si>
    <t>ถนนพหลโยธินบริเวณแยกสะพานควาย</t>
  </si>
  <si>
    <t>ถนนบางนา - ตราดบริเวณแยกบางนา</t>
  </si>
  <si>
    <t>ถนนบางนา - ตราดบริเวณหน้าโรงพยาบาลบางนา 1</t>
  </si>
  <si>
    <t>ถนนบางนา - ตราดบริเวณซอยบางนา - ตราด 21</t>
  </si>
  <si>
    <t>ถนนสุขุมวิทบริเวณสถานีบริการน้ำมันคาลเท็กซ์ ซอย 59</t>
  </si>
  <si>
    <t>ถนนสุขุมวิทบริเวณป้อมตำรวจ แยกอ่อนนุช</t>
  </si>
  <si>
    <r>
      <t>ผลการตรวจวัดฝุ่นขนาดเล็ก (PM</t>
    </r>
    <r>
      <rPr>
        <b/>
        <vertAlign val="subscript"/>
        <sz val="16"/>
        <rFont val="TH SarabunPSK"/>
        <family val="2"/>
      </rPr>
      <t>10</t>
    </r>
    <r>
      <rPr>
        <b/>
        <sz val="16"/>
        <rFont val="TH SarabunPSK"/>
        <family val="2"/>
      </rPr>
      <t>) เฉลี่ย 24 ชั่วโมง (ไมโครกรัม/ลูกบาศก์เมตร) ริมถนนในกรุงเทพมหานคร พ.ศ. 2554</t>
    </r>
  </si>
  <si>
    <t>ผลการตรวจวัดระดับเสียงเฉลี่ย 24 ชั่วโมง (เดซิเบลเอ) ริมถนนในกรุงเทพมหานคร พ.ศ. 2554</t>
  </si>
  <si>
    <t>96 - 218</t>
  </si>
  <si>
    <t>65 - 112</t>
  </si>
  <si>
    <t>74 - 159</t>
  </si>
  <si>
    <t>59 - 110</t>
  </si>
  <si>
    <t>46 - 118</t>
  </si>
  <si>
    <t>82 - 132</t>
  </si>
  <si>
    <t>152 - 212</t>
  </si>
  <si>
    <t>94 - 143</t>
  </si>
  <si>
    <t>88 - 176</t>
  </si>
  <si>
    <t>จำนวนสวนสาธารณะ(แห่ง)</t>
  </si>
  <si>
    <t>ขนาดพื้นที่สวนสาธารณะ(ตร.ม.)</t>
  </si>
  <si>
    <t>จำนวนประชากร ในพื้นที่เขต (คน)</t>
  </si>
  <si>
    <t>สัดส่วนพื้นที่สวนสาธารณะต่อจำนวนประชากร(ตร.ม./คน)</t>
  </si>
  <si>
    <t>สวนถนนสมเด็จพระปิ่นเกล้า (จากเชิงสะพานพระปิ่นเกล้าฯ ถึงแยกบรมราชชนนี) เกาะกลางทางเท้าถนนสมเด็จพระปิ่นเกล้าด้านทิศใต้ ระยะทาง 800 เมตร</t>
  </si>
  <si>
    <r>
      <t xml:space="preserve">หมายเหตุ     : </t>
    </r>
    <r>
      <rPr>
        <b/>
        <sz val="13"/>
        <rFont val="TH SarabunPSK"/>
        <family val="2"/>
      </rPr>
      <t>4. สวนถนน (Street Park) ขนาดพื้นที่มีความกวาง 5 เมตรขึ้นไป ความยาวไมจํากัด ประกอบด้วย สวนไหลทางหรือทางจักรยาน (Linear Park หรือ Greenway)  สวนเกาะกลาง (Island Park) และสวนทางแยก (Junction Park)</t>
    </r>
  </si>
  <si>
    <t>ปริมาณน้ำฝนรวมรายเดือน (มิลลิเมตร)</t>
  </si>
  <si>
    <t>ค่าเฉลี่ย/เดือน</t>
  </si>
  <si>
    <t>ค่าเฉลี่ย/วัน</t>
  </si>
  <si>
    <t>รวมมิลลิเมตร</t>
  </si>
  <si>
    <t>รวมร้อยละ</t>
  </si>
  <si>
    <t xml:space="preserve">ปริมาตรเก็บกักน้ำ(ลบ.ม.) </t>
  </si>
  <si>
    <r>
      <t>TEMP(</t>
    </r>
    <r>
      <rPr>
        <b/>
        <sz val="12"/>
        <rFont val="Symbol"/>
        <family val="1"/>
      </rPr>
      <t>°</t>
    </r>
    <r>
      <rPr>
        <b/>
        <sz val="12"/>
        <rFont val="TH SarabunPSK"/>
        <family val="2"/>
      </rPr>
      <t>C)</t>
    </r>
  </si>
  <si>
    <t>DO(mg/l)</t>
  </si>
  <si>
    <r>
      <t>H</t>
    </r>
    <r>
      <rPr>
        <b/>
        <vertAlign val="subscript"/>
        <sz val="12"/>
        <rFont val="TH SarabunPSK"/>
        <family val="2"/>
      </rPr>
      <t>2</t>
    </r>
    <r>
      <rPr>
        <b/>
        <sz val="12"/>
        <rFont val="TH SarabunPSK"/>
        <family val="2"/>
      </rPr>
      <t>S(mg/l)</t>
    </r>
  </si>
  <si>
    <t>BOD(mg/l)</t>
  </si>
  <si>
    <t>SS(mg/l)</t>
  </si>
  <si>
    <t>COD(mg/l)</t>
  </si>
  <si>
    <t>TKN(mg/l)</t>
  </si>
  <si>
    <t>T-P(mg/l)</t>
  </si>
  <si>
    <r>
      <t>NH</t>
    </r>
    <r>
      <rPr>
        <b/>
        <vertAlign val="subscript"/>
        <sz val="12"/>
        <rFont val="TH SarabunPSK"/>
        <family val="2"/>
      </rPr>
      <t>3</t>
    </r>
    <r>
      <rPr>
        <b/>
        <sz val="12"/>
        <rFont val="TH SarabunPSK"/>
        <family val="2"/>
      </rPr>
      <t>N(mg/l)</t>
    </r>
  </si>
  <si>
    <r>
      <t>NO</t>
    </r>
    <r>
      <rPr>
        <b/>
        <vertAlign val="subscript"/>
        <sz val="12"/>
        <rFont val="TH SarabunPSK"/>
        <family val="2"/>
      </rPr>
      <t>2</t>
    </r>
    <r>
      <rPr>
        <b/>
        <sz val="12"/>
        <rFont val="TH SarabunPSK"/>
        <family val="2"/>
      </rPr>
      <t>(mg/l)</t>
    </r>
  </si>
  <si>
    <r>
      <t>NO</t>
    </r>
    <r>
      <rPr>
        <b/>
        <vertAlign val="subscript"/>
        <sz val="12"/>
        <rFont val="TH SarabunPSK"/>
        <family val="2"/>
      </rPr>
      <t>3</t>
    </r>
    <r>
      <rPr>
        <b/>
        <sz val="12"/>
        <rFont val="TH SarabunPSK"/>
        <family val="2"/>
      </rPr>
      <t>(mg/l)</t>
    </r>
  </si>
  <si>
    <t>T.Coliform(MPN/100ml)</t>
  </si>
  <si>
    <t>ผลการตรวจวัดฝุ่นรวม (TSP) เฉลี่ย 24 ชั่วโมง (มิลลิกรัม/ลูกบาศก์เมตร) ริมถนนในกรุงเทพมหานคร พ.ศ. 2554</t>
  </si>
  <si>
    <t>75 - 182</t>
  </si>
  <si>
    <t>128 - 190</t>
  </si>
  <si>
    <t>96 - 181</t>
  </si>
  <si>
    <t>119 - 169</t>
  </si>
  <si>
    <t>121 - 136</t>
  </si>
  <si>
    <t>50 - 126</t>
  </si>
  <si>
    <t>66 - 116</t>
  </si>
  <si>
    <t>89 - 216</t>
  </si>
  <si>
    <t>66 - 106</t>
  </si>
  <si>
    <t>67 - 159</t>
  </si>
  <si>
    <t>89 - 195</t>
  </si>
  <si>
    <t>102 - 162</t>
  </si>
  <si>
    <t>90 - 205</t>
  </si>
  <si>
    <t>101 - 170</t>
  </si>
  <si>
    <t>80 - 120</t>
  </si>
  <si>
    <t>102 - 153</t>
  </si>
  <si>
    <t>88 - 169</t>
  </si>
  <si>
    <t>80 - 119</t>
  </si>
  <si>
    <t>108 - 221</t>
  </si>
  <si>
    <t>140 - 208</t>
  </si>
  <si>
    <t>51 - 120</t>
  </si>
  <si>
    <t>109 - 171</t>
  </si>
  <si>
    <t>161 - 328</t>
  </si>
  <si>
    <t>68 - 137</t>
  </si>
  <si>
    <t>73 - 171</t>
  </si>
  <si>
    <t>118 - 152</t>
  </si>
  <si>
    <t>83 - 218</t>
  </si>
  <si>
    <t>95 - 160</t>
  </si>
  <si>
    <t>71 - 118</t>
  </si>
  <si>
    <t>97 - 152</t>
  </si>
  <si>
    <t>58 - 107</t>
  </si>
  <si>
    <t>82 - 176</t>
  </si>
  <si>
    <t>88 - 127</t>
  </si>
  <si>
    <t>105 - 113</t>
  </si>
  <si>
    <t>131 - 168</t>
  </si>
  <si>
    <t>120 - 148</t>
  </si>
  <si>
    <t>110 - 148</t>
  </si>
  <si>
    <t>90 - 117</t>
  </si>
  <si>
    <t>87 - 105</t>
  </si>
  <si>
    <t>125 - 154</t>
  </si>
  <si>
    <t>105 - 148</t>
  </si>
  <si>
    <t>54 - 88</t>
  </si>
  <si>
    <t>112 - 200</t>
  </si>
  <si>
    <t>47 - 125</t>
  </si>
  <si>
    <t>57 - 127</t>
  </si>
  <si>
    <t>50 - 133</t>
  </si>
  <si>
    <t>48 - 121</t>
  </si>
  <si>
    <t>53 - 120</t>
  </si>
  <si>
    <t>110 - 127</t>
  </si>
  <si>
    <t>52 - 113</t>
  </si>
  <si>
    <t>67 - 132</t>
  </si>
  <si>
    <t>72 - 132</t>
  </si>
  <si>
    <t>76 - 145</t>
  </si>
  <si>
    <t>43 - 130</t>
  </si>
  <si>
    <t>73 - 177</t>
  </si>
  <si>
    <t>60 - 206</t>
  </si>
  <si>
    <t>74 - 98</t>
  </si>
  <si>
    <t>104 - 249</t>
  </si>
  <si>
    <t>76 - 198</t>
  </si>
  <si>
    <t>69 - 196</t>
  </si>
  <si>
    <t>78 - 114</t>
  </si>
  <si>
    <t>82 - 227</t>
  </si>
  <si>
    <t>88 - 144</t>
  </si>
  <si>
    <t>76 - 96</t>
  </si>
  <si>
    <t>88 - 181</t>
  </si>
  <si>
    <t>44 - 120</t>
  </si>
  <si>
    <t>79 - 213</t>
  </si>
  <si>
    <t>176 - 345</t>
  </si>
  <si>
    <t>36 - 120</t>
  </si>
  <si>
    <t>94 - 166</t>
  </si>
  <si>
    <t>72 - 129</t>
  </si>
  <si>
    <t>47 - 122</t>
  </si>
  <si>
    <t>80 - 190</t>
  </si>
  <si>
    <t>40 - 99</t>
  </si>
  <si>
    <t>59 - 124</t>
  </si>
  <si>
    <t>83 - 173</t>
  </si>
  <si>
    <t>85 - 199</t>
  </si>
  <si>
    <t>80 - 123</t>
  </si>
  <si>
    <t>80 - 102</t>
  </si>
  <si>
    <t>83 - 152</t>
  </si>
  <si>
    <t>73 - 160</t>
  </si>
  <si>
    <t>39 - 104</t>
  </si>
  <si>
    <t>69 - 163</t>
  </si>
  <si>
    <t>123 - 235</t>
  </si>
  <si>
    <t>62 - 152</t>
  </si>
  <si>
    <t>52 - 126</t>
  </si>
  <si>
    <t>56 - 159</t>
  </si>
  <si>
    <t>52 - 130</t>
  </si>
  <si>
    <t>59 - 138</t>
  </si>
  <si>
    <t>134 - 265</t>
  </si>
  <si>
    <t>84 - 244</t>
  </si>
  <si>
    <t>48 - 119</t>
  </si>
  <si>
    <t>75 - 147</t>
  </si>
  <si>
    <t>94 - 142</t>
  </si>
  <si>
    <t>81 - 109</t>
  </si>
  <si>
    <t>65 - 157</t>
  </si>
  <si>
    <t>79 - 110</t>
  </si>
  <si>
    <t>73 - 166</t>
  </si>
  <si>
    <t xml:space="preserve">89 - 141 </t>
  </si>
  <si>
    <t>134 - 218</t>
  </si>
  <si>
    <t>79 - 119</t>
  </si>
  <si>
    <t>120 - 162</t>
  </si>
  <si>
    <t>80 - 124</t>
  </si>
  <si>
    <t>71 - 180</t>
  </si>
  <si>
    <t>86 - 135</t>
  </si>
  <si>
    <t>71 - 128</t>
  </si>
  <si>
    <t>85 - 181</t>
  </si>
  <si>
    <t>91 - 109</t>
  </si>
  <si>
    <t>99 - 142</t>
  </si>
  <si>
    <t>163 - 371</t>
  </si>
  <si>
    <t>216 - 340</t>
  </si>
  <si>
    <t>82 - 166</t>
  </si>
  <si>
    <t>134 - 230</t>
  </si>
  <si>
    <t>87 - 113</t>
  </si>
  <si>
    <t>54 - 137</t>
  </si>
  <si>
    <t>78 - 112</t>
  </si>
  <si>
    <t>59 - 137</t>
  </si>
  <si>
    <t>107 - 647</t>
  </si>
  <si>
    <t>76 - 134</t>
  </si>
  <si>
    <t>79 - 139</t>
  </si>
  <si>
    <t>73 - 159</t>
  </si>
  <si>
    <t>79 - 104</t>
  </si>
  <si>
    <t>79 - 116</t>
  </si>
  <si>
    <t>146 - 318</t>
  </si>
  <si>
    <t>72 - 156</t>
  </si>
  <si>
    <t>143 - 160</t>
  </si>
  <si>
    <t>68 - 108</t>
  </si>
  <si>
    <t>87 - 127</t>
  </si>
  <si>
    <t>70 - 113</t>
  </si>
  <si>
    <t>91 - 231</t>
  </si>
  <si>
    <t>63 - 109</t>
  </si>
  <si>
    <t>85 - 157</t>
  </si>
  <si>
    <t>90 - 137</t>
  </si>
  <si>
    <t>80 - 126</t>
  </si>
  <si>
    <t>98 - 187</t>
  </si>
  <si>
    <t>92 - 123</t>
  </si>
  <si>
    <t>78 - 142</t>
  </si>
  <si>
    <t>100 - 167</t>
  </si>
  <si>
    <t>103 - 166</t>
  </si>
  <si>
    <t>81 - 127</t>
  </si>
  <si>
    <t>142 - 215</t>
  </si>
  <si>
    <t>66 - 84</t>
  </si>
  <si>
    <t>62 - 124</t>
  </si>
  <si>
    <t>66 - 97</t>
  </si>
  <si>
    <t>48 - 88</t>
  </si>
  <si>
    <t>66 - 155</t>
  </si>
  <si>
    <t>68 - 117</t>
  </si>
  <si>
    <t>58 - 114</t>
  </si>
  <si>
    <t>79 - 153</t>
  </si>
  <si>
    <t>95 - 126</t>
  </si>
  <si>
    <t>111 - 158</t>
  </si>
  <si>
    <t>51 - 99</t>
  </si>
  <si>
    <t>60 - 122</t>
  </si>
  <si>
    <t>47 - 87</t>
  </si>
  <si>
    <t>64 - 94</t>
  </si>
  <si>
    <t>71 - 117</t>
  </si>
  <si>
    <t xml:space="preserve"> 147 - 303</t>
  </si>
  <si>
    <t>88 - 114</t>
  </si>
  <si>
    <t>68 - 110</t>
  </si>
  <si>
    <t>63 - 104</t>
  </si>
  <si>
    <t>85 - 131</t>
  </si>
  <si>
    <t>55 - 86</t>
  </si>
  <si>
    <t>61 - 83</t>
  </si>
  <si>
    <t>67 - 94</t>
  </si>
  <si>
    <t>100 - 166</t>
  </si>
  <si>
    <t>75 - 89</t>
  </si>
  <si>
    <t>70 - 97</t>
  </si>
  <si>
    <t>84 - 136</t>
  </si>
  <si>
    <t>30 - 54</t>
  </si>
  <si>
    <t>33 - 84</t>
  </si>
  <si>
    <t>111 - 215</t>
  </si>
  <si>
    <t>53 - 98</t>
  </si>
  <si>
    <t>58 - 89</t>
  </si>
  <si>
    <t>228 - 359</t>
  </si>
  <si>
    <t>48 - 86</t>
  </si>
  <si>
    <t>69 - 119</t>
  </si>
  <si>
    <t>62 - 217</t>
  </si>
  <si>
    <t>84 - 183</t>
  </si>
  <si>
    <t>95 - 123</t>
  </si>
  <si>
    <t>81 - 162</t>
  </si>
  <si>
    <t>59 - 112</t>
  </si>
  <si>
    <t>84 - 115</t>
  </si>
  <si>
    <t>89 - 132</t>
  </si>
  <si>
    <t>79 - 149</t>
  </si>
  <si>
    <t>113 - 229</t>
  </si>
  <si>
    <t>65 - 102</t>
  </si>
  <si>
    <t>96 - 146</t>
  </si>
  <si>
    <t>56 - 141</t>
  </si>
  <si>
    <t>82 - 155</t>
  </si>
  <si>
    <t>72 - 138</t>
  </si>
  <si>
    <t>80 - 185</t>
  </si>
  <si>
    <t>63 - 135</t>
  </si>
  <si>
    <t>54 - 120</t>
  </si>
  <si>
    <t>92 - 130</t>
  </si>
  <si>
    <t>89 - 170</t>
  </si>
  <si>
    <t>54 - 112</t>
  </si>
  <si>
    <t>72 - 137</t>
  </si>
  <si>
    <t>87 - 128</t>
  </si>
  <si>
    <t>75 - 168</t>
  </si>
  <si>
    <t>73 - 168</t>
  </si>
  <si>
    <t>68 - 149</t>
  </si>
  <si>
    <t>74 - 165</t>
  </si>
  <si>
    <t>53 - 124</t>
  </si>
  <si>
    <t>87 - 160</t>
  </si>
  <si>
    <t>73 - 125</t>
  </si>
  <si>
    <t>154 - 212</t>
  </si>
  <si>
    <t>94 - 164</t>
  </si>
  <si>
    <t>70 - 141</t>
  </si>
  <si>
    <t>98 - 137</t>
  </si>
  <si>
    <t>74 - 139</t>
  </si>
  <si>
    <t>64 - 133</t>
  </si>
  <si>
    <t>74 - 123</t>
  </si>
  <si>
    <t>82 - 149</t>
  </si>
  <si>
    <t>72 - 146</t>
  </si>
  <si>
    <t>70 - 108</t>
  </si>
  <si>
    <t>60 - 118</t>
  </si>
  <si>
    <t>102 - 253</t>
  </si>
  <si>
    <t>40 - 104</t>
  </si>
  <si>
    <t>66 - 133</t>
  </si>
  <si>
    <t>95 - 180</t>
  </si>
  <si>
    <t>48 - 108</t>
  </si>
  <si>
    <t>47 - 105</t>
  </si>
  <si>
    <t>93 - 156</t>
  </si>
  <si>
    <t>85 - 126</t>
  </si>
  <si>
    <t>58 - 149</t>
  </si>
  <si>
    <t>48 - 137</t>
  </si>
  <si>
    <t>105 - 146</t>
  </si>
  <si>
    <t>72 - 125</t>
  </si>
  <si>
    <t>68 - 133</t>
  </si>
  <si>
    <t>85 - 139</t>
  </si>
  <si>
    <t>94 - 183</t>
  </si>
  <si>
    <t>81 - 132</t>
  </si>
  <si>
    <t>76 - 165</t>
  </si>
  <si>
    <t>72 - 135</t>
  </si>
  <si>
    <t>44 - 126</t>
  </si>
  <si>
    <t>76 - 160</t>
  </si>
  <si>
    <t>81 - 112</t>
  </si>
  <si>
    <t>80 - 115</t>
  </si>
  <si>
    <t>45 - 102</t>
  </si>
  <si>
    <t>65 - 119</t>
  </si>
  <si>
    <t>55 - 87</t>
  </si>
  <si>
    <t>49 - 84</t>
  </si>
  <si>
    <t>51 - 113</t>
  </si>
  <si>
    <t>61 - 86</t>
  </si>
  <si>
    <t>90 - 155</t>
  </si>
  <si>
    <t>62 - 87</t>
  </si>
  <si>
    <t>86 - 119</t>
  </si>
  <si>
    <t>76 - 171</t>
  </si>
  <si>
    <t>106 - 172</t>
  </si>
  <si>
    <t>48 - 93</t>
  </si>
  <si>
    <t>68 - 129</t>
  </si>
  <si>
    <t>46 - 89</t>
  </si>
  <si>
    <t>63 - 123</t>
  </si>
  <si>
    <t>87 - 112</t>
  </si>
  <si>
    <t>144 - 274</t>
  </si>
  <si>
    <t>62 - 94</t>
  </si>
  <si>
    <t>87 - 103</t>
  </si>
  <si>
    <t>83 - 145</t>
  </si>
  <si>
    <t>58 - 103</t>
  </si>
  <si>
    <t>72 - 107</t>
  </si>
  <si>
    <t>61 - 144</t>
  </si>
  <si>
    <t>67 - 107</t>
  </si>
  <si>
    <t>59 - 92</t>
  </si>
  <si>
    <t>64 - 140</t>
  </si>
  <si>
    <t>50 - 82</t>
  </si>
  <si>
    <t>42 - 101</t>
  </si>
  <si>
    <t>30 - 80</t>
  </si>
  <si>
    <t>87 - 250</t>
  </si>
  <si>
    <t>54 - 78</t>
  </si>
  <si>
    <t>33 - 77</t>
  </si>
  <si>
    <t>56 - 98</t>
  </si>
  <si>
    <t>68 - 124</t>
  </si>
  <si>
    <t>85 - 149</t>
  </si>
  <si>
    <t>119 - 170</t>
  </si>
  <si>
    <t>76 - 142</t>
  </si>
  <si>
    <t>91 - 148</t>
  </si>
  <si>
    <t>58 - 164</t>
  </si>
  <si>
    <t>112 - 137</t>
  </si>
  <si>
    <t>65 - 123</t>
  </si>
  <si>
    <t>79 - 120</t>
  </si>
  <si>
    <t>65 - 140</t>
  </si>
  <si>
    <t>57 - 101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</si>
</sst>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.0_);\(#,##0.0\)"/>
    <numFmt numFmtId="201" formatCode="0.0"/>
    <numFmt numFmtId="202" formatCode="_-* #,##0_-;\-* #,##0_-;_-* &quot;-&quot;??_-;_-@_-"/>
    <numFmt numFmtId="203" formatCode="#,##0.0"/>
    <numFmt numFmtId="204" formatCode="0.0E+00"/>
    <numFmt numFmtId="205" formatCode="_-* #,##0.0_-;\-* #,##0.0_-;_-* &quot;-&quot;??_-;_-@_-"/>
    <numFmt numFmtId="206" formatCode="#,##0_ ;\-#,##0\ "/>
    <numFmt numFmtId="207" formatCode="#,##0.00_ ;\-#,##0.00\ "/>
    <numFmt numFmtId="208" formatCode="0_ ;\-0\ "/>
    <numFmt numFmtId="209" formatCode="0.00_ ;\-0.00\ "/>
    <numFmt numFmtId="210" formatCode="#,##0;[Red]#,##0"/>
    <numFmt numFmtId="211" formatCode="_-* #,##0.000_-;\-* #,##0.000_-;_-* &quot;-&quot;??_-;_-@_-"/>
    <numFmt numFmtId="212" formatCode="#,##0.000"/>
    <numFmt numFmtId="213" formatCode="#,##0.0000"/>
    <numFmt numFmtId="214" formatCode="#,##0.0_ ;\-#,##0.0\ "/>
    <numFmt numFmtId="215" formatCode="0.0_ ;[Red]\-0.0\ "/>
    <numFmt numFmtId="216" formatCode="[&lt;=99999999][$-D000000]0\-####\-####;[$-D000000]#\-####\-####"/>
    <numFmt numFmtId="217" formatCode="0.0;[Red]0.0"/>
    <numFmt numFmtId="218" formatCode="0.0_ ;\-0.0\ "/>
  </numFmts>
  <fonts count="76">
    <font>
      <sz val="16"/>
      <name val="DilleniaUPC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.5"/>
      <name val="TH SarabunPSK"/>
      <family val="2"/>
    </font>
    <font>
      <b/>
      <sz val="12"/>
      <name val="TH SarabunPSK"/>
      <family val="2"/>
    </font>
    <font>
      <b/>
      <vertAlign val="subscript"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3"/>
      <name val="Angsana New"/>
      <family val="1"/>
    </font>
    <font>
      <b/>
      <vertAlign val="subscript"/>
      <sz val="12"/>
      <name val="TH SarabunPSK"/>
      <family val="2"/>
    </font>
    <font>
      <sz val="12.5"/>
      <name val="TH SarabunPSK"/>
      <family val="2"/>
    </font>
    <font>
      <sz val="12.5"/>
      <color indexed="8"/>
      <name val="TH SarabunPSK"/>
      <family val="2"/>
    </font>
    <font>
      <sz val="8"/>
      <name val="DilleniaUP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AngsanaUPC"/>
      <family val="1"/>
    </font>
    <font>
      <sz val="14"/>
      <name val="CordiaUPC"/>
      <family val="2"/>
    </font>
    <font>
      <b/>
      <sz val="13"/>
      <name val="Angsana New"/>
      <family val="1"/>
    </font>
    <font>
      <sz val="16"/>
      <name val="TH SarabunIT๙"/>
      <family val="0"/>
    </font>
    <font>
      <b/>
      <sz val="12"/>
      <name val="Symbol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13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14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3" fillId="7" borderId="9" applyNumberFormat="0" applyFont="0" applyAlignment="0" applyProtection="0"/>
    <xf numFmtId="0" fontId="3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8" fillId="11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70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3" fillId="0" borderId="0" applyFont="0" applyBorder="0">
      <alignment/>
      <protection/>
    </xf>
    <xf numFmtId="0" fontId="3" fillId="0" borderId="0" applyFont="0" applyBorder="0">
      <alignment/>
      <protection/>
    </xf>
    <xf numFmtId="0" fontId="3" fillId="0" borderId="0" applyFont="0" applyBorder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18" fillId="11" borderId="10" applyNumberFormat="0" applyAlignment="0" applyProtection="0"/>
    <xf numFmtId="0" fontId="18" fillId="24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3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36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66" fillId="0" borderId="4" applyNumberFormat="0" applyFill="0" applyAlignment="0" applyProtection="0"/>
    <xf numFmtId="0" fontId="36" fillId="0" borderId="3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3" fillId="0" borderId="5" applyNumberFormat="0" applyFill="0" applyAlignment="0" applyProtection="0"/>
    <xf numFmtId="0" fontId="6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8" fillId="0" borderId="7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41" fillId="0" borderId="0" xfId="0" applyFont="1" applyAlignment="1">
      <alignment/>
    </xf>
    <xf numFmtId="0" fontId="51" fillId="0" borderId="0" xfId="0" applyFont="1" applyAlignment="1">
      <alignment/>
    </xf>
    <xf numFmtId="0" fontId="44" fillId="0" borderId="0" xfId="476" applyFont="1" applyBorder="1" applyAlignment="1">
      <alignment vertical="center"/>
      <protection/>
    </xf>
    <xf numFmtId="0" fontId="45" fillId="0" borderId="0" xfId="476" applyFont="1" applyBorder="1" applyAlignment="1">
      <alignment vertical="center"/>
      <protection/>
    </xf>
    <xf numFmtId="3" fontId="44" fillId="0" borderId="0" xfId="476" applyNumberFormat="1" applyFont="1" applyBorder="1" applyAlignment="1">
      <alignment horizontal="center" vertical="center"/>
      <protection/>
    </xf>
    <xf numFmtId="0" fontId="44" fillId="0" borderId="0" xfId="476" applyFont="1" applyAlignment="1">
      <alignment vertical="center"/>
      <protection/>
    </xf>
    <xf numFmtId="0" fontId="42" fillId="0" borderId="0" xfId="476" applyFont="1" applyBorder="1" applyAlignment="1">
      <alignment horizontal="center" vertical="center"/>
      <protection/>
    </xf>
    <xf numFmtId="0" fontId="43" fillId="0" borderId="0" xfId="476" applyFont="1" applyBorder="1" applyAlignment="1">
      <alignment vertical="center"/>
      <protection/>
    </xf>
    <xf numFmtId="0" fontId="41" fillId="0" borderId="0" xfId="476" applyFont="1" applyBorder="1" applyAlignment="1">
      <alignment horizontal="left" vertical="center"/>
      <protection/>
    </xf>
    <xf numFmtId="0" fontId="41" fillId="0" borderId="0" xfId="476" applyFont="1" applyBorder="1" applyAlignment="1">
      <alignment vertical="center"/>
      <protection/>
    </xf>
    <xf numFmtId="4" fontId="54" fillId="0" borderId="0" xfId="476" applyNumberFormat="1" applyFont="1" applyBorder="1" applyAlignment="1">
      <alignment horizontal="center" vertical="center"/>
      <protection/>
    </xf>
    <xf numFmtId="0" fontId="45" fillId="0" borderId="0" xfId="476" applyFont="1" applyAlignment="1">
      <alignment vertical="center"/>
      <protection/>
    </xf>
    <xf numFmtId="0" fontId="48" fillId="0" borderId="0" xfId="476" applyFont="1" applyBorder="1" applyAlignment="1">
      <alignment vertical="center"/>
      <protection/>
    </xf>
    <xf numFmtId="0" fontId="55" fillId="0" borderId="13" xfId="476" applyFont="1" applyBorder="1" applyAlignment="1">
      <alignment horizontal="center" vertical="center"/>
      <protection/>
    </xf>
    <xf numFmtId="0" fontId="54" fillId="0" borderId="0" xfId="476" applyFont="1" applyBorder="1" applyAlignment="1">
      <alignment vertical="center"/>
      <protection/>
    </xf>
    <xf numFmtId="4" fontId="54" fillId="0" borderId="0" xfId="476" applyNumberFormat="1" applyFont="1" applyFill="1" applyBorder="1" applyAlignment="1">
      <alignment horizontal="center" vertical="center"/>
      <protection/>
    </xf>
    <xf numFmtId="0" fontId="54" fillId="0" borderId="0" xfId="476" applyFont="1" applyBorder="1" applyAlignment="1">
      <alignment horizontal="left" vertical="center"/>
      <protection/>
    </xf>
    <xf numFmtId="0" fontId="46" fillId="0" borderId="0" xfId="476" applyFont="1" applyAlignment="1">
      <alignment vertical="center"/>
      <protection/>
    </xf>
    <xf numFmtId="0" fontId="43" fillId="0" borderId="0" xfId="476" applyFont="1" applyAlignment="1">
      <alignment vertical="center"/>
      <protection/>
    </xf>
    <xf numFmtId="0" fontId="43" fillId="0" borderId="0" xfId="476" applyFont="1" applyAlignment="1" quotePrefix="1">
      <alignment vertical="center"/>
      <protection/>
    </xf>
    <xf numFmtId="4" fontId="41" fillId="0" borderId="0" xfId="476" applyNumberFormat="1" applyFont="1" applyBorder="1" applyAlignment="1">
      <alignment horizontal="center" vertical="center"/>
      <protection/>
    </xf>
    <xf numFmtId="0" fontId="41" fillId="0" borderId="0" xfId="476" applyFont="1" applyBorder="1" applyAlignment="1">
      <alignment horizontal="center" vertical="center"/>
      <protection/>
    </xf>
    <xf numFmtId="1" fontId="54" fillId="0" borderId="0" xfId="476" applyNumberFormat="1" applyFont="1" applyBorder="1" applyAlignment="1">
      <alignment vertical="center"/>
      <protection/>
    </xf>
    <xf numFmtId="0" fontId="48" fillId="0" borderId="0" xfId="476" applyFont="1" applyAlignment="1">
      <alignment vertical="center"/>
      <protection/>
    </xf>
    <xf numFmtId="0" fontId="48" fillId="0" borderId="0" xfId="476" applyFont="1" applyAlignment="1" quotePrefix="1">
      <alignment vertical="center"/>
      <protection/>
    </xf>
    <xf numFmtId="0" fontId="44" fillId="0" borderId="0" xfId="476" applyFont="1" applyBorder="1" applyAlignment="1">
      <alignment horizontal="center" vertical="center"/>
      <protection/>
    </xf>
    <xf numFmtId="0" fontId="43" fillId="0" borderId="0" xfId="476" applyFont="1" applyBorder="1" applyAlignment="1">
      <alignment horizontal="center" vertical="center"/>
      <protection/>
    </xf>
    <xf numFmtId="0" fontId="45" fillId="0" borderId="0" xfId="476" applyFont="1" applyBorder="1" applyAlignment="1">
      <alignment horizontal="center" vertical="center"/>
      <protection/>
    </xf>
    <xf numFmtId="0" fontId="48" fillId="0" borderId="0" xfId="476" applyFont="1" applyBorder="1" applyAlignment="1">
      <alignment horizontal="left" vertical="center"/>
      <protection/>
    </xf>
    <xf numFmtId="0" fontId="48" fillId="0" borderId="0" xfId="476" applyFont="1" applyBorder="1" applyAlignment="1">
      <alignment horizontal="center" vertical="center"/>
      <protection/>
    </xf>
    <xf numFmtId="49" fontId="48" fillId="0" borderId="0" xfId="476" applyNumberFormat="1" applyFont="1" applyBorder="1" applyAlignment="1">
      <alignment horizontal="center" vertical="center"/>
      <protection/>
    </xf>
    <xf numFmtId="0" fontId="39" fillId="0" borderId="0" xfId="476" applyFont="1" applyAlignment="1">
      <alignment vertical="center"/>
      <protection/>
    </xf>
    <xf numFmtId="1" fontId="54" fillId="0" borderId="0" xfId="476" applyNumberFormat="1" applyFont="1" applyBorder="1" applyAlignment="1">
      <alignment horizontal="right" vertical="center"/>
      <protection/>
    </xf>
    <xf numFmtId="1" fontId="54" fillId="0" borderId="0" xfId="476" applyNumberFormat="1" applyFont="1" applyFill="1" applyBorder="1" applyAlignment="1">
      <alignment horizontal="right" vertical="center"/>
      <protection/>
    </xf>
    <xf numFmtId="0" fontId="55" fillId="0" borderId="13" xfId="476" applyFont="1" applyBorder="1" applyAlignment="1">
      <alignment vertical="center"/>
      <protection/>
    </xf>
    <xf numFmtId="3" fontId="54" fillId="0" borderId="0" xfId="476" applyNumberFormat="1" applyFont="1" applyBorder="1" applyAlignment="1">
      <alignment horizontal="right" vertical="center"/>
      <protection/>
    </xf>
    <xf numFmtId="3" fontId="54" fillId="0" borderId="0" xfId="476" applyNumberFormat="1" applyFont="1" applyFill="1" applyBorder="1" applyAlignment="1">
      <alignment horizontal="right" vertical="center"/>
      <protection/>
    </xf>
    <xf numFmtId="3" fontId="41" fillId="0" borderId="0" xfId="476" applyNumberFormat="1" applyFont="1" applyBorder="1" applyAlignment="1">
      <alignment horizontal="right" vertical="center"/>
      <protection/>
    </xf>
    <xf numFmtId="0" fontId="39" fillId="0" borderId="0" xfId="483" applyFont="1" applyAlignment="1">
      <alignment horizontal="center"/>
      <protection/>
    </xf>
    <xf numFmtId="0" fontId="39" fillId="0" borderId="0" xfId="483" applyFont="1" applyAlignment="1">
      <alignment/>
      <protection/>
    </xf>
    <xf numFmtId="0" fontId="41" fillId="0" borderId="0" xfId="483" applyFont="1" applyAlignment="1">
      <alignment/>
      <protection/>
    </xf>
    <xf numFmtId="0" fontId="43" fillId="0" borderId="0" xfId="483" applyFont="1" applyAlignment="1">
      <alignment/>
      <protection/>
    </xf>
    <xf numFmtId="0" fontId="39" fillId="0" borderId="0" xfId="479" applyFont="1" applyAlignment="1">
      <alignment vertical="center"/>
      <protection/>
    </xf>
    <xf numFmtId="0" fontId="43" fillId="0" borderId="0" xfId="479" applyFont="1" applyAlignment="1">
      <alignment vertical="center"/>
      <protection/>
    </xf>
    <xf numFmtId="0" fontId="45" fillId="0" borderId="0" xfId="479" applyFont="1" applyAlignment="1">
      <alignment horizontal="right" vertical="center"/>
      <protection/>
    </xf>
    <xf numFmtId="0" fontId="45" fillId="0" borderId="0" xfId="479" applyFont="1" applyAlignment="1">
      <alignment vertical="center"/>
      <protection/>
    </xf>
    <xf numFmtId="3" fontId="45" fillId="0" borderId="0" xfId="479" applyNumberFormat="1" applyFont="1" applyAlignment="1">
      <alignment horizontal="right" vertical="center"/>
      <protection/>
    </xf>
    <xf numFmtId="0" fontId="43" fillId="0" borderId="13" xfId="479" applyFont="1" applyBorder="1" applyAlignment="1">
      <alignment horizontal="center" vertical="center"/>
      <protection/>
    </xf>
    <xf numFmtId="0" fontId="43" fillId="0" borderId="14" xfId="479" applyFont="1" applyBorder="1" applyAlignment="1">
      <alignment horizontal="right" vertical="center"/>
      <protection/>
    </xf>
    <xf numFmtId="0" fontId="43" fillId="0" borderId="15" xfId="479" applyFont="1" applyBorder="1" applyAlignment="1">
      <alignment horizontal="left" vertical="center"/>
      <protection/>
    </xf>
    <xf numFmtId="3" fontId="43" fillId="0" borderId="16" xfId="479" applyNumberFormat="1" applyFont="1" applyBorder="1" applyAlignment="1">
      <alignment horizontal="center" vertical="center"/>
      <protection/>
    </xf>
    <xf numFmtId="0" fontId="41" fillId="0" borderId="0" xfId="479" applyFont="1" applyBorder="1" applyAlignment="1">
      <alignment vertical="center"/>
      <protection/>
    </xf>
    <xf numFmtId="0" fontId="41" fillId="0" borderId="0" xfId="479" applyFont="1" applyAlignment="1">
      <alignment vertical="center"/>
      <protection/>
    </xf>
    <xf numFmtId="0" fontId="41" fillId="0" borderId="0" xfId="479" applyFont="1" applyBorder="1" applyAlignment="1">
      <alignment horizontal="center" vertical="center"/>
      <protection/>
    </xf>
    <xf numFmtId="0" fontId="41" fillId="0" borderId="17" xfId="479" applyFont="1" applyBorder="1" applyAlignment="1">
      <alignment vertical="center"/>
      <protection/>
    </xf>
    <xf numFmtId="49" fontId="41" fillId="0" borderId="18" xfId="479" applyNumberFormat="1" applyFont="1" applyBorder="1" applyAlignment="1">
      <alignment horizontal="right" vertical="center"/>
      <protection/>
    </xf>
    <xf numFmtId="49" fontId="41" fillId="0" borderId="17" xfId="479" applyNumberFormat="1" applyFont="1" applyBorder="1" applyAlignment="1">
      <alignment horizontal="left" vertical="center"/>
      <protection/>
    </xf>
    <xf numFmtId="3" fontId="41" fillId="0" borderId="19" xfId="386" applyNumberFormat="1" applyFont="1" applyBorder="1" applyAlignment="1">
      <alignment horizontal="right" vertical="center" indent="2"/>
    </xf>
    <xf numFmtId="3" fontId="41" fillId="0" borderId="20" xfId="386" applyNumberFormat="1" applyFont="1" applyBorder="1" applyAlignment="1">
      <alignment horizontal="right" vertical="center" indent="2"/>
    </xf>
    <xf numFmtId="49" fontId="41" fillId="0" borderId="0" xfId="479" applyNumberFormat="1" applyFont="1" applyBorder="1" applyAlignment="1">
      <alignment horizontal="left" vertical="center"/>
      <protection/>
    </xf>
    <xf numFmtId="0" fontId="41" fillId="0" borderId="13" xfId="479" applyFont="1" applyBorder="1" applyAlignment="1">
      <alignment vertical="center"/>
      <protection/>
    </xf>
    <xf numFmtId="49" fontId="41" fillId="0" borderId="14" xfId="479" applyNumberFormat="1" applyFont="1" applyBorder="1" applyAlignment="1">
      <alignment horizontal="right" vertical="center"/>
      <protection/>
    </xf>
    <xf numFmtId="0" fontId="41" fillId="0" borderId="13" xfId="479" applyFont="1" applyBorder="1" applyAlignment="1">
      <alignment horizontal="center" vertical="center"/>
      <protection/>
    </xf>
    <xf numFmtId="49" fontId="41" fillId="0" borderId="13" xfId="479" applyNumberFormat="1" applyFont="1" applyBorder="1" applyAlignment="1">
      <alignment horizontal="left" vertical="center"/>
      <protection/>
    </xf>
    <xf numFmtId="3" fontId="41" fillId="0" borderId="21" xfId="386" applyNumberFormat="1" applyFont="1" applyBorder="1" applyAlignment="1">
      <alignment horizontal="right" vertical="center" indent="2"/>
    </xf>
    <xf numFmtId="0" fontId="43" fillId="0" borderId="0" xfId="482" applyFont="1" applyAlignment="1">
      <alignment horizontal="left" vertical="center"/>
      <protection/>
    </xf>
    <xf numFmtId="3" fontId="41" fillId="0" borderId="0" xfId="479" applyNumberFormat="1" applyFont="1" applyAlignment="1">
      <alignment horizontal="right" vertical="center"/>
      <protection/>
    </xf>
    <xf numFmtId="0" fontId="53" fillId="0" borderId="0" xfId="482" applyFont="1" applyAlignment="1">
      <alignment horizontal="left" vertical="center"/>
      <protection/>
    </xf>
    <xf numFmtId="0" fontId="57" fillId="0" borderId="0" xfId="486" applyFont="1">
      <alignment/>
      <protection/>
    </xf>
    <xf numFmtId="49" fontId="57" fillId="0" borderId="0" xfId="486" applyNumberFormat="1" applyFont="1" applyAlignment="1">
      <alignment horizontal="right"/>
      <protection/>
    </xf>
    <xf numFmtId="3" fontId="57" fillId="0" borderId="0" xfId="486" applyNumberFormat="1" applyFont="1" applyAlignment="1">
      <alignment horizontal="right" vertical="center"/>
      <protection/>
    </xf>
    <xf numFmtId="1" fontId="57" fillId="0" borderId="0" xfId="486" applyNumberFormat="1" applyFont="1" applyAlignment="1">
      <alignment horizontal="center"/>
      <protection/>
    </xf>
    <xf numFmtId="4" fontId="57" fillId="0" borderId="0" xfId="486" applyNumberFormat="1" applyFont="1" applyAlignment="1">
      <alignment horizontal="right"/>
      <protection/>
    </xf>
    <xf numFmtId="0" fontId="43" fillId="0" borderId="0" xfId="486" applyFont="1">
      <alignment/>
      <protection/>
    </xf>
    <xf numFmtId="1" fontId="43" fillId="0" borderId="21" xfId="486" applyNumberFormat="1" applyFont="1" applyFill="1" applyBorder="1" applyAlignment="1">
      <alignment horizontal="center" vertical="center"/>
      <protection/>
    </xf>
    <xf numFmtId="0" fontId="51" fillId="0" borderId="22" xfId="0" applyFont="1" applyFill="1" applyBorder="1" applyAlignment="1">
      <alignment horizontal="left" vertical="center"/>
    </xf>
    <xf numFmtId="49" fontId="51" fillId="0" borderId="23" xfId="0" applyNumberFormat="1" applyFont="1" applyFill="1" applyBorder="1" applyAlignment="1">
      <alignment horizontal="right" vertical="center"/>
    </xf>
    <xf numFmtId="0" fontId="51" fillId="0" borderId="24" xfId="0" applyFont="1" applyFill="1" applyBorder="1" applyAlignment="1">
      <alignment horizontal="left" vertical="center" wrapText="1"/>
    </xf>
    <xf numFmtId="3" fontId="51" fillId="0" borderId="23" xfId="0" applyNumberFormat="1" applyFont="1" applyFill="1" applyBorder="1" applyAlignment="1">
      <alignment horizontal="right" vertical="center"/>
    </xf>
    <xf numFmtId="1" fontId="51" fillId="0" borderId="22" xfId="0" applyNumberFormat="1" applyFont="1" applyFill="1" applyBorder="1" applyAlignment="1" quotePrefix="1">
      <alignment horizontal="center" vertical="center"/>
    </xf>
    <xf numFmtId="4" fontId="51" fillId="0" borderId="23" xfId="0" applyNumberFormat="1" applyFont="1" applyFill="1" applyBorder="1" applyAlignment="1" quotePrefix="1">
      <alignment horizontal="right" vertical="center"/>
    </xf>
    <xf numFmtId="0" fontId="51" fillId="0" borderId="22" xfId="484" applyFont="1" applyFill="1" applyBorder="1" applyAlignment="1">
      <alignment horizontal="left"/>
      <protection/>
    </xf>
    <xf numFmtId="0" fontId="51" fillId="0" borderId="0" xfId="0" applyFont="1" applyFill="1" applyAlignment="1">
      <alignment/>
    </xf>
    <xf numFmtId="0" fontId="51" fillId="0" borderId="25" xfId="0" applyFont="1" applyFill="1" applyBorder="1" applyAlignment="1">
      <alignment horizontal="left" vertical="center"/>
    </xf>
    <xf numFmtId="49" fontId="51" fillId="0" borderId="26" xfId="0" applyNumberFormat="1" applyFont="1" applyFill="1" applyBorder="1" applyAlignment="1">
      <alignment horizontal="right" vertical="center"/>
    </xf>
    <xf numFmtId="0" fontId="51" fillId="0" borderId="27" xfId="0" applyFont="1" applyFill="1" applyBorder="1" applyAlignment="1">
      <alignment horizontal="left" vertical="center" wrapText="1"/>
    </xf>
    <xf numFmtId="3" fontId="51" fillId="0" borderId="26" xfId="0" applyNumberFormat="1" applyFont="1" applyFill="1" applyBorder="1" applyAlignment="1">
      <alignment horizontal="right" vertical="center"/>
    </xf>
    <xf numFmtId="1" fontId="51" fillId="0" borderId="25" xfId="0" applyNumberFormat="1" applyFont="1" applyFill="1" applyBorder="1" applyAlignment="1" quotePrefix="1">
      <alignment horizontal="center" vertical="center"/>
    </xf>
    <xf numFmtId="4" fontId="51" fillId="0" borderId="26" xfId="0" applyNumberFormat="1" applyFont="1" applyFill="1" applyBorder="1" applyAlignment="1" quotePrefix="1">
      <alignment horizontal="right" vertical="center"/>
    </xf>
    <xf numFmtId="0" fontId="51" fillId="0" borderId="25" xfId="484" applyFont="1" applyFill="1" applyBorder="1" applyAlignment="1">
      <alignment horizontal="left"/>
      <protection/>
    </xf>
    <xf numFmtId="0" fontId="51" fillId="0" borderId="25" xfId="0" applyFont="1" applyFill="1" applyBorder="1" applyAlignment="1">
      <alignment horizontal="left"/>
    </xf>
    <xf numFmtId="49" fontId="51" fillId="0" borderId="26" xfId="0" applyNumberFormat="1" applyFont="1" applyFill="1" applyBorder="1" applyAlignment="1">
      <alignment horizontal="right"/>
    </xf>
    <xf numFmtId="0" fontId="51" fillId="0" borderId="27" xfId="0" applyFont="1" applyFill="1" applyBorder="1" applyAlignment="1">
      <alignment horizontal="left" wrapText="1"/>
    </xf>
    <xf numFmtId="1" fontId="51" fillId="0" borderId="25" xfId="0" applyNumberFormat="1" applyFont="1" applyFill="1" applyBorder="1" applyAlignment="1">
      <alignment horizontal="center" vertical="center"/>
    </xf>
    <xf numFmtId="4" fontId="51" fillId="0" borderId="26" xfId="0" applyNumberFormat="1" applyFont="1" applyFill="1" applyBorder="1" applyAlignment="1" quotePrefix="1">
      <alignment horizontal="right"/>
    </xf>
    <xf numFmtId="0" fontId="51" fillId="0" borderId="0" xfId="0" applyFont="1" applyFill="1" applyAlignment="1">
      <alignment/>
    </xf>
    <xf numFmtId="4" fontId="51" fillId="0" borderId="26" xfId="0" applyNumberFormat="1" applyFont="1" applyFill="1" applyBorder="1" applyAlignment="1">
      <alignment horizontal="right"/>
    </xf>
    <xf numFmtId="0" fontId="51" fillId="0" borderId="25" xfId="484" applyFont="1" applyFill="1" applyBorder="1">
      <alignment/>
      <protection/>
    </xf>
    <xf numFmtId="3" fontId="51" fillId="0" borderId="28" xfId="0" applyNumberFormat="1" applyFont="1" applyFill="1" applyBorder="1" applyAlignment="1">
      <alignment horizontal="right" vertical="center"/>
    </xf>
    <xf numFmtId="1" fontId="51" fillId="0" borderId="29" xfId="0" applyNumberFormat="1" applyFont="1" applyFill="1" applyBorder="1" applyAlignment="1">
      <alignment horizontal="center" vertical="center"/>
    </xf>
    <xf numFmtId="4" fontId="51" fillId="0" borderId="28" xfId="0" applyNumberFormat="1" applyFont="1" applyFill="1" applyBorder="1" applyAlignment="1" quotePrefix="1">
      <alignment horizontal="right"/>
    </xf>
    <xf numFmtId="0" fontId="51" fillId="0" borderId="29" xfId="484" applyFont="1" applyFill="1" applyBorder="1">
      <alignment/>
      <protection/>
    </xf>
    <xf numFmtId="0" fontId="51" fillId="0" borderId="26" xfId="0" applyFont="1" applyFill="1" applyBorder="1" applyAlignment="1">
      <alignment horizontal="left"/>
    </xf>
    <xf numFmtId="0" fontId="51" fillId="0" borderId="30" xfId="0" applyFont="1" applyFill="1" applyBorder="1" applyAlignment="1">
      <alignment horizontal="left" wrapText="1"/>
    </xf>
    <xf numFmtId="0" fontId="51" fillId="0" borderId="27" xfId="484" applyFont="1" applyFill="1" applyBorder="1" applyAlignment="1">
      <alignment horizontal="left"/>
      <protection/>
    </xf>
    <xf numFmtId="3" fontId="51" fillId="0" borderId="31" xfId="0" applyNumberFormat="1" applyFont="1" applyFill="1" applyBorder="1" applyAlignment="1">
      <alignment horizontal="right" vertical="center"/>
    </xf>
    <xf numFmtId="1" fontId="51" fillId="0" borderId="32" xfId="0" applyNumberFormat="1" applyFont="1" applyFill="1" applyBorder="1" applyAlignment="1" quotePrefix="1">
      <alignment horizontal="center" vertical="center"/>
    </xf>
    <xf numFmtId="4" fontId="51" fillId="0" borderId="31" xfId="0" applyNumberFormat="1" applyFont="1" applyFill="1" applyBorder="1" applyAlignment="1" quotePrefix="1">
      <alignment horizontal="right"/>
    </xf>
    <xf numFmtId="0" fontId="51" fillId="0" borderId="32" xfId="484" applyFont="1" applyFill="1" applyBorder="1">
      <alignment/>
      <protection/>
    </xf>
    <xf numFmtId="0" fontId="51" fillId="0" borderId="33" xfId="0" applyFont="1" applyFill="1" applyBorder="1" applyAlignment="1">
      <alignment horizontal="left"/>
    </xf>
    <xf numFmtId="49" fontId="51" fillId="0" borderId="34" xfId="0" applyNumberFormat="1" applyFont="1" applyFill="1" applyBorder="1" applyAlignment="1">
      <alignment horizontal="right" vertical="center"/>
    </xf>
    <xf numFmtId="0" fontId="51" fillId="0" borderId="35" xfId="0" applyFont="1" applyFill="1" applyBorder="1" applyAlignment="1">
      <alignment horizontal="left" wrapText="1"/>
    </xf>
    <xf numFmtId="3" fontId="51" fillId="0" borderId="34" xfId="0" applyNumberFormat="1" applyFont="1" applyFill="1" applyBorder="1" applyAlignment="1">
      <alignment horizontal="right" vertical="center"/>
    </xf>
    <xf numFmtId="1" fontId="51" fillId="0" borderId="33" xfId="0" applyNumberFormat="1" applyFont="1" applyFill="1" applyBorder="1" applyAlignment="1" quotePrefix="1">
      <alignment horizontal="center" vertical="center"/>
    </xf>
    <xf numFmtId="4" fontId="51" fillId="0" borderId="34" xfId="0" applyNumberFormat="1" applyFont="1" applyFill="1" applyBorder="1" applyAlignment="1" quotePrefix="1">
      <alignment horizontal="right"/>
    </xf>
    <xf numFmtId="0" fontId="51" fillId="0" borderId="33" xfId="484" applyFont="1" applyFill="1" applyBorder="1">
      <alignment/>
      <protection/>
    </xf>
    <xf numFmtId="0" fontId="51" fillId="0" borderId="22" xfId="0" applyFont="1" applyFill="1" applyBorder="1" applyAlignment="1">
      <alignment horizontal="left"/>
    </xf>
    <xf numFmtId="0" fontId="51" fillId="0" borderId="24" xfId="0" applyFont="1" applyFill="1" applyBorder="1" applyAlignment="1">
      <alignment horizontal="left" wrapText="1"/>
    </xf>
    <xf numFmtId="4" fontId="51" fillId="0" borderId="23" xfId="0" applyNumberFormat="1" applyFont="1" applyFill="1" applyBorder="1" applyAlignment="1" quotePrefix="1">
      <alignment horizontal="right"/>
    </xf>
    <xf numFmtId="0" fontId="51" fillId="0" borderId="0" xfId="0" applyFont="1" applyAlignment="1">
      <alignment/>
    </xf>
    <xf numFmtId="0" fontId="51" fillId="0" borderId="25" xfId="484" applyFont="1" applyBorder="1" applyAlignment="1">
      <alignment horizontal="left"/>
      <protection/>
    </xf>
    <xf numFmtId="0" fontId="51" fillId="0" borderId="25" xfId="0" applyNumberFormat="1" applyFont="1" applyFill="1" applyBorder="1" applyAlignment="1">
      <alignment horizontal="center" vertical="center"/>
    </xf>
    <xf numFmtId="0" fontId="51" fillId="0" borderId="25" xfId="484" applyFont="1" applyBorder="1">
      <alignment/>
      <protection/>
    </xf>
    <xf numFmtId="1" fontId="51" fillId="0" borderId="33" xfId="0" applyNumberFormat="1" applyFont="1" applyFill="1" applyBorder="1" applyAlignment="1">
      <alignment horizontal="center" vertical="center"/>
    </xf>
    <xf numFmtId="4" fontId="51" fillId="0" borderId="34" xfId="0" applyNumberFormat="1" applyFont="1" applyFill="1" applyBorder="1" applyAlignment="1">
      <alignment horizontal="right"/>
    </xf>
    <xf numFmtId="0" fontId="51" fillId="0" borderId="33" xfId="484" applyFont="1" applyBorder="1">
      <alignment/>
      <protection/>
    </xf>
    <xf numFmtId="0" fontId="51" fillId="0" borderId="22" xfId="291" applyFont="1" applyFill="1" applyBorder="1" applyAlignment="1">
      <alignment horizontal="left"/>
      <protection/>
    </xf>
    <xf numFmtId="0" fontId="51" fillId="0" borderId="24" xfId="291" applyFont="1" applyFill="1" applyBorder="1" applyAlignment="1">
      <alignment horizontal="left"/>
      <protection/>
    </xf>
    <xf numFmtId="3" fontId="51" fillId="0" borderId="23" xfId="291" applyNumberFormat="1" applyFont="1" applyFill="1" applyBorder="1" applyAlignment="1">
      <alignment horizontal="right" vertical="center"/>
      <protection/>
    </xf>
    <xf numFmtId="1" fontId="51" fillId="0" borderId="22" xfId="291" applyNumberFormat="1" applyFont="1" applyFill="1" applyBorder="1" applyAlignment="1">
      <alignment horizontal="center" vertical="center"/>
      <protection/>
    </xf>
    <xf numFmtId="4" fontId="51" fillId="0" borderId="23" xfId="291" applyNumberFormat="1" applyFont="1" applyFill="1" applyBorder="1" applyAlignment="1">
      <alignment horizontal="right"/>
      <protection/>
    </xf>
    <xf numFmtId="0" fontId="51" fillId="0" borderId="25" xfId="291" applyFont="1" applyFill="1" applyBorder="1" applyAlignment="1">
      <alignment horizontal="left"/>
      <protection/>
    </xf>
    <xf numFmtId="0" fontId="51" fillId="0" borderId="27" xfId="291" applyFont="1" applyFill="1" applyBorder="1" applyAlignment="1">
      <alignment horizontal="left"/>
      <protection/>
    </xf>
    <xf numFmtId="3" fontId="51" fillId="0" borderId="26" xfId="291" applyNumberFormat="1" applyFont="1" applyFill="1" applyBorder="1" applyAlignment="1">
      <alignment horizontal="right" vertical="center"/>
      <protection/>
    </xf>
    <xf numFmtId="1" fontId="51" fillId="0" borderId="25" xfId="291" applyNumberFormat="1" applyFont="1" applyFill="1" applyBorder="1" applyAlignment="1">
      <alignment horizontal="center" vertical="center"/>
      <protection/>
    </xf>
    <xf numFmtId="4" fontId="51" fillId="0" borderId="26" xfId="291" applyNumberFormat="1" applyFont="1" applyFill="1" applyBorder="1" applyAlignment="1">
      <alignment horizontal="right"/>
      <protection/>
    </xf>
    <xf numFmtId="0" fontId="51" fillId="0" borderId="27" xfId="291" applyFont="1" applyFill="1" applyBorder="1" applyAlignment="1">
      <alignment horizontal="left" wrapText="1"/>
      <protection/>
    </xf>
    <xf numFmtId="0" fontId="51" fillId="0" borderId="0" xfId="291" applyFont="1" applyFill="1" applyAlignment="1">
      <alignment/>
      <protection/>
    </xf>
    <xf numFmtId="0" fontId="51" fillId="0" borderId="0" xfId="291" applyFont="1" applyAlignment="1">
      <alignment/>
      <protection/>
    </xf>
    <xf numFmtId="0" fontId="43" fillId="0" borderId="33" xfId="486" applyFont="1" applyFill="1" applyBorder="1" applyAlignment="1">
      <alignment horizontal="center" vertical="center"/>
      <protection/>
    </xf>
    <xf numFmtId="49" fontId="51" fillId="0" borderId="34" xfId="0" applyNumberFormat="1" applyFont="1" applyFill="1" applyBorder="1" applyAlignment="1">
      <alignment horizontal="right"/>
    </xf>
    <xf numFmtId="0" fontId="51" fillId="0" borderId="35" xfId="291" applyFont="1" applyFill="1" applyBorder="1" applyAlignment="1">
      <alignment horizontal="left" wrapText="1"/>
      <protection/>
    </xf>
    <xf numFmtId="3" fontId="51" fillId="0" borderId="34" xfId="291" applyNumberFormat="1" applyFont="1" applyFill="1" applyBorder="1" applyAlignment="1">
      <alignment horizontal="right" vertical="center"/>
      <protection/>
    </xf>
    <xf numFmtId="1" fontId="51" fillId="0" borderId="33" xfId="291" applyNumberFormat="1" applyFont="1" applyFill="1" applyBorder="1" applyAlignment="1">
      <alignment horizontal="center" vertical="center"/>
      <protection/>
    </xf>
    <xf numFmtId="4" fontId="51" fillId="0" borderId="34" xfId="291" applyNumberFormat="1" applyFont="1" applyFill="1" applyBorder="1" applyAlignment="1">
      <alignment horizontal="right"/>
      <protection/>
    </xf>
    <xf numFmtId="0" fontId="51" fillId="0" borderId="29" xfId="291" applyFont="1" applyFill="1" applyBorder="1" applyAlignment="1">
      <alignment horizontal="left"/>
      <protection/>
    </xf>
    <xf numFmtId="49" fontId="51" fillId="0" borderId="28" xfId="0" applyNumberFormat="1" applyFont="1" applyFill="1" applyBorder="1" applyAlignment="1">
      <alignment horizontal="right"/>
    </xf>
    <xf numFmtId="0" fontId="51" fillId="0" borderId="36" xfId="291" applyFont="1" applyFill="1" applyBorder="1" applyAlignment="1">
      <alignment horizontal="left" wrapText="1"/>
      <protection/>
    </xf>
    <xf numFmtId="3" fontId="51" fillId="0" borderId="28" xfId="291" applyNumberFormat="1" applyFont="1" applyFill="1" applyBorder="1" applyAlignment="1">
      <alignment horizontal="right" vertical="center"/>
      <protection/>
    </xf>
    <xf numFmtId="0" fontId="51" fillId="0" borderId="29" xfId="484" applyFont="1" applyBorder="1">
      <alignment/>
      <protection/>
    </xf>
    <xf numFmtId="0" fontId="51" fillId="0" borderId="33" xfId="291" applyFont="1" applyFill="1" applyBorder="1" applyAlignment="1">
      <alignment horizontal="left"/>
      <protection/>
    </xf>
    <xf numFmtId="0" fontId="51" fillId="0" borderId="0" xfId="291" applyFont="1" applyAlignment="1">
      <alignment horizontal="left"/>
      <protection/>
    </xf>
    <xf numFmtId="49" fontId="41" fillId="0" borderId="0" xfId="0" applyNumberFormat="1" applyFont="1" applyAlignment="1">
      <alignment horizontal="right" wrapText="1"/>
    </xf>
    <xf numFmtId="3" fontId="41" fillId="0" borderId="0" xfId="0" applyNumberFormat="1" applyFont="1" applyAlignment="1">
      <alignment horizontal="right" vertical="center"/>
    </xf>
    <xf numFmtId="1" fontId="41" fillId="0" borderId="0" xfId="484" applyNumberFormat="1" applyFont="1" applyAlignment="1">
      <alignment horizontal="center"/>
      <protection/>
    </xf>
    <xf numFmtId="4" fontId="41" fillId="0" borderId="0" xfId="0" applyNumberFormat="1" applyFont="1" applyAlignment="1">
      <alignment horizontal="right"/>
    </xf>
    <xf numFmtId="0" fontId="50" fillId="0" borderId="0" xfId="484" applyFont="1" applyBorder="1" applyAlignment="1">
      <alignment horizontal="left" vertical="center"/>
      <protection/>
    </xf>
    <xf numFmtId="49" fontId="50" fillId="0" borderId="0" xfId="484" applyNumberFormat="1" applyFont="1" applyBorder="1" applyAlignment="1">
      <alignment horizontal="right" vertical="center"/>
      <protection/>
    </xf>
    <xf numFmtId="0" fontId="50" fillId="0" borderId="0" xfId="484" applyFont="1" applyBorder="1" applyAlignment="1">
      <alignment vertical="center"/>
      <protection/>
    </xf>
    <xf numFmtId="3" fontId="50" fillId="0" borderId="0" xfId="484" applyNumberFormat="1" applyFont="1" applyBorder="1" applyAlignment="1">
      <alignment horizontal="right" vertical="center"/>
      <protection/>
    </xf>
    <xf numFmtId="1" fontId="50" fillId="0" borderId="0" xfId="484" applyNumberFormat="1" applyFont="1" applyBorder="1" applyAlignment="1">
      <alignment horizontal="center" vertical="center"/>
      <protection/>
    </xf>
    <xf numFmtId="4" fontId="50" fillId="0" borderId="0" xfId="484" applyNumberFormat="1" applyFont="1" applyBorder="1" applyAlignment="1">
      <alignment horizontal="right" vertical="center"/>
      <protection/>
    </xf>
    <xf numFmtId="0" fontId="41" fillId="0" borderId="0" xfId="480" applyFont="1" applyAlignment="1">
      <alignment vertical="center"/>
      <protection/>
    </xf>
    <xf numFmtId="0" fontId="45" fillId="0" borderId="0" xfId="480" applyFont="1" applyAlignment="1">
      <alignment vertical="center"/>
      <protection/>
    </xf>
    <xf numFmtId="0" fontId="50" fillId="0" borderId="19" xfId="480" applyFont="1" applyBorder="1" applyAlignment="1">
      <alignment horizontal="center" vertical="center"/>
      <protection/>
    </xf>
    <xf numFmtId="0" fontId="51" fillId="0" borderId="0" xfId="480" applyFont="1" applyAlignment="1">
      <alignment vertical="center"/>
      <protection/>
    </xf>
    <xf numFmtId="0" fontId="51" fillId="0" borderId="19" xfId="480" applyFont="1" applyBorder="1" applyAlignment="1">
      <alignment horizontal="left" vertical="center" indent="1"/>
      <protection/>
    </xf>
    <xf numFmtId="206" fontId="51" fillId="0" borderId="19" xfId="480" applyNumberFormat="1" applyFont="1" applyBorder="1" applyAlignment="1">
      <alignment horizontal="right" vertical="center" indent="3"/>
      <protection/>
    </xf>
    <xf numFmtId="0" fontId="51" fillId="0" borderId="20" xfId="480" applyFont="1" applyBorder="1" applyAlignment="1">
      <alignment horizontal="left" vertical="center" indent="1"/>
      <protection/>
    </xf>
    <xf numFmtId="206" fontId="51" fillId="0" borderId="20" xfId="480" applyNumberFormat="1" applyFont="1" applyBorder="1" applyAlignment="1">
      <alignment horizontal="right" vertical="center" indent="3"/>
      <protection/>
    </xf>
    <xf numFmtId="0" fontId="51" fillId="0" borderId="20" xfId="480" applyFont="1" applyFill="1" applyBorder="1" applyAlignment="1">
      <alignment horizontal="left" vertical="center" indent="1"/>
      <protection/>
    </xf>
    <xf numFmtId="0" fontId="51" fillId="0" borderId="21" xfId="480" applyFont="1" applyBorder="1" applyAlignment="1">
      <alignment horizontal="left" vertical="center" indent="1"/>
      <protection/>
    </xf>
    <xf numFmtId="206" fontId="51" fillId="0" borderId="21" xfId="480" applyNumberFormat="1" applyFont="1" applyBorder="1" applyAlignment="1">
      <alignment horizontal="right" vertical="center" indent="3"/>
      <protection/>
    </xf>
    <xf numFmtId="206" fontId="50" fillId="0" borderId="21" xfId="480" applyNumberFormat="1" applyFont="1" applyBorder="1" applyAlignment="1">
      <alignment horizontal="right" vertical="center" indent="3"/>
      <protection/>
    </xf>
    <xf numFmtId="0" fontId="50" fillId="0" borderId="0" xfId="480" applyFont="1" applyAlignment="1">
      <alignment vertical="center"/>
      <protection/>
    </xf>
    <xf numFmtId="0" fontId="43" fillId="0" borderId="0" xfId="480" applyFont="1" applyAlignment="1">
      <alignment horizontal="left" vertical="center"/>
      <protection/>
    </xf>
    <xf numFmtId="0" fontId="43" fillId="0" borderId="0" xfId="480" applyFont="1" applyAlignment="1">
      <alignment vertical="center"/>
      <protection/>
    </xf>
    <xf numFmtId="0" fontId="45" fillId="0" borderId="0" xfId="481" applyFont="1" applyBorder="1">
      <alignment/>
      <protection/>
    </xf>
    <xf numFmtId="0" fontId="45" fillId="0" borderId="0" xfId="481" applyFont="1">
      <alignment/>
      <protection/>
    </xf>
    <xf numFmtId="0" fontId="45" fillId="0" borderId="0" xfId="481" applyFont="1" applyAlignment="1">
      <alignment horizontal="center"/>
      <protection/>
    </xf>
    <xf numFmtId="203" fontId="48" fillId="0" borderId="37" xfId="481" applyNumberFormat="1" applyFont="1" applyFill="1" applyBorder="1" applyAlignment="1">
      <alignment horizontal="center" vertical="center"/>
      <protection/>
    </xf>
    <xf numFmtId="203" fontId="48" fillId="0" borderId="19" xfId="481" applyNumberFormat="1" applyFont="1" applyFill="1" applyBorder="1" applyAlignment="1">
      <alignment horizontal="center" vertical="center"/>
      <protection/>
    </xf>
    <xf numFmtId="4" fontId="48" fillId="0" borderId="19" xfId="481" applyNumberFormat="1" applyFont="1" applyFill="1" applyBorder="1" applyAlignment="1">
      <alignment horizontal="center" vertical="center"/>
      <protection/>
    </xf>
    <xf numFmtId="204" fontId="48" fillId="0" borderId="19" xfId="481" applyNumberFormat="1" applyFont="1" applyFill="1" applyBorder="1" applyAlignment="1">
      <alignment horizontal="center" vertical="center"/>
      <protection/>
    </xf>
    <xf numFmtId="0" fontId="45" fillId="0" borderId="0" xfId="481" applyFont="1" applyBorder="1" applyAlignment="1">
      <alignment horizontal="center"/>
      <protection/>
    </xf>
    <xf numFmtId="0" fontId="45" fillId="0" borderId="16" xfId="481" applyFont="1" applyBorder="1">
      <alignment/>
      <protection/>
    </xf>
    <xf numFmtId="201" fontId="45" fillId="0" borderId="16" xfId="0" applyNumberFormat="1" applyFont="1" applyBorder="1" applyAlignment="1">
      <alignment horizontal="center"/>
    </xf>
    <xf numFmtId="201" fontId="45" fillId="0" borderId="38" xfId="0" applyNumberFormat="1" applyFont="1" applyBorder="1" applyAlignment="1">
      <alignment horizontal="right"/>
    </xf>
    <xf numFmtId="11" fontId="45" fillId="0" borderId="16" xfId="0" applyNumberFormat="1" applyFont="1" applyBorder="1" applyAlignment="1">
      <alignment horizontal="center"/>
    </xf>
    <xf numFmtId="0" fontId="45" fillId="0" borderId="19" xfId="481" applyFont="1" applyBorder="1">
      <alignment/>
      <protection/>
    </xf>
    <xf numFmtId="201" fontId="45" fillId="0" borderId="19" xfId="0" applyNumberFormat="1" applyFont="1" applyBorder="1" applyAlignment="1">
      <alignment horizontal="center"/>
    </xf>
    <xf numFmtId="201" fontId="45" fillId="0" borderId="39" xfId="0" applyNumberFormat="1" applyFont="1" applyBorder="1" applyAlignment="1">
      <alignment horizontal="right"/>
    </xf>
    <xf numFmtId="11" fontId="45" fillId="0" borderId="19" xfId="0" applyNumberFormat="1" applyFont="1" applyBorder="1" applyAlignment="1">
      <alignment horizontal="center"/>
    </xf>
    <xf numFmtId="0" fontId="45" fillId="0" borderId="21" xfId="481" applyFont="1" applyBorder="1">
      <alignment/>
      <protection/>
    </xf>
    <xf numFmtId="201" fontId="45" fillId="0" borderId="21" xfId="0" applyNumberFormat="1" applyFont="1" applyBorder="1" applyAlignment="1">
      <alignment horizontal="center"/>
    </xf>
    <xf numFmtId="201" fontId="45" fillId="0" borderId="14" xfId="0" applyNumberFormat="1" applyFont="1" applyBorder="1" applyAlignment="1">
      <alignment horizontal="right"/>
    </xf>
    <xf numFmtId="11" fontId="45" fillId="0" borderId="21" xfId="0" applyNumberFormat="1" applyFont="1" applyBorder="1" applyAlignment="1">
      <alignment horizontal="center"/>
    </xf>
    <xf numFmtId="0" fontId="45" fillId="0" borderId="20" xfId="481" applyFont="1" applyBorder="1">
      <alignment/>
      <protection/>
    </xf>
    <xf numFmtId="0" fontId="45" fillId="0" borderId="19" xfId="481" applyFont="1" applyFill="1" applyBorder="1">
      <alignment/>
      <protection/>
    </xf>
    <xf numFmtId="201" fontId="45" fillId="0" borderId="19" xfId="0" applyNumberFormat="1" applyFont="1" applyFill="1" applyBorder="1" applyAlignment="1">
      <alignment horizontal="center"/>
    </xf>
    <xf numFmtId="201" fontId="45" fillId="0" borderId="39" xfId="0" applyNumberFormat="1" applyFont="1" applyFill="1" applyBorder="1" applyAlignment="1">
      <alignment horizontal="right"/>
    </xf>
    <xf numFmtId="11" fontId="45" fillId="0" borderId="19" xfId="0" applyNumberFormat="1" applyFont="1" applyFill="1" applyBorder="1" applyAlignment="1">
      <alignment horizontal="center"/>
    </xf>
    <xf numFmtId="0" fontId="45" fillId="0" borderId="20" xfId="481" applyFont="1" applyFill="1" applyBorder="1">
      <alignment/>
      <protection/>
    </xf>
    <xf numFmtId="0" fontId="45" fillId="0" borderId="20" xfId="0" applyFont="1" applyFill="1" applyBorder="1" applyAlignment="1">
      <alignment/>
    </xf>
    <xf numFmtId="201" fontId="45" fillId="0" borderId="20" xfId="0" applyNumberFormat="1" applyFont="1" applyFill="1" applyBorder="1" applyAlignment="1">
      <alignment horizontal="center"/>
    </xf>
    <xf numFmtId="201" fontId="45" fillId="0" borderId="18" xfId="0" applyNumberFormat="1" applyFont="1" applyFill="1" applyBorder="1" applyAlignment="1">
      <alignment horizontal="right"/>
    </xf>
    <xf numFmtId="11" fontId="45" fillId="0" borderId="20" xfId="0" applyNumberFormat="1" applyFont="1" applyFill="1" applyBorder="1" applyAlignment="1">
      <alignment horizontal="center"/>
    </xf>
    <xf numFmtId="0" fontId="45" fillId="0" borderId="21" xfId="481" applyFont="1" applyFill="1" applyBorder="1">
      <alignment/>
      <protection/>
    </xf>
    <xf numFmtId="0" fontId="45" fillId="0" borderId="21" xfId="0" applyFont="1" applyFill="1" applyBorder="1" applyAlignment="1">
      <alignment/>
    </xf>
    <xf numFmtId="201" fontId="45" fillId="0" borderId="21" xfId="0" applyNumberFormat="1" applyFont="1" applyFill="1" applyBorder="1" applyAlignment="1">
      <alignment horizontal="center"/>
    </xf>
    <xf numFmtId="201" fontId="45" fillId="0" borderId="14" xfId="0" applyNumberFormat="1" applyFont="1" applyFill="1" applyBorder="1" applyAlignment="1">
      <alignment horizontal="right"/>
    </xf>
    <xf numFmtId="11" fontId="45" fillId="0" borderId="21" xfId="0" applyNumberFormat="1" applyFont="1" applyFill="1" applyBorder="1" applyAlignment="1">
      <alignment horizontal="center"/>
    </xf>
    <xf numFmtId="11" fontId="45" fillId="0" borderId="19" xfId="256" applyNumberFormat="1" applyFont="1" applyBorder="1" applyAlignment="1">
      <alignment horizontal="center"/>
    </xf>
    <xf numFmtId="201" fontId="45" fillId="0" borderId="20" xfId="0" applyNumberFormat="1" applyFont="1" applyBorder="1" applyAlignment="1">
      <alignment horizontal="center"/>
    </xf>
    <xf numFmtId="201" fontId="45" fillId="0" borderId="18" xfId="0" applyNumberFormat="1" applyFont="1" applyBorder="1" applyAlignment="1">
      <alignment horizontal="right"/>
    </xf>
    <xf numFmtId="11" fontId="45" fillId="0" borderId="20" xfId="0" applyNumberFormat="1" applyFont="1" applyBorder="1" applyAlignment="1">
      <alignment horizontal="center"/>
    </xf>
    <xf numFmtId="0" fontId="45" fillId="0" borderId="16" xfId="481" applyFont="1" applyFill="1" applyBorder="1">
      <alignment/>
      <protection/>
    </xf>
    <xf numFmtId="201" fontId="45" fillId="0" borderId="0" xfId="481" applyNumberFormat="1" applyFont="1" applyBorder="1" applyAlignment="1">
      <alignment horizontal="right"/>
      <protection/>
    </xf>
    <xf numFmtId="0" fontId="45" fillId="0" borderId="40" xfId="481" applyFont="1" applyBorder="1">
      <alignment/>
      <protection/>
    </xf>
    <xf numFmtId="0" fontId="45" fillId="0" borderId="41" xfId="481" applyFont="1" applyBorder="1">
      <alignment/>
      <protection/>
    </xf>
    <xf numFmtId="0" fontId="45" fillId="0" borderId="17" xfId="481" applyFont="1" applyBorder="1">
      <alignment/>
      <protection/>
    </xf>
    <xf numFmtId="0" fontId="45" fillId="0" borderId="15" xfId="481" applyFont="1" applyBorder="1">
      <alignment/>
      <protection/>
    </xf>
    <xf numFmtId="0" fontId="45" fillId="0" borderId="0" xfId="0" applyFont="1" applyBorder="1" applyAlignment="1">
      <alignment/>
    </xf>
    <xf numFmtId="201" fontId="45" fillId="0" borderId="16" xfId="0" applyNumberFormat="1" applyFont="1" applyFill="1" applyBorder="1" applyAlignment="1">
      <alignment horizontal="center"/>
    </xf>
    <xf numFmtId="201" fontId="45" fillId="0" borderId="38" xfId="0" applyNumberFormat="1" applyFont="1" applyFill="1" applyBorder="1" applyAlignment="1">
      <alignment horizontal="right"/>
    </xf>
    <xf numFmtId="11" fontId="45" fillId="0" borderId="16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203" fontId="48" fillId="0" borderId="16" xfId="481" applyNumberFormat="1" applyFont="1" applyBorder="1" applyAlignment="1">
      <alignment horizontal="center"/>
      <protection/>
    </xf>
    <xf numFmtId="203" fontId="48" fillId="0" borderId="38" xfId="481" applyNumberFormat="1" applyFont="1" applyBorder="1" applyAlignment="1">
      <alignment horizontal="right"/>
      <protection/>
    </xf>
    <xf numFmtId="11" fontId="48" fillId="0" borderId="16" xfId="481" applyNumberFormat="1" applyFont="1" applyBorder="1" applyAlignment="1">
      <alignment horizontal="center"/>
      <protection/>
    </xf>
    <xf numFmtId="2" fontId="45" fillId="0" borderId="0" xfId="481" applyNumberFormat="1" applyFont="1" applyBorder="1" applyAlignment="1">
      <alignment horizontal="right"/>
      <protection/>
    </xf>
    <xf numFmtId="0" fontId="48" fillId="0" borderId="0" xfId="481" applyFont="1" applyBorder="1" applyAlignment="1">
      <alignment/>
      <protection/>
    </xf>
    <xf numFmtId="203" fontId="48" fillId="0" borderId="0" xfId="481" applyNumberFormat="1" applyFont="1" applyBorder="1" applyAlignment="1">
      <alignment horizontal="center"/>
      <protection/>
    </xf>
    <xf numFmtId="3" fontId="48" fillId="0" borderId="0" xfId="481" applyNumberFormat="1" applyFont="1" applyBorder="1" applyAlignment="1">
      <alignment horizontal="right"/>
      <protection/>
    </xf>
    <xf numFmtId="3" fontId="48" fillId="0" borderId="0" xfId="394" applyNumberFormat="1" applyFont="1" applyBorder="1" applyAlignment="1">
      <alignment horizontal="right"/>
    </xf>
    <xf numFmtId="203" fontId="48" fillId="0" borderId="0" xfId="481" applyNumberFormat="1" applyFont="1" applyBorder="1" applyAlignment="1">
      <alignment horizontal="right"/>
      <protection/>
    </xf>
    <xf numFmtId="4" fontId="48" fillId="0" borderId="0" xfId="481" applyNumberFormat="1" applyFont="1" applyBorder="1" applyAlignment="1">
      <alignment horizontal="center"/>
      <protection/>
    </xf>
    <xf numFmtId="204" fontId="48" fillId="0" borderId="0" xfId="481" applyNumberFormat="1" applyFont="1" applyBorder="1" applyAlignment="1">
      <alignment horizontal="center"/>
      <protection/>
    </xf>
    <xf numFmtId="0" fontId="48" fillId="0" borderId="0" xfId="477" applyFont="1" applyAlignment="1">
      <alignment vertical="center"/>
      <protection/>
    </xf>
    <xf numFmtId="0" fontId="48" fillId="0" borderId="0" xfId="477" applyFont="1" applyBorder="1" applyAlignment="1">
      <alignment horizontal="center"/>
      <protection/>
    </xf>
    <xf numFmtId="0" fontId="48" fillId="0" borderId="0" xfId="477" applyFont="1" applyBorder="1" applyAlignment="1">
      <alignment horizontal="right"/>
      <protection/>
    </xf>
    <xf numFmtId="0" fontId="48" fillId="0" borderId="0" xfId="477" applyFont="1" applyBorder="1" applyAlignment="1">
      <alignment horizontal="right" vertical="center"/>
      <protection/>
    </xf>
    <xf numFmtId="0" fontId="48" fillId="0" borderId="0" xfId="477" applyFont="1" applyAlignment="1">
      <alignment horizontal="center" vertical="center"/>
      <protection/>
    </xf>
    <xf numFmtId="0" fontId="48" fillId="0" borderId="0" xfId="477" applyFont="1" applyBorder="1" applyAlignment="1">
      <alignment vertical="center"/>
      <protection/>
    </xf>
    <xf numFmtId="0" fontId="48" fillId="0" borderId="0" xfId="481" applyFont="1">
      <alignment/>
      <protection/>
    </xf>
    <xf numFmtId="0" fontId="45" fillId="0" borderId="0" xfId="481" applyFont="1" applyBorder="1" applyAlignment="1">
      <alignment horizontal="right"/>
      <protection/>
    </xf>
    <xf numFmtId="0" fontId="48" fillId="24" borderId="37" xfId="476" applyFont="1" applyFill="1" applyBorder="1" applyAlignment="1">
      <alignment vertical="center"/>
      <protection/>
    </xf>
    <xf numFmtId="0" fontId="48" fillId="24" borderId="0" xfId="476" applyFont="1" applyFill="1" applyBorder="1" applyAlignment="1">
      <alignment vertical="center"/>
      <protection/>
    </xf>
    <xf numFmtId="0" fontId="47" fillId="0" borderId="0" xfId="476" applyFont="1" applyBorder="1" applyAlignment="1">
      <alignment vertical="center"/>
      <protection/>
    </xf>
    <xf numFmtId="0" fontId="47" fillId="0" borderId="0" xfId="476" applyFont="1" applyBorder="1" applyAlignment="1" applyProtection="1">
      <alignment horizontal="left" vertical="center"/>
      <protection/>
    </xf>
    <xf numFmtId="0" fontId="47" fillId="0" borderId="0" xfId="476" applyFont="1" applyBorder="1" applyAlignment="1" applyProtection="1">
      <alignment horizontal="right" vertical="center"/>
      <protection/>
    </xf>
    <xf numFmtId="1" fontId="47" fillId="0" borderId="0" xfId="476" applyNumberFormat="1" applyFont="1" applyBorder="1" applyAlignment="1" applyProtection="1">
      <alignment horizontal="right" vertical="center"/>
      <protection/>
    </xf>
    <xf numFmtId="0" fontId="47" fillId="0" borderId="0" xfId="476" applyFont="1" applyBorder="1" applyAlignment="1">
      <alignment horizontal="right" vertical="center"/>
      <protection/>
    </xf>
    <xf numFmtId="3" fontId="47" fillId="0" borderId="0" xfId="476" applyNumberFormat="1" applyFont="1" applyBorder="1" applyAlignment="1" applyProtection="1">
      <alignment horizontal="right" vertical="center"/>
      <protection/>
    </xf>
    <xf numFmtId="0" fontId="47" fillId="0" borderId="0" xfId="476" applyFont="1" applyBorder="1" applyAlignment="1">
      <alignment/>
      <protection/>
    </xf>
    <xf numFmtId="0" fontId="47" fillId="0" borderId="0" xfId="476" applyFont="1" applyBorder="1" applyAlignment="1" applyProtection="1">
      <alignment horizontal="left"/>
      <protection/>
    </xf>
    <xf numFmtId="0" fontId="47" fillId="0" borderId="0" xfId="476" applyFont="1" applyBorder="1" applyAlignment="1" applyProtection="1">
      <alignment horizontal="right"/>
      <protection/>
    </xf>
    <xf numFmtId="1" fontId="47" fillId="0" borderId="0" xfId="476" applyNumberFormat="1" applyFont="1" applyBorder="1" applyAlignment="1" applyProtection="1">
      <alignment horizontal="right"/>
      <protection/>
    </xf>
    <xf numFmtId="3" fontId="47" fillId="0" borderId="0" xfId="476" applyNumberFormat="1" applyFont="1" applyBorder="1" applyAlignment="1" applyProtection="1">
      <alignment horizontal="right"/>
      <protection/>
    </xf>
    <xf numFmtId="1" fontId="47" fillId="0" borderId="0" xfId="476" applyNumberFormat="1" applyFont="1" applyBorder="1" applyAlignment="1" applyProtection="1" quotePrefix="1">
      <alignment horizontal="right" vertical="center"/>
      <protection/>
    </xf>
    <xf numFmtId="1" fontId="47" fillId="0" borderId="0" xfId="476" applyNumberFormat="1" applyFont="1" applyBorder="1" applyAlignment="1" applyProtection="1" quotePrefix="1">
      <alignment horizontal="right"/>
      <protection/>
    </xf>
    <xf numFmtId="1" fontId="47" fillId="0" borderId="0" xfId="476" applyNumberFormat="1" applyFont="1" applyBorder="1" applyAlignment="1">
      <alignment horizontal="right" vertical="center"/>
      <protection/>
    </xf>
    <xf numFmtId="0" fontId="48" fillId="24" borderId="42" xfId="476" applyFont="1" applyFill="1" applyBorder="1" applyAlignment="1" applyProtection="1">
      <alignment horizontal="left" vertical="center"/>
      <protection/>
    </xf>
    <xf numFmtId="3" fontId="48" fillId="0" borderId="42" xfId="476" applyNumberFormat="1" applyFont="1" applyBorder="1" applyAlignment="1" applyProtection="1">
      <alignment horizontal="right" vertical="center"/>
      <protection/>
    </xf>
    <xf numFmtId="3" fontId="48" fillId="24" borderId="42" xfId="476" applyNumberFormat="1" applyFont="1" applyFill="1" applyBorder="1" applyAlignment="1" applyProtection="1">
      <alignment horizontal="right" vertical="center"/>
      <protection/>
    </xf>
    <xf numFmtId="0" fontId="48" fillId="24" borderId="0" xfId="476" applyFont="1" applyFill="1" applyBorder="1" applyAlignment="1">
      <alignment horizontal="center" vertical="center"/>
      <protection/>
    </xf>
    <xf numFmtId="0" fontId="43" fillId="0" borderId="42" xfId="476" applyFont="1" applyBorder="1" applyAlignment="1">
      <alignment vertical="center"/>
      <protection/>
    </xf>
    <xf numFmtId="0" fontId="45" fillId="0" borderId="0" xfId="476" applyFont="1" applyAlignment="1">
      <alignment horizontal="center" vertical="center"/>
      <protection/>
    </xf>
    <xf numFmtId="0" fontId="51" fillId="0" borderId="0" xfId="483" applyFont="1" applyAlignment="1">
      <alignment vertical="top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50" fillId="0" borderId="42" xfId="483" applyNumberFormat="1" applyFont="1" applyBorder="1" applyAlignment="1">
      <alignment vertical="top"/>
      <protection/>
    </xf>
    <xf numFmtId="4" fontId="50" fillId="0" borderId="42" xfId="483" applyNumberFormat="1" applyFont="1" applyBorder="1" applyAlignment="1">
      <alignment vertical="top"/>
      <protection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>
      <alignment horizontal="right" wrapText="1"/>
    </xf>
    <xf numFmtId="4" fontId="63" fillId="0" borderId="0" xfId="0" applyNumberFormat="1" applyFont="1" applyFill="1" applyBorder="1" applyAlignment="1">
      <alignment horizontal="right" wrapText="1"/>
    </xf>
    <xf numFmtId="3" fontId="64" fillId="0" borderId="0" xfId="457" applyNumberFormat="1" applyFont="1" applyFill="1" applyBorder="1" applyAlignment="1">
      <alignment/>
      <protection/>
    </xf>
    <xf numFmtId="209" fontId="64" fillId="0" borderId="0" xfId="0" applyNumberFormat="1" applyFont="1" applyFill="1" applyBorder="1" applyAlignment="1">
      <alignment horizontal="right"/>
    </xf>
    <xf numFmtId="0" fontId="63" fillId="0" borderId="0" xfId="483" applyFont="1" applyAlignment="1">
      <alignment/>
      <protection/>
    </xf>
    <xf numFmtId="3" fontId="64" fillId="0" borderId="0" xfId="457" applyNumberFormat="1" applyFont="1" applyFill="1" applyBorder="1" applyAlignment="1">
      <alignment horizontal="right" wrapText="1"/>
      <protection/>
    </xf>
    <xf numFmtId="0" fontId="52" fillId="0" borderId="0" xfId="484" applyFont="1" applyBorder="1" applyAlignment="1">
      <alignment horizontal="left" vertical="center"/>
      <protection/>
    </xf>
    <xf numFmtId="0" fontId="40" fillId="0" borderId="0" xfId="444" applyFont="1" applyAlignment="1">
      <alignment vertical="center"/>
      <protection/>
    </xf>
    <xf numFmtId="49" fontId="43" fillId="0" borderId="16" xfId="444" applyNumberFormat="1" applyFont="1" applyFill="1" applyBorder="1" applyAlignment="1">
      <alignment horizontal="right" vertical="center" indent="1"/>
      <protection/>
    </xf>
    <xf numFmtId="201" fontId="43" fillId="0" borderId="21" xfId="444" applyNumberFormat="1" applyFont="1" applyFill="1" applyBorder="1" applyAlignment="1">
      <alignment horizontal="center" vertical="center"/>
      <protection/>
    </xf>
    <xf numFmtId="203" fontId="43" fillId="0" borderId="21" xfId="444" applyNumberFormat="1" applyFont="1" applyFill="1" applyBorder="1" applyAlignment="1">
      <alignment horizontal="center" vertical="center"/>
      <protection/>
    </xf>
    <xf numFmtId="0" fontId="43" fillId="0" borderId="0" xfId="444" applyFont="1" applyAlignment="1">
      <alignment horizontal="center" vertical="center"/>
      <protection/>
    </xf>
    <xf numFmtId="0" fontId="51" fillId="0" borderId="23" xfId="444" applyFont="1" applyFill="1" applyBorder="1">
      <alignment/>
      <protection/>
    </xf>
    <xf numFmtId="201" fontId="51" fillId="0" borderId="22" xfId="444" applyNumberFormat="1" applyFont="1" applyFill="1" applyBorder="1" applyAlignment="1">
      <alignment horizontal="right" vertical="center" indent="1"/>
      <protection/>
    </xf>
    <xf numFmtId="203" fontId="50" fillId="0" borderId="22" xfId="444" applyNumberFormat="1" applyFont="1" applyFill="1" applyBorder="1" applyAlignment="1">
      <alignment horizontal="right" vertical="center" indent="1"/>
      <protection/>
    </xf>
    <xf numFmtId="203" fontId="51" fillId="0" borderId="22" xfId="444" applyNumberFormat="1" applyFont="1" applyFill="1" applyBorder="1" applyAlignment="1">
      <alignment horizontal="center" vertical="center"/>
      <protection/>
    </xf>
    <xf numFmtId="201" fontId="51" fillId="0" borderId="22" xfId="444" applyNumberFormat="1" applyFont="1" applyFill="1" applyBorder="1" applyAlignment="1">
      <alignment horizontal="center" vertical="center"/>
      <protection/>
    </xf>
    <xf numFmtId="0" fontId="51" fillId="0" borderId="0" xfId="444" applyFont="1" applyAlignment="1">
      <alignment vertical="center"/>
      <protection/>
    </xf>
    <xf numFmtId="0" fontId="51" fillId="0" borderId="26" xfId="444" applyFont="1" applyFill="1" applyBorder="1" applyAlignment="1">
      <alignment horizontal="left"/>
      <protection/>
    </xf>
    <xf numFmtId="201" fontId="51" fillId="0" borderId="25" xfId="444" applyNumberFormat="1" applyFont="1" applyFill="1" applyBorder="1" applyAlignment="1">
      <alignment horizontal="right" vertical="center" indent="1"/>
      <protection/>
    </xf>
    <xf numFmtId="203" fontId="50" fillId="0" borderId="25" xfId="444" applyNumberFormat="1" applyFont="1" applyFill="1" applyBorder="1" applyAlignment="1">
      <alignment horizontal="right" vertical="center" indent="1"/>
      <protection/>
    </xf>
    <xf numFmtId="203" fontId="51" fillId="0" borderId="25" xfId="444" applyNumberFormat="1" applyFont="1" applyFill="1" applyBorder="1" applyAlignment="1">
      <alignment horizontal="center" vertical="center"/>
      <protection/>
    </xf>
    <xf numFmtId="201" fontId="51" fillId="0" borderId="25" xfId="444" applyNumberFormat="1" applyFont="1" applyFill="1" applyBorder="1" applyAlignment="1">
      <alignment horizontal="center" vertical="center"/>
      <protection/>
    </xf>
    <xf numFmtId="0" fontId="51" fillId="0" borderId="0" xfId="444" applyFont="1" applyAlignment="1">
      <alignment vertical="center" wrapText="1"/>
      <protection/>
    </xf>
    <xf numFmtId="0" fontId="51" fillId="0" borderId="26" xfId="444" applyFont="1" applyFill="1" applyBorder="1">
      <alignment/>
      <protection/>
    </xf>
    <xf numFmtId="0" fontId="51" fillId="0" borderId="34" xfId="444" applyFont="1" applyFill="1" applyBorder="1" applyAlignment="1">
      <alignment horizontal="left"/>
      <protection/>
    </xf>
    <xf numFmtId="201" fontId="51" fillId="0" borderId="33" xfId="444" applyNumberFormat="1" applyFont="1" applyFill="1" applyBorder="1" applyAlignment="1">
      <alignment horizontal="right" vertical="center" indent="1"/>
      <protection/>
    </xf>
    <xf numFmtId="203" fontId="50" fillId="0" borderId="33" xfId="444" applyNumberFormat="1" applyFont="1" applyFill="1" applyBorder="1" applyAlignment="1">
      <alignment horizontal="right" vertical="center" indent="1"/>
      <protection/>
    </xf>
    <xf numFmtId="203" fontId="51" fillId="0" borderId="33" xfId="444" applyNumberFormat="1" applyFont="1" applyFill="1" applyBorder="1" applyAlignment="1">
      <alignment horizontal="center" vertical="center"/>
      <protection/>
    </xf>
    <xf numFmtId="201" fontId="51" fillId="0" borderId="33" xfId="444" applyNumberFormat="1" applyFont="1" applyFill="1" applyBorder="1" applyAlignment="1">
      <alignment horizontal="center" vertical="center"/>
      <protection/>
    </xf>
    <xf numFmtId="14" fontId="51" fillId="0" borderId="0" xfId="444" applyNumberFormat="1" applyFont="1" applyAlignment="1">
      <alignment vertical="center"/>
      <protection/>
    </xf>
    <xf numFmtId="4" fontId="51" fillId="0" borderId="0" xfId="444" applyNumberFormat="1" applyFont="1" applyAlignment="1">
      <alignment vertical="center"/>
      <protection/>
    </xf>
    <xf numFmtId="203" fontId="50" fillId="0" borderId="21" xfId="444" applyNumberFormat="1" applyFont="1" applyFill="1" applyBorder="1" applyAlignment="1">
      <alignment horizontal="right" vertical="center" indent="1"/>
      <protection/>
    </xf>
    <xf numFmtId="203" fontId="50" fillId="0" borderId="16" xfId="444" applyNumberFormat="1" applyFont="1" applyFill="1" applyBorder="1" applyAlignment="1">
      <alignment horizontal="right" vertical="center" indent="1"/>
      <protection/>
    </xf>
    <xf numFmtId="203" fontId="50" fillId="0" borderId="0" xfId="444" applyNumberFormat="1" applyFont="1" applyFill="1" applyAlignment="1">
      <alignment vertical="center"/>
      <protection/>
    </xf>
    <xf numFmtId="201" fontId="50" fillId="0" borderId="0" xfId="444" applyNumberFormat="1" applyFont="1" applyFill="1" applyAlignment="1">
      <alignment vertical="center"/>
      <protection/>
    </xf>
    <xf numFmtId="0" fontId="50" fillId="0" borderId="0" xfId="444" applyFont="1" applyAlignment="1">
      <alignment vertical="center"/>
      <protection/>
    </xf>
    <xf numFmtId="49" fontId="43" fillId="0" borderId="16" xfId="444" applyNumberFormat="1" applyFont="1" applyFill="1" applyBorder="1" applyAlignment="1">
      <alignment horizontal="center" vertical="center" wrapText="1"/>
      <protection/>
    </xf>
    <xf numFmtId="201" fontId="50" fillId="0" borderId="16" xfId="444" applyNumberFormat="1" applyFont="1" applyFill="1" applyBorder="1" applyAlignment="1">
      <alignment horizontal="right" vertical="center" indent="1"/>
      <protection/>
    </xf>
    <xf numFmtId="201" fontId="51" fillId="0" borderId="0" xfId="444" applyNumberFormat="1" applyFont="1" applyFill="1" applyAlignment="1">
      <alignment vertical="center"/>
      <protection/>
    </xf>
    <xf numFmtId="203" fontId="51" fillId="0" borderId="0" xfId="444" applyNumberFormat="1" applyFont="1" applyFill="1" applyAlignment="1">
      <alignment vertical="center"/>
      <protection/>
    </xf>
    <xf numFmtId="49" fontId="40" fillId="0" borderId="0" xfId="444" applyNumberFormat="1" applyFont="1" applyAlignment="1">
      <alignment horizontal="right" vertical="center" indent="1"/>
      <protection/>
    </xf>
    <xf numFmtId="201" fontId="40" fillId="0" borderId="0" xfId="444" applyNumberFormat="1" applyFont="1" applyAlignment="1">
      <alignment vertical="center"/>
      <protection/>
    </xf>
    <xf numFmtId="203" fontId="40" fillId="0" borderId="0" xfId="444" applyNumberFormat="1" applyFont="1" applyAlignment="1">
      <alignment vertical="center"/>
      <protection/>
    </xf>
    <xf numFmtId="49" fontId="43" fillId="0" borderId="0" xfId="444" applyNumberFormat="1" applyFont="1" applyAlignment="1">
      <alignment vertical="center"/>
      <protection/>
    </xf>
    <xf numFmtId="0" fontId="43" fillId="0" borderId="0" xfId="444" applyFont="1" applyAlignment="1">
      <alignment horizontal="left" vertical="center"/>
      <protection/>
    </xf>
    <xf numFmtId="49" fontId="43" fillId="0" borderId="0" xfId="444" applyNumberFormat="1" applyFont="1" applyAlignment="1">
      <alignment horizontal="left" vertical="center" indent="1"/>
      <protection/>
    </xf>
    <xf numFmtId="201" fontId="43" fillId="0" borderId="0" xfId="444" applyNumberFormat="1" applyFont="1" applyAlignment="1">
      <alignment horizontal="left" vertical="center"/>
      <protection/>
    </xf>
    <xf numFmtId="203" fontId="43" fillId="0" borderId="0" xfId="444" applyNumberFormat="1" applyFont="1" applyAlignment="1">
      <alignment horizontal="left" vertical="center"/>
      <protection/>
    </xf>
    <xf numFmtId="203" fontId="40" fillId="0" borderId="0" xfId="444" applyNumberFormat="1" applyFont="1" applyAlignment="1">
      <alignment horizontal="right" vertical="center" indent="1"/>
      <protection/>
    </xf>
    <xf numFmtId="0" fontId="56" fillId="0" borderId="0" xfId="485" applyFont="1" applyAlignment="1">
      <alignment vertical="center"/>
      <protection/>
    </xf>
    <xf numFmtId="0" fontId="57" fillId="0" borderId="0" xfId="485" applyFont="1" applyAlignment="1">
      <alignment vertical="center"/>
      <protection/>
    </xf>
    <xf numFmtId="0" fontId="58" fillId="0" borderId="0" xfId="485" applyFont="1" applyAlignment="1">
      <alignment horizontal="center" vertical="center"/>
      <protection/>
    </xf>
    <xf numFmtId="0" fontId="43" fillId="0" borderId="20" xfId="485" applyFont="1" applyBorder="1" applyAlignment="1">
      <alignment horizontal="center" vertical="center"/>
      <protection/>
    </xf>
    <xf numFmtId="0" fontId="43" fillId="0" borderId="18" xfId="485" applyFont="1" applyBorder="1" applyAlignment="1">
      <alignment horizontal="center" vertical="center"/>
      <protection/>
    </xf>
    <xf numFmtId="0" fontId="59" fillId="0" borderId="0" xfId="485" applyFont="1" applyAlignment="1">
      <alignment vertical="center"/>
      <protection/>
    </xf>
    <xf numFmtId="0" fontId="59" fillId="0" borderId="0" xfId="485" applyFont="1" applyAlignment="1">
      <alignment horizontal="left" vertical="center" indent="1"/>
      <protection/>
    </xf>
    <xf numFmtId="0" fontId="59" fillId="0" borderId="0" xfId="485" applyFont="1" applyAlignment="1">
      <alignment horizontal="right" vertical="center" indent="3"/>
      <protection/>
    </xf>
    <xf numFmtId="0" fontId="59" fillId="0" borderId="0" xfId="485" applyFont="1" applyAlignment="1">
      <alignment horizontal="center" vertical="center"/>
      <protection/>
    </xf>
    <xf numFmtId="0" fontId="58" fillId="0" borderId="0" xfId="485" applyFont="1" applyAlignment="1">
      <alignment horizontal="right" vertical="center" indent="3"/>
      <protection/>
    </xf>
    <xf numFmtId="0" fontId="58" fillId="0" borderId="0" xfId="485" applyFont="1" applyAlignment="1">
      <alignment horizontal="left" vertical="center" indent="1"/>
      <protection/>
    </xf>
    <xf numFmtId="0" fontId="57" fillId="0" borderId="0" xfId="485" applyFont="1" applyAlignment="1">
      <alignment horizontal="left" vertical="center" indent="1"/>
      <protection/>
    </xf>
    <xf numFmtId="0" fontId="57" fillId="0" borderId="0" xfId="485" applyFont="1" applyAlignment="1">
      <alignment horizontal="right" vertical="center" indent="3"/>
      <protection/>
    </xf>
    <xf numFmtId="0" fontId="57" fillId="0" borderId="0" xfId="485" applyFont="1" applyAlignment="1">
      <alignment horizontal="center" vertical="center"/>
      <protection/>
    </xf>
    <xf numFmtId="0" fontId="60" fillId="0" borderId="0" xfId="485" applyFont="1" applyAlignment="1">
      <alignment horizontal="center" vertical="center"/>
      <protection/>
    </xf>
    <xf numFmtId="0" fontId="51" fillId="0" borderId="22" xfId="478" applyFont="1" applyBorder="1" applyAlignment="1">
      <alignment horizontal="left" vertical="center" indent="1"/>
      <protection/>
    </xf>
    <xf numFmtId="0" fontId="51" fillId="0" borderId="22" xfId="0" applyNumberFormat="1" applyFont="1" applyFill="1" applyBorder="1" applyAlignment="1">
      <alignment horizontal="right" vertical="center" indent="3"/>
    </xf>
    <xf numFmtId="0" fontId="51" fillId="0" borderId="22" xfId="485" applyNumberFormat="1" applyFont="1" applyBorder="1" applyAlignment="1">
      <alignment horizontal="right" vertical="center" indent="3"/>
      <protection/>
    </xf>
    <xf numFmtId="0" fontId="61" fillId="0" borderId="0" xfId="485" applyFont="1" applyAlignment="1">
      <alignment vertical="center"/>
      <protection/>
    </xf>
    <xf numFmtId="0" fontId="51" fillId="0" borderId="25" xfId="478" applyFont="1" applyBorder="1" applyAlignment="1">
      <alignment horizontal="left" vertical="center" indent="1"/>
      <protection/>
    </xf>
    <xf numFmtId="0" fontId="51" fillId="0" borderId="25" xfId="0" applyNumberFormat="1" applyFont="1" applyFill="1" applyBorder="1" applyAlignment="1">
      <alignment horizontal="right" vertical="center" indent="3"/>
    </xf>
    <xf numFmtId="0" fontId="51" fillId="0" borderId="25" xfId="485" applyNumberFormat="1" applyFont="1" applyBorder="1" applyAlignment="1">
      <alignment horizontal="right" vertical="center" indent="3"/>
      <protection/>
    </xf>
    <xf numFmtId="3" fontId="61" fillId="0" borderId="0" xfId="485" applyNumberFormat="1" applyFont="1" applyBorder="1" applyAlignment="1">
      <alignment vertical="center"/>
      <protection/>
    </xf>
    <xf numFmtId="3" fontId="61" fillId="0" borderId="0" xfId="485" applyNumberFormat="1" applyFont="1" applyBorder="1">
      <alignment/>
      <protection/>
    </xf>
    <xf numFmtId="3" fontId="61" fillId="0" borderId="0" xfId="485" applyNumberFormat="1" applyFont="1" applyAlignment="1">
      <alignment vertical="center"/>
      <protection/>
    </xf>
    <xf numFmtId="0" fontId="51" fillId="0" borderId="33" xfId="478" applyFont="1" applyBorder="1" applyAlignment="1">
      <alignment horizontal="left" vertical="center" indent="1"/>
      <protection/>
    </xf>
    <xf numFmtId="0" fontId="51" fillId="0" borderId="33" xfId="0" applyNumberFormat="1" applyFont="1" applyFill="1" applyBorder="1" applyAlignment="1">
      <alignment horizontal="right" vertical="center" indent="3"/>
    </xf>
    <xf numFmtId="0" fontId="51" fillId="0" borderId="33" xfId="485" applyNumberFormat="1" applyFont="1" applyBorder="1" applyAlignment="1">
      <alignment horizontal="right" vertical="center" indent="3"/>
      <protection/>
    </xf>
    <xf numFmtId="3" fontId="50" fillId="0" borderId="16" xfId="485" applyNumberFormat="1" applyFont="1" applyBorder="1" applyAlignment="1">
      <alignment horizontal="right" vertical="center" indent="3"/>
      <protection/>
    </xf>
    <xf numFmtId="0" fontId="50" fillId="0" borderId="0" xfId="485" applyFont="1" applyAlignment="1">
      <alignment vertical="center"/>
      <protection/>
    </xf>
    <xf numFmtId="0" fontId="50" fillId="0" borderId="0" xfId="485" applyFont="1" applyBorder="1" applyAlignment="1">
      <alignment vertical="center"/>
      <protection/>
    </xf>
    <xf numFmtId="0" fontId="50" fillId="0" borderId="0" xfId="485" applyFont="1" applyBorder="1" applyAlignment="1">
      <alignment horizontal="right" vertical="center" indent="3"/>
      <protection/>
    </xf>
    <xf numFmtId="0" fontId="72" fillId="0" borderId="0" xfId="485" applyFont="1" applyAlignment="1">
      <alignment horizontal="right" vertical="center" indent="3"/>
      <protection/>
    </xf>
    <xf numFmtId="0" fontId="61" fillId="0" borderId="0" xfId="485" applyFont="1" applyAlignment="1">
      <alignment horizontal="center" vertical="center"/>
      <protection/>
    </xf>
    <xf numFmtId="0" fontId="61" fillId="0" borderId="0" xfId="485" applyFont="1" applyAlignment="1">
      <alignment horizontal="right" vertical="center" indent="3"/>
      <protection/>
    </xf>
    <xf numFmtId="0" fontId="72" fillId="0" borderId="0" xfId="485" applyFont="1" applyAlignment="1">
      <alignment horizontal="center" vertical="center"/>
      <protection/>
    </xf>
    <xf numFmtId="0" fontId="52" fillId="0" borderId="0" xfId="485" applyFont="1" applyBorder="1" applyAlignment="1">
      <alignment vertical="center"/>
      <protection/>
    </xf>
    <xf numFmtId="214" fontId="50" fillId="0" borderId="22" xfId="444" applyNumberFormat="1" applyFont="1" applyFill="1" applyBorder="1" applyAlignment="1">
      <alignment horizontal="right" vertical="center" indent="1"/>
      <protection/>
    </xf>
    <xf numFmtId="214" fontId="50" fillId="0" borderId="25" xfId="444" applyNumberFormat="1" applyFont="1" applyFill="1" applyBorder="1" applyAlignment="1">
      <alignment horizontal="right" vertical="center" indent="1"/>
      <protection/>
    </xf>
    <xf numFmtId="214" fontId="50" fillId="0" borderId="33" xfId="444" applyNumberFormat="1" applyFont="1" applyFill="1" applyBorder="1" applyAlignment="1">
      <alignment horizontal="right" vertical="center" indent="1"/>
      <protection/>
    </xf>
    <xf numFmtId="218" fontId="50" fillId="0" borderId="22" xfId="444" applyNumberFormat="1" applyFont="1" applyFill="1" applyBorder="1" applyAlignment="1">
      <alignment vertical="center"/>
      <protection/>
    </xf>
    <xf numFmtId="218" fontId="50" fillId="0" borderId="25" xfId="444" applyNumberFormat="1" applyFont="1" applyFill="1" applyBorder="1" applyAlignment="1">
      <alignment vertical="center"/>
      <protection/>
    </xf>
    <xf numFmtId="218" fontId="50" fillId="0" borderId="33" xfId="444" applyNumberFormat="1" applyFont="1" applyFill="1" applyBorder="1" applyAlignment="1">
      <alignment vertical="center"/>
      <protection/>
    </xf>
    <xf numFmtId="218" fontId="50" fillId="0" borderId="16" xfId="444" applyNumberFormat="1" applyFont="1" applyFill="1" applyBorder="1" applyAlignment="1">
      <alignment vertical="center"/>
      <protection/>
    </xf>
    <xf numFmtId="0" fontId="39" fillId="0" borderId="0" xfId="475" applyFont="1" applyBorder="1" applyAlignment="1">
      <alignment vertical="center"/>
      <protection/>
    </xf>
    <xf numFmtId="0" fontId="43" fillId="0" borderId="0" xfId="475" applyFont="1" applyBorder="1" applyAlignment="1">
      <alignment vertical="center"/>
      <protection/>
    </xf>
    <xf numFmtId="0" fontId="43" fillId="24" borderId="0" xfId="475" applyFont="1" applyFill="1" applyBorder="1" applyAlignment="1">
      <alignment vertical="center"/>
      <protection/>
    </xf>
    <xf numFmtId="0" fontId="45" fillId="0" borderId="0" xfId="475" applyFont="1" applyBorder="1" applyAlignment="1">
      <alignment horizontal="right" vertical="center"/>
      <protection/>
    </xf>
    <xf numFmtId="0" fontId="45" fillId="0" borderId="0" xfId="475" applyFont="1" applyBorder="1" applyAlignment="1" applyProtection="1">
      <alignment horizontal="left" vertical="center"/>
      <protection/>
    </xf>
    <xf numFmtId="207" fontId="45" fillId="0" borderId="0" xfId="475" applyNumberFormat="1" applyFont="1" applyBorder="1" applyAlignment="1">
      <alignment horizontal="right" vertical="center"/>
      <protection/>
    </xf>
    <xf numFmtId="0" fontId="45" fillId="0" borderId="0" xfId="475" applyFont="1" applyBorder="1" applyAlignment="1">
      <alignment horizontal="left" vertical="center"/>
      <protection/>
    </xf>
    <xf numFmtId="0" fontId="45" fillId="0" borderId="0" xfId="293" applyFont="1" applyBorder="1" applyAlignment="1">
      <alignment horizontal="right" vertical="center"/>
      <protection/>
    </xf>
    <xf numFmtId="0" fontId="45" fillId="0" borderId="0" xfId="293" applyFont="1" applyBorder="1" applyAlignment="1">
      <alignment horizontal="left" vertical="center"/>
      <protection/>
    </xf>
    <xf numFmtId="0" fontId="48" fillId="24" borderId="42" xfId="475" applyFont="1" applyFill="1" applyBorder="1" applyAlignment="1" applyProtection="1">
      <alignment horizontal="center" vertical="center"/>
      <protection/>
    </xf>
    <xf numFmtId="207" fontId="48" fillId="24" borderId="42" xfId="475" applyNumberFormat="1" applyFont="1" applyFill="1" applyBorder="1" applyAlignment="1">
      <alignment horizontal="right" vertical="center"/>
      <protection/>
    </xf>
    <xf numFmtId="0" fontId="48" fillId="24" borderId="0" xfId="475" applyFont="1" applyFill="1" applyBorder="1" applyAlignment="1">
      <alignment vertical="center"/>
      <protection/>
    </xf>
    <xf numFmtId="0" fontId="48" fillId="0" borderId="0" xfId="475" applyFont="1" applyBorder="1" applyAlignment="1" applyProtection="1">
      <alignment horizontal="left" vertical="center"/>
      <protection/>
    </xf>
    <xf numFmtId="0" fontId="45" fillId="0" borderId="0" xfId="475" applyFont="1" applyBorder="1" applyAlignment="1">
      <alignment vertical="center"/>
      <protection/>
    </xf>
    <xf numFmtId="43" fontId="45" fillId="0" borderId="0" xfId="384" applyFont="1" applyBorder="1" applyAlignment="1">
      <alignment vertical="center"/>
    </xf>
    <xf numFmtId="0" fontId="44" fillId="0" borderId="0" xfId="475" applyFont="1" applyBorder="1" applyAlignment="1" applyProtection="1">
      <alignment horizontal="left" vertical="center"/>
      <protection/>
    </xf>
    <xf numFmtId="0" fontId="55" fillId="0" borderId="42" xfId="476" applyFont="1" applyBorder="1" applyAlignment="1">
      <alignment horizontal="center" vertical="center"/>
      <protection/>
    </xf>
    <xf numFmtId="2" fontId="39" fillId="0" borderId="0" xfId="384" applyNumberFormat="1" applyFont="1" applyBorder="1" applyAlignment="1" applyProtection="1">
      <alignment vertical="center"/>
      <protection/>
    </xf>
    <xf numFmtId="0" fontId="43" fillId="24" borderId="37" xfId="475" applyFont="1" applyFill="1" applyBorder="1" applyAlignment="1" applyProtection="1">
      <alignment vertical="center"/>
      <protection/>
    </xf>
    <xf numFmtId="1" fontId="43" fillId="0" borderId="42" xfId="384" applyNumberFormat="1" applyFont="1" applyBorder="1" applyAlignment="1" applyProtection="1">
      <alignment vertical="center"/>
      <protection/>
    </xf>
    <xf numFmtId="0" fontId="43" fillId="24" borderId="13" xfId="475" applyFont="1" applyFill="1" applyBorder="1" applyAlignment="1" applyProtection="1">
      <alignment vertical="center"/>
      <protection/>
    </xf>
    <xf numFmtId="43" fontId="43" fillId="24" borderId="42" xfId="384" applyFont="1" applyFill="1" applyBorder="1" applyAlignment="1" applyProtection="1">
      <alignment vertical="center"/>
      <protection/>
    </xf>
    <xf numFmtId="2" fontId="43" fillId="24" borderId="42" xfId="384" applyNumberFormat="1" applyFont="1" applyFill="1" applyBorder="1" applyAlignment="1" applyProtection="1">
      <alignment vertical="center"/>
      <protection/>
    </xf>
    <xf numFmtId="0" fontId="39" fillId="0" borderId="13" xfId="476" applyFont="1" applyBorder="1" applyAlignment="1">
      <alignment vertical="center"/>
      <protection/>
    </xf>
    <xf numFmtId="0" fontId="55" fillId="0" borderId="42" xfId="476" applyFont="1" applyBorder="1" applyAlignment="1">
      <alignment vertical="center"/>
      <protection/>
    </xf>
    <xf numFmtId="199" fontId="50" fillId="0" borderId="42" xfId="483" applyNumberFormat="1" applyFont="1" applyBorder="1" applyAlignment="1" applyProtection="1">
      <alignment vertical="top"/>
      <protection/>
    </xf>
    <xf numFmtId="0" fontId="43" fillId="24" borderId="42" xfId="483" applyFont="1" applyFill="1" applyBorder="1" applyAlignment="1" applyProtection="1">
      <alignment vertical="center"/>
      <protection/>
    </xf>
    <xf numFmtId="0" fontId="43" fillId="24" borderId="42" xfId="483" applyFont="1" applyFill="1" applyBorder="1" applyAlignment="1" applyProtection="1">
      <alignment/>
      <protection/>
    </xf>
    <xf numFmtId="0" fontId="43" fillId="24" borderId="42" xfId="483" applyFont="1" applyFill="1" applyBorder="1" applyAlignment="1">
      <alignment/>
      <protection/>
    </xf>
    <xf numFmtId="0" fontId="43" fillId="0" borderId="14" xfId="479" applyFont="1" applyBorder="1" applyAlignment="1">
      <alignment vertical="center"/>
      <protection/>
    </xf>
    <xf numFmtId="3" fontId="43" fillId="0" borderId="21" xfId="479" applyNumberFormat="1" applyFont="1" applyBorder="1" applyAlignment="1">
      <alignment horizontal="center" vertical="center"/>
      <protection/>
    </xf>
    <xf numFmtId="0" fontId="39" fillId="0" borderId="13" xfId="479" applyFont="1" applyBorder="1" applyAlignment="1">
      <alignment vertical="center"/>
      <protection/>
    </xf>
    <xf numFmtId="0" fontId="41" fillId="0" borderId="20" xfId="479" applyFont="1" applyBorder="1" applyAlignment="1">
      <alignment vertical="center"/>
      <protection/>
    </xf>
    <xf numFmtId="0" fontId="41" fillId="0" borderId="21" xfId="479" applyFont="1" applyBorder="1" applyAlignment="1">
      <alignment vertical="center"/>
      <protection/>
    </xf>
    <xf numFmtId="0" fontId="50" fillId="0" borderId="38" xfId="485" applyFont="1" applyBorder="1" applyAlignment="1">
      <alignment vertical="center"/>
      <protection/>
    </xf>
    <xf numFmtId="0" fontId="39" fillId="0" borderId="0" xfId="485" applyFont="1" applyAlignment="1">
      <alignment vertical="center"/>
      <protection/>
    </xf>
    <xf numFmtId="0" fontId="43" fillId="0" borderId="19" xfId="485" applyFont="1" applyBorder="1" applyAlignment="1">
      <alignment vertical="center"/>
      <protection/>
    </xf>
    <xf numFmtId="0" fontId="43" fillId="0" borderId="20" xfId="485" applyFont="1" applyBorder="1" applyAlignment="1">
      <alignment vertical="center"/>
      <protection/>
    </xf>
    <xf numFmtId="0" fontId="39" fillId="0" borderId="13" xfId="485" applyFont="1" applyBorder="1" applyAlignment="1">
      <alignment vertical="center"/>
      <protection/>
    </xf>
    <xf numFmtId="0" fontId="57" fillId="0" borderId="0" xfId="486" applyFont="1" applyAlignment="1">
      <alignment/>
      <protection/>
    </xf>
    <xf numFmtId="0" fontId="43" fillId="0" borderId="19" xfId="486" applyFont="1" applyFill="1" applyBorder="1" applyAlignment="1">
      <alignment vertical="center"/>
      <protection/>
    </xf>
    <xf numFmtId="0" fontId="43" fillId="0" borderId="20" xfId="486" applyFont="1" applyFill="1" applyBorder="1" applyAlignment="1">
      <alignment vertical="center"/>
      <protection/>
    </xf>
    <xf numFmtId="0" fontId="43" fillId="0" borderId="18" xfId="486" applyFont="1" applyFill="1" applyBorder="1" applyAlignment="1">
      <alignment vertical="center"/>
      <protection/>
    </xf>
    <xf numFmtId="0" fontId="43" fillId="0" borderId="14" xfId="486" applyFont="1" applyFill="1" applyBorder="1" applyAlignment="1">
      <alignment vertical="center"/>
      <protection/>
    </xf>
    <xf numFmtId="2" fontId="43" fillId="0" borderId="14" xfId="486" applyNumberFormat="1" applyFont="1" applyFill="1" applyBorder="1" applyAlignment="1">
      <alignment vertical="center"/>
      <protection/>
    </xf>
    <xf numFmtId="0" fontId="39" fillId="0" borderId="13" xfId="486" applyFont="1" applyBorder="1" applyAlignment="1">
      <alignment/>
      <protection/>
    </xf>
    <xf numFmtId="0" fontId="57" fillId="0" borderId="13" xfId="486" applyFont="1" applyBorder="1" applyAlignment="1">
      <alignment/>
      <protection/>
    </xf>
    <xf numFmtId="0" fontId="43" fillId="0" borderId="39" xfId="444" applyFont="1" applyBorder="1" applyAlignment="1">
      <alignment vertical="center"/>
      <protection/>
    </xf>
    <xf numFmtId="49" fontId="39" fillId="0" borderId="0" xfId="444" applyNumberFormat="1" applyFont="1" applyAlignment="1">
      <alignment vertical="center"/>
      <protection/>
    </xf>
    <xf numFmtId="49" fontId="43" fillId="0" borderId="19" xfId="444" applyNumberFormat="1" applyFont="1" applyFill="1" applyBorder="1" applyAlignment="1">
      <alignment vertical="center"/>
      <protection/>
    </xf>
    <xf numFmtId="49" fontId="39" fillId="0" borderId="13" xfId="444" applyNumberFormat="1" applyFont="1" applyBorder="1" applyAlignment="1">
      <alignment vertical="center"/>
      <protection/>
    </xf>
    <xf numFmtId="0" fontId="39" fillId="0" borderId="0" xfId="480" applyFont="1" applyAlignment="1">
      <alignment vertical="center"/>
      <protection/>
    </xf>
    <xf numFmtId="0" fontId="50" fillId="0" borderId="19" xfId="480" applyFont="1" applyBorder="1" applyAlignment="1">
      <alignment vertical="center"/>
      <protection/>
    </xf>
    <xf numFmtId="0" fontId="50" fillId="0" borderId="38" xfId="480" applyFont="1" applyBorder="1" applyAlignment="1">
      <alignment vertical="center"/>
      <protection/>
    </xf>
    <xf numFmtId="0" fontId="39" fillId="0" borderId="0" xfId="477" applyFont="1" applyBorder="1" applyAlignment="1">
      <alignment vertical="center"/>
      <protection/>
    </xf>
    <xf numFmtId="0" fontId="48" fillId="0" borderId="19" xfId="481" applyFont="1" applyBorder="1" applyAlignment="1">
      <alignment vertical="center"/>
      <protection/>
    </xf>
    <xf numFmtId="203" fontId="48" fillId="0" borderId="39" xfId="481" applyNumberFormat="1" applyFont="1" applyFill="1" applyBorder="1" applyAlignment="1">
      <alignment vertical="center"/>
      <protection/>
    </xf>
    <xf numFmtId="203" fontId="48" fillId="0" borderId="39" xfId="394" applyNumberFormat="1" applyFont="1" applyFill="1" applyBorder="1" applyAlignment="1">
      <alignment vertical="center"/>
    </xf>
    <xf numFmtId="0" fontId="45" fillId="0" borderId="16" xfId="481" applyFont="1" applyBorder="1" applyAlignment="1">
      <alignment horizontal="left"/>
      <protection/>
    </xf>
    <xf numFmtId="0" fontId="48" fillId="0" borderId="0" xfId="481" applyFont="1" applyBorder="1" applyAlignment="1">
      <alignment horizontal="left"/>
      <protection/>
    </xf>
    <xf numFmtId="0" fontId="48" fillId="0" borderId="0" xfId="477" applyFont="1" applyBorder="1" applyAlignment="1">
      <alignment horizontal="left"/>
      <protection/>
    </xf>
    <xf numFmtId="0" fontId="48" fillId="0" borderId="38" xfId="481" applyFont="1" applyBorder="1" applyAlignment="1">
      <alignment/>
      <protection/>
    </xf>
    <xf numFmtId="0" fontId="48" fillId="0" borderId="40" xfId="481" applyFont="1" applyBorder="1" applyAlignment="1">
      <alignment/>
      <protection/>
    </xf>
    <xf numFmtId="0" fontId="39" fillId="0" borderId="0" xfId="476" applyFont="1" applyAlignment="1" applyProtection="1">
      <alignment vertical="center"/>
      <protection/>
    </xf>
    <xf numFmtId="0" fontId="48" fillId="24" borderId="42" xfId="476" applyFont="1" applyFill="1" applyBorder="1" applyAlignment="1" applyProtection="1">
      <alignment vertical="center"/>
      <protection/>
    </xf>
    <xf numFmtId="0" fontId="48" fillId="24" borderId="42" xfId="476" applyFont="1" applyFill="1" applyBorder="1" applyAlignment="1">
      <alignment vertical="center"/>
      <protection/>
    </xf>
  </cellXfs>
  <cellStyles count="622">
    <cellStyle name="Normal" xfId="0"/>
    <cellStyle name="20% - Accent1" xfId="15"/>
    <cellStyle name="20% - Accent1 2" xfId="16"/>
    <cellStyle name="20% - Accent1_07_Economic 54 (6 Months)" xfId="17"/>
    <cellStyle name="20% - Accent2" xfId="18"/>
    <cellStyle name="20% - Accent2 2" xfId="19"/>
    <cellStyle name="20% - Accent2_07_Economic 54 (6 Months)" xfId="20"/>
    <cellStyle name="20% - Accent3" xfId="21"/>
    <cellStyle name="20% - Accent3 2" xfId="22"/>
    <cellStyle name="20% - Accent3_07_Economic 54 (6 Months)" xfId="23"/>
    <cellStyle name="20% - Accent4" xfId="24"/>
    <cellStyle name="20% - Accent4 2" xfId="25"/>
    <cellStyle name="20% - Accent4_07_Economic 54 (6 Months)" xfId="26"/>
    <cellStyle name="20% - Accent5" xfId="27"/>
    <cellStyle name="20% - Accent6" xfId="28"/>
    <cellStyle name="20% - Accent6 2" xfId="29"/>
    <cellStyle name="20% - Accent6_07_Economic 54 (6 Months)" xfId="30"/>
    <cellStyle name="20% - ส่วนที่ถูกเน้น1" xfId="31"/>
    <cellStyle name="20% - ส่วนที่ถูกเน้น1 2" xfId="32"/>
    <cellStyle name="20% - ส่วนที่ถูกเน้น1 2 2" xfId="33"/>
    <cellStyle name="20% - ส่วนที่ถูกเน้น1 2 3" xfId="34"/>
    <cellStyle name="20% - ส่วนที่ถูกเน้น1 2 4" xfId="35"/>
    <cellStyle name="20% - ส่วนที่ถูกเน้น1 2_03_environment" xfId="36"/>
    <cellStyle name="20% - ส่วนที่ถูกเน้น1 3" xfId="37"/>
    <cellStyle name="20% - ส่วนที่ถูกเน้น1 3 2" xfId="38"/>
    <cellStyle name="20% - ส่วนที่ถูกเน้น1 4" xfId="39"/>
    <cellStyle name="20% - ส่วนที่ถูกเน้น1 4 2" xfId="40"/>
    <cellStyle name="20% - ส่วนที่ถูกเน้น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3_environment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3_environment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" xfId="61"/>
    <cellStyle name="20% - ส่วนที่ถูกเน้น4 2" xfId="62"/>
    <cellStyle name="20% - ส่วนที่ถูกเน้น4 2 2" xfId="63"/>
    <cellStyle name="20% - ส่วนที่ถูกเน้น4 2 3" xfId="64"/>
    <cellStyle name="20% - ส่วนที่ถูกเน้น4 2 4" xfId="65"/>
    <cellStyle name="20% - ส่วนที่ถูกเน้น4 2_03_environment" xfId="66"/>
    <cellStyle name="20% - ส่วนที่ถูกเน้น4 3" xfId="67"/>
    <cellStyle name="20% - ส่วนที่ถูกเน้น4 3 2" xfId="68"/>
    <cellStyle name="20% - ส่วนที่ถูกเน้น4 4" xfId="69"/>
    <cellStyle name="20% - ส่วนที่ถูกเน้น4 4 2" xfId="70"/>
    <cellStyle name="20% - ส่วนที่ถูกเน้น5" xfId="71"/>
    <cellStyle name="20% - ส่วนที่ถูกเน้น5 2" xfId="72"/>
    <cellStyle name="20% - ส่วนที่ถูกเน้น5 2 2" xfId="73"/>
    <cellStyle name="20% - ส่วนที่ถูกเน้น5 2 3" xfId="74"/>
    <cellStyle name="20% - ส่วนที่ถูกเน้น5 2 4" xfId="75"/>
    <cellStyle name="20% - ส่วนที่ถูกเน้น5 2_03_environment" xfId="76"/>
    <cellStyle name="20% - ส่วนที่ถูกเน้น5 3" xfId="77"/>
    <cellStyle name="20% - ส่วนที่ถูกเน้น5 3 2" xfId="78"/>
    <cellStyle name="20% - ส่วนที่ถูกเน้น5 4" xfId="79"/>
    <cellStyle name="20% - ส่วนที่ถูกเน้น5 4 2" xfId="80"/>
    <cellStyle name="20% - ส่วนที่ถูกเน้น6" xfId="81"/>
    <cellStyle name="20% - ส่วนที่ถูกเน้น6 2" xfId="82"/>
    <cellStyle name="20% - ส่วนที่ถูกเน้น6 2 2" xfId="83"/>
    <cellStyle name="20% - ส่วนที่ถูกเน้น6 2 3" xfId="84"/>
    <cellStyle name="20% - ส่วนที่ถูกเน้น6 2 4" xfId="85"/>
    <cellStyle name="20% - ส่วนที่ถูกเน้น6 2_03_environment" xfId="86"/>
    <cellStyle name="20% - ส่วนที่ถูกเน้น6 3" xfId="87"/>
    <cellStyle name="20% - ส่วนที่ถูกเน้น6 3 2" xfId="88"/>
    <cellStyle name="20% - ส่วนที่ถูกเน้น6 4" xfId="89"/>
    <cellStyle name="20% - ส่วนที่ถูกเน้น6 4 2" xfId="90"/>
    <cellStyle name="40% - Accent1" xfId="91"/>
    <cellStyle name="40% - Accent1 2" xfId="92"/>
    <cellStyle name="40% - Accent1_07_Economic 54 (6 Months)" xfId="93"/>
    <cellStyle name="40% - Accent2" xfId="94"/>
    <cellStyle name="40% - Accent3" xfId="95"/>
    <cellStyle name="40% - Accent3 2" xfId="96"/>
    <cellStyle name="40% - Accent3_07_Economic 54 (6 Months)" xfId="97"/>
    <cellStyle name="40% - Accent4" xfId="98"/>
    <cellStyle name="40% - Accent4 2" xfId="99"/>
    <cellStyle name="40% - Accent4_07_Economic 54 (6 Months)" xfId="100"/>
    <cellStyle name="40% - Accent5" xfId="101"/>
    <cellStyle name="40% - Accent6" xfId="102"/>
    <cellStyle name="40% - Accent6 2" xfId="103"/>
    <cellStyle name="40% - Accent6_07_Economic 54 (6 Months)" xfId="104"/>
    <cellStyle name="40% - ส่วนที่ถูกเน้น1" xfId="105"/>
    <cellStyle name="40% - ส่วนที่ถูกเน้น1 2" xfId="106"/>
    <cellStyle name="40% - ส่วนที่ถูกเน้น1 2 2" xfId="107"/>
    <cellStyle name="40% - ส่วนที่ถูกเน้น1 2 3" xfId="108"/>
    <cellStyle name="40% - ส่วนที่ถูกเน้น1 2 4" xfId="109"/>
    <cellStyle name="40% - ส่วนที่ถูกเน้น1 2_03_environment" xfId="110"/>
    <cellStyle name="40% - ส่วนที่ถูกเน้น1 3" xfId="111"/>
    <cellStyle name="40% - ส่วนที่ถูกเน้น1 3 2" xfId="112"/>
    <cellStyle name="40% - ส่วนที่ถูกเน้น1 4" xfId="113"/>
    <cellStyle name="40% - ส่วนที่ถูกเน้น1 4 2" xfId="114"/>
    <cellStyle name="40% - ส่วนที่ถูกเน้น2" xfId="115"/>
    <cellStyle name="40% - ส่วนที่ถูกเน้น2 2" xfId="116"/>
    <cellStyle name="40% - ส่วนที่ถูกเน้น2 2 2" xfId="117"/>
    <cellStyle name="40% - ส่วนที่ถูกเน้น2 2 3" xfId="118"/>
    <cellStyle name="40% - ส่วนที่ถูกเน้น2 2 4" xfId="119"/>
    <cellStyle name="40% - ส่วนที่ถูกเน้น2 2_03_environment" xfId="120"/>
    <cellStyle name="40% - ส่วนที่ถูกเน้น2 3" xfId="121"/>
    <cellStyle name="40% - ส่วนที่ถูกเน้น2 3 2" xfId="122"/>
    <cellStyle name="40% - ส่วนที่ถูกเน้น2 4" xfId="123"/>
    <cellStyle name="40% - ส่วนที่ถูกเน้น2 4 2" xfId="124"/>
    <cellStyle name="40% - ส่วนที่ถูกเน้น3" xfId="125"/>
    <cellStyle name="40% - ส่วนที่ถูกเน้น3 2" xfId="126"/>
    <cellStyle name="40% - ส่วนที่ถูกเน้น3 2 2" xfId="127"/>
    <cellStyle name="40% - ส่วนที่ถูกเน้น3 2 3" xfId="128"/>
    <cellStyle name="40% - ส่วนที่ถูกเน้น3 2 4" xfId="129"/>
    <cellStyle name="40% - ส่วนที่ถูกเน้น3 2_03_environment" xfId="130"/>
    <cellStyle name="40% - ส่วนที่ถูกเน้น3 3" xfId="131"/>
    <cellStyle name="40% - ส่วนที่ถูกเน้น3 3 2" xfId="132"/>
    <cellStyle name="40% - ส่วนที่ถูกเน้น3 4" xfId="133"/>
    <cellStyle name="40% - ส่วนที่ถูกเน้น3 4 2" xfId="134"/>
    <cellStyle name="40% - ส่วนที่ถูกเน้น4" xfId="135"/>
    <cellStyle name="40% - ส่วนที่ถูกเน้น4 2" xfId="136"/>
    <cellStyle name="40% - ส่วนที่ถูกเน้น4 2 2" xfId="137"/>
    <cellStyle name="40% - ส่วนที่ถูกเน้น4 2 3" xfId="138"/>
    <cellStyle name="40% - ส่วนที่ถูกเน้น4 2 4" xfId="139"/>
    <cellStyle name="40% - ส่วนที่ถูกเน้น4 2_03_environment" xfId="140"/>
    <cellStyle name="40% - ส่วนที่ถูกเน้น4 3" xfId="141"/>
    <cellStyle name="40% - ส่วนที่ถูกเน้น4 3 2" xfId="142"/>
    <cellStyle name="40% - ส่วนที่ถูกเน้น4 4" xfId="143"/>
    <cellStyle name="40% - ส่วนที่ถูกเน้น4 4 2" xfId="144"/>
    <cellStyle name="40% - ส่วนที่ถูกเน้น5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3_environment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" xfId="155"/>
    <cellStyle name="40% - ส่วนที่ถูกเน้น6 2" xfId="156"/>
    <cellStyle name="40% - ส่วนที่ถูกเน้น6 2 2" xfId="157"/>
    <cellStyle name="40% - ส่วนที่ถูกเน้น6 2 3" xfId="158"/>
    <cellStyle name="40% - ส่วนที่ถูกเน้น6 2 4" xfId="159"/>
    <cellStyle name="40% - ส่วนที่ถูกเน้น6 2_03_environment" xfId="160"/>
    <cellStyle name="40% - ส่วนที่ถูกเน้น6 3" xfId="161"/>
    <cellStyle name="40% - ส่วนที่ถูกเน้น6 3 2" xfId="162"/>
    <cellStyle name="40% - ส่วนที่ถูกเน้น6 4" xfId="163"/>
    <cellStyle name="40% - ส่วนที่ถูกเน้น6 4 2" xfId="164"/>
    <cellStyle name="60% - Accent1" xfId="165"/>
    <cellStyle name="60% - Accent1 2" xfId="166"/>
    <cellStyle name="60% - Accent1_07_Economic 54 (6 Months)" xfId="167"/>
    <cellStyle name="60% - Accent2" xfId="168"/>
    <cellStyle name="60% - Accent3" xfId="169"/>
    <cellStyle name="60% - Accent3 2" xfId="170"/>
    <cellStyle name="60% - Accent3_07_Economic 54 (6 Months)" xfId="171"/>
    <cellStyle name="60% - Accent4" xfId="172"/>
    <cellStyle name="60% - Accent4 2" xfId="173"/>
    <cellStyle name="60% - Accent4_07_Economic 54 (6 Months)" xfId="174"/>
    <cellStyle name="60% - Accent5" xfId="175"/>
    <cellStyle name="60% - Accent6" xfId="176"/>
    <cellStyle name="60% - Accent6 2" xfId="177"/>
    <cellStyle name="60% - Accent6_07_Economic 54 (6 Months)" xfId="178"/>
    <cellStyle name="60% - ส่วนที่ถูกเน้น1" xfId="179"/>
    <cellStyle name="60% - ส่วนที่ถูกเน้น1 2" xfId="180"/>
    <cellStyle name="60% - ส่วนที่ถูกเน้น1 2 2" xfId="181"/>
    <cellStyle name="60% - ส่วนที่ถูกเน้น1 2 3" xfId="182"/>
    <cellStyle name="60% - ส่วนที่ถูกเน้น1 2 4" xfId="183"/>
    <cellStyle name="60% - ส่วนที่ถูกเน้น1 2_03_environment" xfId="184"/>
    <cellStyle name="60% - ส่วนที่ถูกเน้น1 3" xfId="185"/>
    <cellStyle name="60% - ส่วนที่ถูกเน้น1 3 2" xfId="186"/>
    <cellStyle name="60% - ส่วนที่ถูกเน้น1 4" xfId="187"/>
    <cellStyle name="60% - ส่วนที่ถูกเน้น1 4 2" xfId="188"/>
    <cellStyle name="60% - ส่วนที่ถูกเน้น2" xfId="189"/>
    <cellStyle name="60% - ส่วนที่ถูกเน้น2 2" xfId="190"/>
    <cellStyle name="60% - ส่วนที่ถูกเน้น2 2 2" xfId="191"/>
    <cellStyle name="60% - ส่วนที่ถูกเน้น2 2 3" xfId="192"/>
    <cellStyle name="60% - ส่วนที่ถูกเน้น2 2 4" xfId="193"/>
    <cellStyle name="60% - ส่วนที่ถูกเน้น2 2_03_environment" xfId="194"/>
    <cellStyle name="60% - ส่วนที่ถูกเน้น2 3" xfId="195"/>
    <cellStyle name="60% - ส่วนที่ถูกเน้น2 3 2" xfId="196"/>
    <cellStyle name="60% - ส่วนที่ถูกเน้น2 4" xfId="197"/>
    <cellStyle name="60% - ส่วนที่ถูกเน้น2 4 2" xfId="198"/>
    <cellStyle name="60% - ส่วนที่ถูกเน้น3" xfId="199"/>
    <cellStyle name="60% - ส่วนที่ถูกเน้น3 2" xfId="200"/>
    <cellStyle name="60% - ส่วนที่ถูกเน้น3 2 2" xfId="201"/>
    <cellStyle name="60% - ส่วนที่ถูกเน้น3 2 3" xfId="202"/>
    <cellStyle name="60% - ส่วนที่ถูกเน้น3 2 4" xfId="203"/>
    <cellStyle name="60% - ส่วนที่ถูกเน้น3 2_03_environment" xfId="204"/>
    <cellStyle name="60% - ส่วนที่ถูกเน้น3 3" xfId="205"/>
    <cellStyle name="60% - ส่วนที่ถูกเน้น3 3 2" xfId="206"/>
    <cellStyle name="60% - ส่วนที่ถูกเน้น3 4" xfId="207"/>
    <cellStyle name="60% - ส่วนที่ถูกเน้น3 4 2" xfId="208"/>
    <cellStyle name="60% - ส่วนที่ถูกเน้น4" xfId="209"/>
    <cellStyle name="60% - ส่วนที่ถูกเน้น4 2" xfId="210"/>
    <cellStyle name="60% - ส่วนที่ถูกเน้น4 2 2" xfId="211"/>
    <cellStyle name="60% - ส่วนที่ถูกเน้น4 2 3" xfId="212"/>
    <cellStyle name="60% - ส่วนที่ถูกเน้น4 2 4" xfId="213"/>
    <cellStyle name="60% - ส่วนที่ถูกเน้น4 2_03_environment" xfId="214"/>
    <cellStyle name="60% - ส่วนที่ถูกเน้น4 3" xfId="215"/>
    <cellStyle name="60% - ส่วนที่ถูกเน้น4 3 2" xfId="216"/>
    <cellStyle name="60% - ส่วนที่ถูกเน้น4 4" xfId="217"/>
    <cellStyle name="60% - ส่วนที่ถูกเน้น4 4 2" xfId="218"/>
    <cellStyle name="60% - ส่วนที่ถูกเน้น5" xfId="219"/>
    <cellStyle name="60% - ส่วนที่ถูกเน้น5 2" xfId="220"/>
    <cellStyle name="60% - ส่วนที่ถูกเน้น5 2 2" xfId="221"/>
    <cellStyle name="60% - ส่วนที่ถูกเน้น5 2 3" xfId="222"/>
    <cellStyle name="60% - ส่วนที่ถูกเน้น5 2 4" xfId="223"/>
    <cellStyle name="60% - ส่วนที่ถูกเน้น5 2_03_environment" xfId="224"/>
    <cellStyle name="60% - ส่วนที่ถูกเน้น5 3" xfId="225"/>
    <cellStyle name="60% - ส่วนที่ถูกเน้น5 3 2" xfId="226"/>
    <cellStyle name="60% - ส่วนที่ถูกเน้น5 4" xfId="227"/>
    <cellStyle name="60% - ส่วนที่ถูกเน้น5 4 2" xfId="228"/>
    <cellStyle name="60% - ส่วนที่ถูกเน้น6" xfId="229"/>
    <cellStyle name="60% - ส่วนที่ถูกเน้น6 2" xfId="230"/>
    <cellStyle name="60% - ส่วนที่ถูกเน้น6 2 2" xfId="231"/>
    <cellStyle name="60% - ส่วนที่ถูกเน้น6 2 3" xfId="232"/>
    <cellStyle name="60% - ส่วนที่ถูกเน้น6 2 4" xfId="233"/>
    <cellStyle name="60% - ส่วนที่ถูกเน้น6 2_03_environment" xfId="234"/>
    <cellStyle name="60% - ส่วนที่ถูกเน้น6 3" xfId="235"/>
    <cellStyle name="60% - ส่วนที่ถูกเน้น6 3 2" xfId="236"/>
    <cellStyle name="60% - ส่วนที่ถูกเน้น6 4" xfId="237"/>
    <cellStyle name="60% - ส่วนที่ถูกเน้น6 4 2" xfId="238"/>
    <cellStyle name="Accent1" xfId="239"/>
    <cellStyle name="Accent1 2" xfId="240"/>
    <cellStyle name="Accent1_07_Economic 54 (6 Months)" xfId="241"/>
    <cellStyle name="Accent2" xfId="242"/>
    <cellStyle name="Accent3" xfId="243"/>
    <cellStyle name="Accent4" xfId="244"/>
    <cellStyle name="Accent4 2" xfId="245"/>
    <cellStyle name="Accent4_07_Economic 54 (6 Months)" xfId="246"/>
    <cellStyle name="Accent5" xfId="247"/>
    <cellStyle name="Accent6" xfId="248"/>
    <cellStyle name="Bad" xfId="249"/>
    <cellStyle name="Calculation" xfId="250"/>
    <cellStyle name="Calculation 2" xfId="251"/>
    <cellStyle name="Calculation_07_Economic 54 (6 Months)" xfId="252"/>
    <cellStyle name="Check Cell" xfId="253"/>
    <cellStyle name="Comma" xfId="254"/>
    <cellStyle name="Comma [0]" xfId="255"/>
    <cellStyle name="Comma 2" xfId="256"/>
    <cellStyle name="Comma 2 2" xfId="257"/>
    <cellStyle name="Comma 2 2 2" xfId="258"/>
    <cellStyle name="Comma 2 3" xfId="259"/>
    <cellStyle name="Comma 2 4" xfId="260"/>
    <cellStyle name="Comma 2 5" xfId="261"/>
    <cellStyle name="Comma 2_03_environment" xfId="262"/>
    <cellStyle name="Comma 3" xfId="263"/>
    <cellStyle name="Comma 4" xfId="264"/>
    <cellStyle name="Comma 5" xfId="265"/>
    <cellStyle name="Comma 6" xfId="266"/>
    <cellStyle name="Comma 7" xfId="267"/>
    <cellStyle name="Currency" xfId="268"/>
    <cellStyle name="Currency [0]" xfId="269"/>
    <cellStyle name="Explanatory Text" xfId="270"/>
    <cellStyle name="Followed Hyperlink" xfId="271"/>
    <cellStyle name="Good" xfId="272"/>
    <cellStyle name="Heading 1" xfId="273"/>
    <cellStyle name="Heading 1 2" xfId="274"/>
    <cellStyle name="Heading 1_07_Economic 54 (6 Months)" xfId="275"/>
    <cellStyle name="Heading 2" xfId="276"/>
    <cellStyle name="Heading 2 2" xfId="277"/>
    <cellStyle name="Heading 2_07_Economic 54 (6 Months)" xfId="278"/>
    <cellStyle name="Heading 3" xfId="279"/>
    <cellStyle name="Heading 3 2" xfId="280"/>
    <cellStyle name="Heading 3_07_Economic 54 (6 Months)" xfId="281"/>
    <cellStyle name="Heading 4" xfId="282"/>
    <cellStyle name="Heading 4 2" xfId="283"/>
    <cellStyle name="Heading 4_07_Economic 54 (6 Months)" xfId="284"/>
    <cellStyle name="Hyperlink" xfId="285"/>
    <cellStyle name="Input" xfId="286"/>
    <cellStyle name="Input 2" xfId="287"/>
    <cellStyle name="Input_07_Economic 54 (6 Months)" xfId="288"/>
    <cellStyle name="Linked Cell" xfId="289"/>
    <cellStyle name="Neutral" xfId="290"/>
    <cellStyle name="Normal 2" xfId="291"/>
    <cellStyle name="Normal 3" xfId="292"/>
    <cellStyle name="Normal_3Environment-50" xfId="293"/>
    <cellStyle name="Note" xfId="294"/>
    <cellStyle name="Note 2" xfId="295"/>
    <cellStyle name="Note 2 2" xfId="296"/>
    <cellStyle name="Note 2 3" xfId="297"/>
    <cellStyle name="Note 3" xfId="298"/>
    <cellStyle name="Output" xfId="299"/>
    <cellStyle name="Output 2" xfId="300"/>
    <cellStyle name="Output_07_Economic 54 (6 Months)" xfId="301"/>
    <cellStyle name="Percent" xfId="302"/>
    <cellStyle name="Title" xfId="303"/>
    <cellStyle name="Title 2" xfId="304"/>
    <cellStyle name="Title_07_Economic 54 (6 Months)" xfId="305"/>
    <cellStyle name="Total" xfId="306"/>
    <cellStyle name="Total 2" xfId="307"/>
    <cellStyle name="Total_07_Economic 54 (6 Months)" xfId="308"/>
    <cellStyle name="Warning Text" xfId="309"/>
    <cellStyle name="การคำนวณ" xfId="310"/>
    <cellStyle name="การคำนวณ 2" xfId="311"/>
    <cellStyle name="การคำนวณ 2 2" xfId="312"/>
    <cellStyle name="การคำนวณ 2 3" xfId="313"/>
    <cellStyle name="การคำนวณ 2 4" xfId="314"/>
    <cellStyle name="การคำนวณ 2_03_environment" xfId="315"/>
    <cellStyle name="การคำนวณ 3" xfId="316"/>
    <cellStyle name="การคำนวณ 3 2" xfId="317"/>
    <cellStyle name="การคำนวณ 4" xfId="318"/>
    <cellStyle name="การคำนวณ 4 2" xfId="319"/>
    <cellStyle name="ข้อความเตือน" xfId="320"/>
    <cellStyle name="ข้อความเตือน 2" xfId="321"/>
    <cellStyle name="ข้อความเตือน 2 2" xfId="322"/>
    <cellStyle name="ข้อความเตือน 2 3" xfId="323"/>
    <cellStyle name="ข้อความเตือน 2 4" xfId="324"/>
    <cellStyle name="ข้อความเตือน 2_03_environment" xfId="325"/>
    <cellStyle name="ข้อความเตือน 3" xfId="326"/>
    <cellStyle name="ข้อความเตือน 3 2" xfId="327"/>
    <cellStyle name="ข้อความเตือน 4" xfId="328"/>
    <cellStyle name="ข้อความเตือน 4 2" xfId="329"/>
    <cellStyle name="ข้อความอธิบาย" xfId="330"/>
    <cellStyle name="ข้อความอธิบาย 2" xfId="331"/>
    <cellStyle name="ข้อความอธิบาย 2 2" xfId="332"/>
    <cellStyle name="ข้อความอธิบาย 2 3" xfId="333"/>
    <cellStyle name="ข้อความอธิบาย 2 4" xfId="334"/>
    <cellStyle name="ข้อความอธิบาย 2_03_environment" xfId="335"/>
    <cellStyle name="ข้อความอธิบาย 3" xfId="336"/>
    <cellStyle name="ข้อความอธิบาย 3 2" xfId="337"/>
    <cellStyle name="ข้อความอธิบาย 4" xfId="338"/>
    <cellStyle name="ข้อความอธิบาย 4 2" xfId="339"/>
    <cellStyle name="เครื่องหมายจุลภาค 10" xfId="340"/>
    <cellStyle name="เครื่องหมายจุลภาค 11" xfId="341"/>
    <cellStyle name="เครื่องหมายจุลภาค 12" xfId="342"/>
    <cellStyle name="เครื่องหมายจุลภาค 2" xfId="343"/>
    <cellStyle name="เครื่องหมายจุลภาค 2 2" xfId="344"/>
    <cellStyle name="เครื่องหมายจุลภาค 2 2 2" xfId="345"/>
    <cellStyle name="เครื่องหมายจุลภาค 2 3" xfId="346"/>
    <cellStyle name="เครื่องหมายจุลภาค 2 3 2" xfId="347"/>
    <cellStyle name="เครื่องหมายจุลภาค 2 3 3" xfId="348"/>
    <cellStyle name="เครื่องหมายจุลภาค 2 4" xfId="349"/>
    <cellStyle name="เครื่องหมายจุลภาค 2 5" xfId="350"/>
    <cellStyle name="เครื่องหมายจุลภาค 2 6" xfId="351"/>
    <cellStyle name="เครื่องหมายจุลภาค 2_03_environment" xfId="352"/>
    <cellStyle name="เครื่องหมายจุลภาค 3" xfId="353"/>
    <cellStyle name="เครื่องหมายจุลภาค 3 2" xfId="354"/>
    <cellStyle name="เครื่องหมายจุลภาค 3 2 2" xfId="355"/>
    <cellStyle name="เครื่องหมายจุลภาค 3 3" xfId="356"/>
    <cellStyle name="เครื่องหมายจุลภาค 4" xfId="357"/>
    <cellStyle name="เครื่องหมายจุลภาค 4 2" xfId="358"/>
    <cellStyle name="เครื่องหมายจุลภาค 4 2 2" xfId="359"/>
    <cellStyle name="เครื่องหมายจุลภาค 4 2 3" xfId="360"/>
    <cellStyle name="เครื่องหมายจุลภาค 4 3" xfId="361"/>
    <cellStyle name="เครื่องหมายจุลภาค 5" xfId="362"/>
    <cellStyle name="เครื่องหมายจุลภาค 5 2" xfId="363"/>
    <cellStyle name="เครื่องหมายจุลภาค 5 2 2" xfId="364"/>
    <cellStyle name="เครื่องหมายจุลภาค 5 2 2 2" xfId="365"/>
    <cellStyle name="เครื่องหมายจุลภาค 5 2 2 3" xfId="366"/>
    <cellStyle name="เครื่องหมายจุลภาค 5 2 3" xfId="367"/>
    <cellStyle name="เครื่องหมายจุลภาค 5 2 4" xfId="368"/>
    <cellStyle name="เครื่องหมายจุลภาค 5 2 5" xfId="369"/>
    <cellStyle name="เครื่องหมายจุลภาค 5 3" xfId="370"/>
    <cellStyle name="เครื่องหมายจุลภาค 5 3 2" xfId="371"/>
    <cellStyle name="เครื่องหมายจุลภาค 5 3 3" xfId="372"/>
    <cellStyle name="เครื่องหมายจุลภาค 5 4" xfId="373"/>
    <cellStyle name="เครื่องหมายจุลภาค 5 5" xfId="374"/>
    <cellStyle name="เครื่องหมายจุลภาค 6" xfId="375"/>
    <cellStyle name="เครื่องหมายจุลภาค 6 2" xfId="376"/>
    <cellStyle name="เครื่องหมายจุลภาค 6 3" xfId="377"/>
    <cellStyle name="เครื่องหมายจุลภาค 6 4" xfId="378"/>
    <cellStyle name="เครื่องหมายจุลภาค 7" xfId="379"/>
    <cellStyle name="เครื่องหมายจุลภาค 7 2" xfId="380"/>
    <cellStyle name="เครื่องหมายจุลภาค 7 2 2" xfId="381"/>
    <cellStyle name="เครื่องหมายจุลภาค 7 2 3" xfId="382"/>
    <cellStyle name="เครื่องหมายจุลภาค 7 3" xfId="383"/>
    <cellStyle name="เครื่องหมายจุลภาค 7 4" xfId="384"/>
    <cellStyle name="เครื่องหมายจุลภาค 7 5" xfId="385"/>
    <cellStyle name="เครื่องหมายจุลภาค 8" xfId="386"/>
    <cellStyle name="เครื่องหมายจุลภาค 8 2" xfId="387"/>
    <cellStyle name="เครื่องหมายจุลภาค 8 2 2" xfId="388"/>
    <cellStyle name="เครื่องหมายจุลภาค 8 3" xfId="389"/>
    <cellStyle name="เครื่องหมายจุลภาค 8 4" xfId="390"/>
    <cellStyle name="เครื่องหมายจุลภาค 8 5" xfId="391"/>
    <cellStyle name="เครื่องหมายจุลภาค 9" xfId="392"/>
    <cellStyle name="เครื่องหมายจุลภาค 9 2" xfId="393"/>
    <cellStyle name="เครื่องหมายจุลภาค_ค่าเฉลี่ยน้ำคลองปี 2552" xfId="394"/>
    <cellStyle name="เครื่องหมายสกุลเงิน 2" xfId="395"/>
    <cellStyle name="เครื่องหมายสกุลเงิน 2 2" xfId="396"/>
    <cellStyle name="เครื่องหมายสกุลเงิน 2 2 2" xfId="397"/>
    <cellStyle name="เครื่องหมายสกุลเงิน 2 3" xfId="398"/>
    <cellStyle name="เครื่องหมายสกุลเงิน 3" xfId="399"/>
    <cellStyle name="ชื่อเรื่อง" xfId="400"/>
    <cellStyle name="ชื่อเรื่อง 2" xfId="401"/>
    <cellStyle name="ชื่อเรื่อง 2 2" xfId="402"/>
    <cellStyle name="ชื่อเรื่อง 2 3" xfId="403"/>
    <cellStyle name="ชื่อเรื่อง 3" xfId="404"/>
    <cellStyle name="เชื่อมโยงหลายมิติ" xfId="405"/>
    <cellStyle name="เชื่อมโยงหลายมิติ 2" xfId="406"/>
    <cellStyle name="เชื่อมโยงหลายมิติ_03_environment" xfId="407"/>
    <cellStyle name="เซลล์ตรวจสอบ" xfId="408"/>
    <cellStyle name="เซลล์ตรวจสอบ 2" xfId="409"/>
    <cellStyle name="เซลล์ตรวจสอบ 2 2" xfId="410"/>
    <cellStyle name="เซลล์ตรวจสอบ 2 3" xfId="411"/>
    <cellStyle name="เซลล์ตรวจสอบ 2 4" xfId="412"/>
    <cellStyle name="เซลล์ตรวจสอบ 2_03_environment" xfId="413"/>
    <cellStyle name="เซลล์ตรวจสอบ 3" xfId="414"/>
    <cellStyle name="เซลล์ตรวจสอบ 3 2" xfId="415"/>
    <cellStyle name="เซลล์ตรวจสอบ 4" xfId="416"/>
    <cellStyle name="เซลล์ตรวจสอบ 4 2" xfId="417"/>
    <cellStyle name="เซลล์ที่มีการเชื่อมโยง" xfId="418"/>
    <cellStyle name="เซลล์ที่มีการเชื่อมโยง 2" xfId="419"/>
    <cellStyle name="เซลล์ที่มีการเชื่อมโยง 2 2" xfId="420"/>
    <cellStyle name="เซลล์ที่มีการเชื่อมโยง 2 3" xfId="421"/>
    <cellStyle name="เซลล์ที่มีการเชื่อมโยง 2 4" xfId="422"/>
    <cellStyle name="เซลล์ที่มีการเชื่อมโยง 2_03_environment" xfId="423"/>
    <cellStyle name="เซลล์ที่มีการเชื่อมโยง 3" xfId="424"/>
    <cellStyle name="เซลล์ที่มีการเชื่อมโยง 3 2" xfId="425"/>
    <cellStyle name="เซลล์ที่มีการเชื่อมโยง 4" xfId="426"/>
    <cellStyle name="เซลล์ที่มีการเชื่อมโยง 4 2" xfId="427"/>
    <cellStyle name="ดี" xfId="428"/>
    <cellStyle name="ดี 2" xfId="429"/>
    <cellStyle name="ดี 2 2" xfId="430"/>
    <cellStyle name="ดี 2 3" xfId="431"/>
    <cellStyle name="ดี 2 4" xfId="432"/>
    <cellStyle name="ดี 2_03_environment" xfId="433"/>
    <cellStyle name="ดี 3" xfId="434"/>
    <cellStyle name="ดี 3 2" xfId="435"/>
    <cellStyle name="ดี 4" xfId="436"/>
    <cellStyle name="ดี 4 2" xfId="437"/>
    <cellStyle name="ตามการเชื่อมโยงหลายมิติ" xfId="438"/>
    <cellStyle name="ตามการเชื่อมโยงหลายมิติ 2" xfId="439"/>
    <cellStyle name="ตามการเชื่อมโยงหลายมิติ_03_environment" xfId="440"/>
    <cellStyle name="ปกติ 10" xfId="441"/>
    <cellStyle name="ปกติ 11" xfId="442"/>
    <cellStyle name="ปกติ 12" xfId="443"/>
    <cellStyle name="ปกติ 13" xfId="444"/>
    <cellStyle name="ปกติ 14" xfId="445"/>
    <cellStyle name="ปกติ 15" xfId="446"/>
    <cellStyle name="ปกติ 16" xfId="447"/>
    <cellStyle name="ปกติ 2" xfId="448"/>
    <cellStyle name="ปกติ 2 2" xfId="449"/>
    <cellStyle name="ปกติ 2 3" xfId="450"/>
    <cellStyle name="ปกติ 3" xfId="451"/>
    <cellStyle name="ปกติ 3 2" xfId="452"/>
    <cellStyle name="ปกติ 3 2 2" xfId="453"/>
    <cellStyle name="ปกติ 3 2 3" xfId="454"/>
    <cellStyle name="ปกติ 3 3" xfId="455"/>
    <cellStyle name="ปกติ 3_03_environment" xfId="456"/>
    <cellStyle name="ปกติ 4" xfId="457"/>
    <cellStyle name="ปกติ 4 2" xfId="458"/>
    <cellStyle name="ปกติ 4 2 2" xfId="459"/>
    <cellStyle name="ปกติ 4 2 3" xfId="460"/>
    <cellStyle name="ปกติ 4 3" xfId="461"/>
    <cellStyle name="ปกติ 4 4" xfId="462"/>
    <cellStyle name="ปกติ 4 5" xfId="463"/>
    <cellStyle name="ปกติ 5" xfId="464"/>
    <cellStyle name="ปกติ 5 2" xfId="465"/>
    <cellStyle name="ปกติ 5 3" xfId="466"/>
    <cellStyle name="ปกติ 5 4" xfId="467"/>
    <cellStyle name="ปกติ 6" xfId="468"/>
    <cellStyle name="ปกติ 7" xfId="469"/>
    <cellStyle name="ปกติ 7 2" xfId="470"/>
    <cellStyle name="ปกติ 7 3" xfId="471"/>
    <cellStyle name="ปกติ 7 4" xfId="472"/>
    <cellStyle name="ปกติ 8" xfId="473"/>
    <cellStyle name="ปกติ 9" xfId="474"/>
    <cellStyle name="ปกติ_06_Environment 2" xfId="475"/>
    <cellStyle name="ปกติ_06_Environment_03_ด้านสิ่งแวดล้อม" xfId="476"/>
    <cellStyle name="ปกติ_06_Environment_ค่าเฉลี่ยน้ำคลองปี 2552" xfId="477"/>
    <cellStyle name="ปกติ_Book1 2" xfId="478"/>
    <cellStyle name="ปกติ_stat47_สวน&amp;ห้องสมุด_03_environment 54 (6 Months )" xfId="479"/>
    <cellStyle name="ปกติ_แก้มลิง_03_ด้านสิ่งแวดล้อม" xfId="480"/>
    <cellStyle name="ปกติ_ค่าเฉลี่ยน้ำคลองปี 2552" xfId="481"/>
    <cellStyle name="ปกติ_สวน 2" xfId="482"/>
    <cellStyle name="ปกติ_สวน_03_environment 54 (6 Months )" xfId="483"/>
    <cellStyle name="ปกติ_สวนสาธารณะ" xfId="484"/>
    <cellStyle name="ปกติ_สวนสาธารณะ 2" xfId="485"/>
    <cellStyle name="ปกติ_สวนสาธารณะ_@03_environment 6 เดือน" xfId="486"/>
    <cellStyle name="ป้อนค่า" xfId="487"/>
    <cellStyle name="ป้อนค่า 2" xfId="488"/>
    <cellStyle name="ป้อนค่า 2 2" xfId="489"/>
    <cellStyle name="ป้อนค่า 2 3" xfId="490"/>
    <cellStyle name="ป้อนค่า 2 4" xfId="491"/>
    <cellStyle name="ป้อนค่า 2_03_environment" xfId="492"/>
    <cellStyle name="ป้อนค่า 3" xfId="493"/>
    <cellStyle name="ป้อนค่า 3 2" xfId="494"/>
    <cellStyle name="ป้อนค่า 4" xfId="495"/>
    <cellStyle name="ป้อนค่า 4 2" xfId="496"/>
    <cellStyle name="ปานกลาง" xfId="497"/>
    <cellStyle name="ปานกลาง 2" xfId="498"/>
    <cellStyle name="ปานกลาง 2 2" xfId="499"/>
    <cellStyle name="ปานกลาง 2 3" xfId="500"/>
    <cellStyle name="ปานกลาง 2 4" xfId="501"/>
    <cellStyle name="ปานกลาง 2_03_environment" xfId="502"/>
    <cellStyle name="ปานกลาง 3" xfId="503"/>
    <cellStyle name="ปานกลาง 3 2" xfId="504"/>
    <cellStyle name="ปานกลาง 4" xfId="505"/>
    <cellStyle name="ปานกลาง 4 2" xfId="506"/>
    <cellStyle name="เปอร์เซ็นต์ 2" xfId="507"/>
    <cellStyle name="เปอร์เซ็นต์ 3" xfId="508"/>
    <cellStyle name="ผลรวม" xfId="509"/>
    <cellStyle name="ผลรวม 2" xfId="510"/>
    <cellStyle name="ผลรวม 2 2" xfId="511"/>
    <cellStyle name="ผลรวม 2 3" xfId="512"/>
    <cellStyle name="ผลรวม 2 4" xfId="513"/>
    <cellStyle name="ผลรวม 2_03_environment" xfId="514"/>
    <cellStyle name="ผลรวม 3" xfId="515"/>
    <cellStyle name="ผลรวม 3 2" xfId="516"/>
    <cellStyle name="ผลรวม 4" xfId="517"/>
    <cellStyle name="ผลรวม 4 2" xfId="518"/>
    <cellStyle name="แย่" xfId="519"/>
    <cellStyle name="แย่ 2" xfId="520"/>
    <cellStyle name="แย่ 2 2" xfId="521"/>
    <cellStyle name="แย่ 2 3" xfId="522"/>
    <cellStyle name="แย่ 2 4" xfId="523"/>
    <cellStyle name="แย่ 2_03_environment" xfId="524"/>
    <cellStyle name="แย่ 3" xfId="525"/>
    <cellStyle name="แย่ 3 2" xfId="526"/>
    <cellStyle name="แย่ 4" xfId="527"/>
    <cellStyle name="แย่ 4 2" xfId="528"/>
    <cellStyle name="ส่วนที่ถูกเน้น1" xfId="529"/>
    <cellStyle name="ส่วนที่ถูกเน้น1 2" xfId="530"/>
    <cellStyle name="ส่วนที่ถูกเน้น1 2 2" xfId="531"/>
    <cellStyle name="ส่วนที่ถูกเน้น1 2 3" xfId="532"/>
    <cellStyle name="ส่วนที่ถูกเน้น1 2 4" xfId="533"/>
    <cellStyle name="ส่วนที่ถูกเน้น1 2_03_environment" xfId="534"/>
    <cellStyle name="ส่วนที่ถูกเน้น1 3" xfId="535"/>
    <cellStyle name="ส่วนที่ถูกเน้น1 3 2" xfId="536"/>
    <cellStyle name="ส่วนที่ถูกเน้น1 4" xfId="537"/>
    <cellStyle name="ส่วนที่ถูกเน้น1 4 2" xfId="538"/>
    <cellStyle name="ส่วนที่ถูกเน้น2" xfId="539"/>
    <cellStyle name="ส่วนที่ถูกเน้น2 2" xfId="540"/>
    <cellStyle name="ส่วนที่ถูกเน้น2 2 2" xfId="541"/>
    <cellStyle name="ส่วนที่ถูกเน้น2 2 3" xfId="542"/>
    <cellStyle name="ส่วนที่ถูกเน้น2 2 4" xfId="543"/>
    <cellStyle name="ส่วนที่ถูกเน้น2 2_03_environment" xfId="544"/>
    <cellStyle name="ส่วนที่ถูกเน้น2 3" xfId="545"/>
    <cellStyle name="ส่วนที่ถูกเน้น2 3 2" xfId="546"/>
    <cellStyle name="ส่วนที่ถูกเน้น2 4" xfId="547"/>
    <cellStyle name="ส่วนที่ถูกเน้น2 4 2" xfId="548"/>
    <cellStyle name="ส่วนที่ถูกเน้น3" xfId="549"/>
    <cellStyle name="ส่วนที่ถูกเน้น3 2" xfId="550"/>
    <cellStyle name="ส่วนที่ถูกเน้น3 2 2" xfId="551"/>
    <cellStyle name="ส่วนที่ถูกเน้น3 2 3" xfId="552"/>
    <cellStyle name="ส่วนที่ถูกเน้น3 2 4" xfId="553"/>
    <cellStyle name="ส่วนที่ถูกเน้น3 2_03_environment" xfId="554"/>
    <cellStyle name="ส่วนที่ถูกเน้น3 3" xfId="555"/>
    <cellStyle name="ส่วนที่ถูกเน้น3 3 2" xfId="556"/>
    <cellStyle name="ส่วนที่ถูกเน้น3 4" xfId="557"/>
    <cellStyle name="ส่วนที่ถูกเน้น3 4 2" xfId="558"/>
    <cellStyle name="ส่วนที่ถูกเน้น4" xfId="559"/>
    <cellStyle name="ส่วนที่ถูกเน้น4 2" xfId="560"/>
    <cellStyle name="ส่วนที่ถูกเน้น4 2 2" xfId="561"/>
    <cellStyle name="ส่วนที่ถูกเน้น4 2 3" xfId="562"/>
    <cellStyle name="ส่วนที่ถูกเน้น4 2 4" xfId="563"/>
    <cellStyle name="ส่วนที่ถูกเน้น4 2_03_environment" xfId="564"/>
    <cellStyle name="ส่วนที่ถูกเน้น4 3" xfId="565"/>
    <cellStyle name="ส่วนที่ถูกเน้น4 3 2" xfId="566"/>
    <cellStyle name="ส่วนที่ถูกเน้น4 4" xfId="567"/>
    <cellStyle name="ส่วนที่ถูกเน้น4 4 2" xfId="568"/>
    <cellStyle name="ส่วนที่ถูกเน้น5" xfId="569"/>
    <cellStyle name="ส่วนที่ถูกเน้น5 2" xfId="570"/>
    <cellStyle name="ส่วนที่ถูกเน้น5 2 2" xfId="571"/>
    <cellStyle name="ส่วนที่ถูกเน้น5 2 3" xfId="572"/>
    <cellStyle name="ส่วนที่ถูกเน้น5 2 4" xfId="573"/>
    <cellStyle name="ส่วนที่ถูกเน้น5 2_03_environment" xfId="574"/>
    <cellStyle name="ส่วนที่ถูกเน้น5 3" xfId="575"/>
    <cellStyle name="ส่วนที่ถูกเน้น5 3 2" xfId="576"/>
    <cellStyle name="ส่วนที่ถูกเน้น5 4" xfId="577"/>
    <cellStyle name="ส่วนที่ถูกเน้น5 4 2" xfId="578"/>
    <cellStyle name="ส่วนที่ถูกเน้น6" xfId="579"/>
    <cellStyle name="ส่วนที่ถูกเน้น6 2" xfId="580"/>
    <cellStyle name="ส่วนที่ถูกเน้น6 2 2" xfId="581"/>
    <cellStyle name="ส่วนที่ถูกเน้น6 2 3" xfId="582"/>
    <cellStyle name="ส่วนที่ถูกเน้น6 2 4" xfId="583"/>
    <cellStyle name="ส่วนที่ถูกเน้น6 2_03_environment" xfId="584"/>
    <cellStyle name="ส่วนที่ถูกเน้น6 3" xfId="585"/>
    <cellStyle name="ส่วนที่ถูกเน้น6 3 2" xfId="586"/>
    <cellStyle name="ส่วนที่ถูกเน้น6 4" xfId="587"/>
    <cellStyle name="ส่วนที่ถูกเน้น6 4 2" xfId="588"/>
    <cellStyle name="แสดงผล" xfId="589"/>
    <cellStyle name="แสดงผล 2" xfId="590"/>
    <cellStyle name="แสดงผล 2 2" xfId="591"/>
    <cellStyle name="แสดงผล 2 3" xfId="592"/>
    <cellStyle name="แสดงผล 2 4" xfId="593"/>
    <cellStyle name="แสดงผล 2_03_environment" xfId="594"/>
    <cellStyle name="แสดงผล 3" xfId="595"/>
    <cellStyle name="แสดงผล 3 2" xfId="596"/>
    <cellStyle name="แสดงผล 4" xfId="597"/>
    <cellStyle name="แสดงผล 4 2" xfId="598"/>
    <cellStyle name="หมายเหตุ" xfId="599"/>
    <cellStyle name="หมายเหตุ 2" xfId="600"/>
    <cellStyle name="หมายเหตุ 2 2" xfId="601"/>
    <cellStyle name="หมายเหตุ 2 2 2" xfId="602"/>
    <cellStyle name="หมายเหตุ 2 3" xfId="603"/>
    <cellStyle name="หมายเหตุ 2 4" xfId="604"/>
    <cellStyle name="หมายเหตุ 3" xfId="605"/>
    <cellStyle name="หมายเหตุ 3 2" xfId="606"/>
    <cellStyle name="หมายเหตุ 3 2 2" xfId="607"/>
    <cellStyle name="หมายเหตุ 4" xfId="608"/>
    <cellStyle name="หมายเหตุ 4 2" xfId="609"/>
    <cellStyle name="หมายเหตุ 4 2 2" xfId="610"/>
    <cellStyle name="หัวเรื่อง 1" xfId="611"/>
    <cellStyle name="หัวเรื่อง 1 2" xfId="612"/>
    <cellStyle name="หัวเรื่อง 1 2 2" xfId="613"/>
    <cellStyle name="หัวเรื่อง 1 2 3" xfId="614"/>
    <cellStyle name="หัวเรื่อง 1 3" xfId="615"/>
    <cellStyle name="หัวเรื่อง 2" xfId="616"/>
    <cellStyle name="หัวเรื่อง 2 2" xfId="617"/>
    <cellStyle name="หัวเรื่อง 2 2 2" xfId="618"/>
    <cellStyle name="หัวเรื่อง 2 2 3" xfId="619"/>
    <cellStyle name="หัวเรื่อง 2 2 4" xfId="620"/>
    <cellStyle name="หัวเรื่อง 2 2_03_environment" xfId="621"/>
    <cellStyle name="หัวเรื่อง 2 3" xfId="622"/>
    <cellStyle name="หัวเรื่อง 2 3 2" xfId="623"/>
    <cellStyle name="หัวเรื่อง 2 4" xfId="624"/>
    <cellStyle name="หัวเรื่อง 2 4 2" xfId="625"/>
    <cellStyle name="หัวเรื่อง 3" xfId="626"/>
    <cellStyle name="หัวเรื่อง 3 2" xfId="627"/>
    <cellStyle name="หัวเรื่อง 3 2 2" xfId="628"/>
    <cellStyle name="หัวเรื่อง 3 2 3" xfId="629"/>
    <cellStyle name="หัวเรื่อง 3 3" xfId="630"/>
    <cellStyle name="หัวเรื่อง 4" xfId="631"/>
    <cellStyle name="หัวเรื่อง 4 2" xfId="632"/>
    <cellStyle name="หัวเรื่อง 4 2 2" xfId="633"/>
    <cellStyle name="หัวเรื่อง 4 2 3" xfId="634"/>
    <cellStyle name="หัวเรื่อง 4 3" xfId="6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28575</xdr:rowOff>
    </xdr:from>
    <xdr:to>
      <xdr:col>4</xdr:col>
      <xdr:colOff>76200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00775" y="295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.Mac\Users\Apple\Desktop\stat2550\stat_description\1_Admin-50_p67-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ด้าน"/>
      <sheetName val="กราฟกรอบอัตรากำลังข้าราชการ"/>
      <sheetName val="ขรก.ลูกจ้าง ตามพ.ศ."/>
      <sheetName val=" ขรก.ลูกจ้าง"/>
      <sheetName val=" ขรก.ครู ลูกจ้า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6"/>
  <sheetViews>
    <sheetView showGridLines="0" zoomScalePageLayoutView="0" workbookViewId="0" topLeftCell="A1">
      <selection activeCell="D7" sqref="D7:D8"/>
    </sheetView>
  </sheetViews>
  <sheetFormatPr defaultColWidth="9.140625" defaultRowHeight="23.25"/>
  <cols>
    <col min="1" max="1" width="19.57421875" style="41" customWidth="1"/>
    <col min="2" max="2" width="21.140625" style="41" customWidth="1"/>
    <col min="3" max="3" width="25.8515625" style="41" customWidth="1"/>
    <col min="4" max="4" width="26.421875" style="41" customWidth="1"/>
    <col min="5" max="5" width="43.421875" style="41" customWidth="1"/>
    <col min="6" max="16384" width="9.140625" style="41" customWidth="1"/>
  </cols>
  <sheetData>
    <row r="1" spans="1:9" s="40" customFormat="1" ht="21">
      <c r="A1" s="40" t="s">
        <v>354</v>
      </c>
      <c r="F1" s="39"/>
      <c r="G1" s="39"/>
      <c r="H1" s="39"/>
      <c r="I1" s="39"/>
    </row>
    <row r="2" spans="1:5" ht="21.75" customHeight="1">
      <c r="A2" s="395" t="s">
        <v>1129</v>
      </c>
      <c r="B2" s="396" t="s">
        <v>1567</v>
      </c>
      <c r="C2" s="396" t="s">
        <v>1568</v>
      </c>
      <c r="D2" s="396" t="s">
        <v>1569</v>
      </c>
      <c r="E2" s="397" t="s">
        <v>1570</v>
      </c>
    </row>
    <row r="3" spans="1:5" s="279" customFormat="1" ht="15.75" customHeight="1">
      <c r="A3" s="274" t="s">
        <v>1191</v>
      </c>
      <c r="B3" s="275">
        <v>299</v>
      </c>
      <c r="C3" s="276">
        <v>243367.76</v>
      </c>
      <c r="D3" s="277">
        <v>94482</v>
      </c>
      <c r="E3" s="278">
        <f>C3/D3</f>
        <v>2.575810842276836</v>
      </c>
    </row>
    <row r="4" spans="1:5" s="279" customFormat="1" ht="15.75" customHeight="1">
      <c r="A4" s="274" t="s">
        <v>1177</v>
      </c>
      <c r="B4" s="275">
        <v>214</v>
      </c>
      <c r="C4" s="276">
        <v>1059172.88</v>
      </c>
      <c r="D4" s="277">
        <v>161642</v>
      </c>
      <c r="E4" s="278">
        <f>C4/D4</f>
        <v>6.5525846005369885</v>
      </c>
    </row>
    <row r="5" spans="1:5" s="279" customFormat="1" ht="15.75" customHeight="1">
      <c r="A5" s="274" t="s">
        <v>1206</v>
      </c>
      <c r="B5" s="275">
        <v>176</v>
      </c>
      <c r="C5" s="276">
        <v>1162283.8</v>
      </c>
      <c r="D5" s="280">
        <v>154371</v>
      </c>
      <c r="E5" s="278">
        <f>C5/D5</f>
        <v>7.529158974159655</v>
      </c>
    </row>
    <row r="6" spans="1:5" s="279" customFormat="1" ht="15.75" customHeight="1">
      <c r="A6" s="274" t="s">
        <v>1181</v>
      </c>
      <c r="B6" s="275">
        <v>166</v>
      </c>
      <c r="C6" s="276">
        <v>192760.48</v>
      </c>
      <c r="D6" s="280">
        <v>135001</v>
      </c>
      <c r="E6" s="278">
        <f>C6/D6</f>
        <v>1.4278448307790312</v>
      </c>
    </row>
    <row r="7" spans="1:5" s="279" customFormat="1" ht="15.75" customHeight="1">
      <c r="A7" s="274" t="s">
        <v>1170</v>
      </c>
      <c r="B7" s="275">
        <v>158</v>
      </c>
      <c r="C7" s="276">
        <v>625786.64</v>
      </c>
      <c r="D7" s="277">
        <v>106786</v>
      </c>
      <c r="E7" s="278">
        <f>C7/D7</f>
        <v>5.860193658344727</v>
      </c>
    </row>
    <row r="8" spans="1:5" s="279" customFormat="1" ht="15.75" customHeight="1">
      <c r="A8" s="274" t="s">
        <v>1195</v>
      </c>
      <c r="B8" s="275">
        <v>154</v>
      </c>
      <c r="C8" s="276">
        <v>452777.16</v>
      </c>
      <c r="D8" s="277">
        <v>82481</v>
      </c>
      <c r="E8" s="278">
        <f>C8/D8</f>
        <v>5.489472242092118</v>
      </c>
    </row>
    <row r="9" spans="1:5" s="279" customFormat="1" ht="15.75" customHeight="1">
      <c r="A9" s="274" t="s">
        <v>1182</v>
      </c>
      <c r="B9" s="275">
        <v>146</v>
      </c>
      <c r="C9" s="276">
        <v>233343.8</v>
      </c>
      <c r="D9" s="280">
        <v>97039</v>
      </c>
      <c r="E9" s="278">
        <f>C9/D9</f>
        <v>2.404639371798967</v>
      </c>
    </row>
    <row r="10" spans="1:5" s="279" customFormat="1" ht="15.75" customHeight="1">
      <c r="A10" s="274" t="s">
        <v>1185</v>
      </c>
      <c r="B10" s="275">
        <v>144</v>
      </c>
      <c r="C10" s="276">
        <v>87102.04</v>
      </c>
      <c r="D10" s="277">
        <v>46087</v>
      </c>
      <c r="E10" s="278">
        <f>C10/D10</f>
        <v>1.8899481415583568</v>
      </c>
    </row>
    <row r="11" spans="1:5" s="279" customFormat="1" ht="15.75" customHeight="1">
      <c r="A11" s="274" t="s">
        <v>1174</v>
      </c>
      <c r="B11" s="275">
        <v>141</v>
      </c>
      <c r="C11" s="276">
        <v>224151.4</v>
      </c>
      <c r="D11" s="277">
        <v>120032</v>
      </c>
      <c r="E11" s="278">
        <f>C11/D11</f>
        <v>1.8674303519061584</v>
      </c>
    </row>
    <row r="12" spans="1:5" s="279" customFormat="1" ht="15.75" customHeight="1">
      <c r="A12" s="274" t="s">
        <v>1207</v>
      </c>
      <c r="B12" s="275">
        <v>141</v>
      </c>
      <c r="C12" s="276">
        <v>1819128.36</v>
      </c>
      <c r="D12" s="280">
        <v>111120</v>
      </c>
      <c r="E12" s="278">
        <f>C12/D12</f>
        <v>16.370845572354213</v>
      </c>
    </row>
    <row r="13" spans="1:5" s="279" customFormat="1" ht="15.75" customHeight="1">
      <c r="A13" s="274" t="s">
        <v>1200</v>
      </c>
      <c r="B13" s="275">
        <v>140</v>
      </c>
      <c r="C13" s="276">
        <v>115563.08</v>
      </c>
      <c r="D13" s="280">
        <v>115083</v>
      </c>
      <c r="E13" s="278">
        <f>C13/D13</f>
        <v>1.0041715978902184</v>
      </c>
    </row>
    <row r="14" spans="1:5" s="279" customFormat="1" ht="15.75" customHeight="1">
      <c r="A14" s="274" t="s">
        <v>1196</v>
      </c>
      <c r="B14" s="275">
        <v>137</v>
      </c>
      <c r="C14" s="276">
        <v>440819</v>
      </c>
      <c r="D14" s="280">
        <v>72900</v>
      </c>
      <c r="E14" s="278">
        <f>C14/D14</f>
        <v>6.046899862825788</v>
      </c>
    </row>
    <row r="15" spans="1:5" s="279" customFormat="1" ht="15.75" customHeight="1">
      <c r="A15" s="274" t="s">
        <v>1189</v>
      </c>
      <c r="B15" s="275">
        <v>131</v>
      </c>
      <c r="C15" s="276">
        <v>265522.6</v>
      </c>
      <c r="D15" s="277">
        <v>52093</v>
      </c>
      <c r="E15" s="278">
        <f>C15/D15</f>
        <v>5.097087900485669</v>
      </c>
    </row>
    <row r="16" spans="1:5" s="279" customFormat="1" ht="15.75" customHeight="1">
      <c r="A16" s="274" t="s">
        <v>1142</v>
      </c>
      <c r="B16" s="275">
        <v>129</v>
      </c>
      <c r="C16" s="276">
        <v>659598.68</v>
      </c>
      <c r="D16" s="280">
        <v>148298</v>
      </c>
      <c r="E16" s="278">
        <f>C16/D16</f>
        <v>4.447792148242054</v>
      </c>
    </row>
    <row r="17" spans="1:5" s="279" customFormat="1" ht="15.75" customHeight="1">
      <c r="A17" s="274" t="s">
        <v>1172</v>
      </c>
      <c r="B17" s="275">
        <v>128</v>
      </c>
      <c r="C17" s="276">
        <v>379400.52</v>
      </c>
      <c r="D17" s="280">
        <v>115823</v>
      </c>
      <c r="E17" s="278">
        <f>C17/D17</f>
        <v>3.2756923927026587</v>
      </c>
    </row>
    <row r="18" spans="1:5" s="279" customFormat="1" ht="15.75" customHeight="1">
      <c r="A18" s="274" t="s">
        <v>1194</v>
      </c>
      <c r="B18" s="275">
        <v>123</v>
      </c>
      <c r="C18" s="276">
        <v>755547.24</v>
      </c>
      <c r="D18" s="277">
        <v>136236</v>
      </c>
      <c r="E18" s="278">
        <f>C18/D18</f>
        <v>5.545870694970493</v>
      </c>
    </row>
    <row r="19" spans="1:5" s="279" customFormat="1" ht="15.75" customHeight="1">
      <c r="A19" s="274" t="s">
        <v>1165</v>
      </c>
      <c r="B19" s="275">
        <v>122</v>
      </c>
      <c r="C19" s="276">
        <v>1720264.6</v>
      </c>
      <c r="D19" s="280">
        <v>161409</v>
      </c>
      <c r="E19" s="278">
        <f>C19/D19</f>
        <v>10.657798511854978</v>
      </c>
    </row>
    <row r="20" spans="1:5" s="279" customFormat="1" ht="15.75" customHeight="1">
      <c r="A20" s="274" t="s">
        <v>1184</v>
      </c>
      <c r="B20" s="275">
        <v>120</v>
      </c>
      <c r="C20" s="276">
        <v>183368.08</v>
      </c>
      <c r="D20" s="280">
        <v>100319</v>
      </c>
      <c r="E20" s="278">
        <f>C20/D20</f>
        <v>1.8278499586319639</v>
      </c>
    </row>
    <row r="21" spans="1:5" s="279" customFormat="1" ht="15.75" customHeight="1">
      <c r="A21" s="274" t="s">
        <v>1176</v>
      </c>
      <c r="B21" s="275">
        <v>119</v>
      </c>
      <c r="C21" s="276">
        <v>644095.48</v>
      </c>
      <c r="D21" s="277">
        <v>148645</v>
      </c>
      <c r="E21" s="278">
        <f>C21/D21</f>
        <v>4.333112314574994</v>
      </c>
    </row>
    <row r="22" spans="1:5" s="279" customFormat="1" ht="15.75" customHeight="1">
      <c r="A22" s="274" t="s">
        <v>1204</v>
      </c>
      <c r="B22" s="275">
        <v>118</v>
      </c>
      <c r="C22" s="276">
        <v>36896.96</v>
      </c>
      <c r="D22" s="277">
        <v>28001</v>
      </c>
      <c r="E22" s="278">
        <f>C22/D22</f>
        <v>1.3177015106603336</v>
      </c>
    </row>
    <row r="23" spans="1:5" s="279" customFormat="1" ht="15.75" customHeight="1">
      <c r="A23" s="274" t="s">
        <v>1183</v>
      </c>
      <c r="B23" s="275">
        <v>115</v>
      </c>
      <c r="C23" s="276">
        <v>572924.8</v>
      </c>
      <c r="D23" s="280">
        <v>104768</v>
      </c>
      <c r="E23" s="278">
        <f>C23/D23</f>
        <v>5.468509468540013</v>
      </c>
    </row>
    <row r="24" spans="1:5" s="279" customFormat="1" ht="15.75" customHeight="1">
      <c r="A24" s="274" t="s">
        <v>1197</v>
      </c>
      <c r="B24" s="275">
        <v>113</v>
      </c>
      <c r="C24" s="276">
        <v>287867.2</v>
      </c>
      <c r="D24" s="280">
        <v>87841</v>
      </c>
      <c r="E24" s="278">
        <f>C24/D24</f>
        <v>3.2771393768285884</v>
      </c>
    </row>
    <row r="25" spans="1:5" s="279" customFormat="1" ht="15.75" customHeight="1">
      <c r="A25" s="274" t="s">
        <v>1179</v>
      </c>
      <c r="B25" s="275">
        <v>112</v>
      </c>
      <c r="C25" s="276">
        <v>134512.64</v>
      </c>
      <c r="D25" s="280">
        <v>96422</v>
      </c>
      <c r="E25" s="278">
        <f>C25/D25</f>
        <v>1.3950409657547034</v>
      </c>
    </row>
    <row r="26" spans="1:5" s="279" customFormat="1" ht="15.75" customHeight="1">
      <c r="A26" s="274" t="s">
        <v>1164</v>
      </c>
      <c r="B26" s="275">
        <v>110</v>
      </c>
      <c r="C26" s="276">
        <v>669842.6</v>
      </c>
      <c r="D26" s="280">
        <v>87169</v>
      </c>
      <c r="E26" s="278">
        <f>C26/D26</f>
        <v>7.684413036744714</v>
      </c>
    </row>
    <row r="27" spans="1:5" s="279" customFormat="1" ht="15.75" customHeight="1">
      <c r="A27" s="274" t="s">
        <v>1175</v>
      </c>
      <c r="B27" s="275">
        <v>108</v>
      </c>
      <c r="C27" s="276">
        <v>58709.28</v>
      </c>
      <c r="D27" s="277">
        <v>73864</v>
      </c>
      <c r="E27" s="278">
        <f>C27/D27</f>
        <v>0.7948294162244124</v>
      </c>
    </row>
    <row r="28" spans="1:5" s="279" customFormat="1" ht="15.75" customHeight="1">
      <c r="A28" s="274" t="s">
        <v>1173</v>
      </c>
      <c r="B28" s="275">
        <v>105</v>
      </c>
      <c r="C28" s="276">
        <v>166989</v>
      </c>
      <c r="D28" s="277">
        <v>121539</v>
      </c>
      <c r="E28" s="278">
        <f>C28/D28</f>
        <v>1.373954039444129</v>
      </c>
    </row>
    <row r="29" spans="1:5" s="279" customFormat="1" ht="15.75" customHeight="1">
      <c r="A29" s="274" t="s">
        <v>1201</v>
      </c>
      <c r="B29" s="275">
        <v>104</v>
      </c>
      <c r="C29" s="276">
        <v>75394</v>
      </c>
      <c r="D29" s="280">
        <v>80847</v>
      </c>
      <c r="E29" s="278">
        <f>C29/D29</f>
        <v>0.9325516098309152</v>
      </c>
    </row>
    <row r="30" spans="1:5" s="279" customFormat="1" ht="15.75" customHeight="1">
      <c r="A30" s="274" t="s">
        <v>1199</v>
      </c>
      <c r="B30" s="275">
        <v>103</v>
      </c>
      <c r="C30" s="276">
        <v>576981</v>
      </c>
      <c r="D30" s="280">
        <v>122180</v>
      </c>
      <c r="E30" s="278">
        <f>C30/D30</f>
        <v>4.722385005729252</v>
      </c>
    </row>
    <row r="31" spans="1:5" s="279" customFormat="1" ht="15.75" customHeight="1">
      <c r="A31" s="274" t="s">
        <v>1186</v>
      </c>
      <c r="B31" s="275">
        <v>102</v>
      </c>
      <c r="C31" s="276">
        <v>848889.2</v>
      </c>
      <c r="D31" s="280">
        <v>146197</v>
      </c>
      <c r="E31" s="278">
        <f>C31/D31</f>
        <v>5.806474825064809</v>
      </c>
    </row>
    <row r="32" spans="1:5" s="279" customFormat="1" ht="15.75" customHeight="1">
      <c r="A32" s="274" t="s">
        <v>1202</v>
      </c>
      <c r="B32" s="275">
        <v>101</v>
      </c>
      <c r="C32" s="276">
        <v>569190.56</v>
      </c>
      <c r="D32" s="280">
        <v>115419</v>
      </c>
      <c r="E32" s="278">
        <f>C32/D32</f>
        <v>4.9315152617853215</v>
      </c>
    </row>
    <row r="33" spans="1:5" s="279" customFormat="1" ht="15.75" customHeight="1">
      <c r="A33" s="274" t="s">
        <v>1169</v>
      </c>
      <c r="B33" s="275">
        <v>100</v>
      </c>
      <c r="C33" s="276">
        <v>361593.2</v>
      </c>
      <c r="D33" s="280">
        <v>108815</v>
      </c>
      <c r="E33" s="278">
        <f>C33/D33</f>
        <v>3.3230087763635527</v>
      </c>
    </row>
    <row r="34" spans="1:5" s="279" customFormat="1" ht="15.75" customHeight="1">
      <c r="A34" s="274" t="s">
        <v>1161</v>
      </c>
      <c r="B34" s="275">
        <v>99</v>
      </c>
      <c r="C34" s="276">
        <v>548079.52</v>
      </c>
      <c r="D34" s="280">
        <v>110481</v>
      </c>
      <c r="E34" s="278">
        <f>C34/D34</f>
        <v>4.960848652709516</v>
      </c>
    </row>
    <row r="35" spans="1:5" s="279" customFormat="1" ht="15.75" customHeight="1">
      <c r="A35" s="274" t="s">
        <v>1162</v>
      </c>
      <c r="B35" s="275">
        <v>99</v>
      </c>
      <c r="C35" s="276">
        <v>201921.12</v>
      </c>
      <c r="D35" s="277">
        <v>77471</v>
      </c>
      <c r="E35" s="278">
        <f>C35/D35</f>
        <v>2.6064091079242555</v>
      </c>
    </row>
    <row r="36" spans="1:5" s="279" customFormat="1" ht="15.75" customHeight="1">
      <c r="A36" s="274" t="s">
        <v>1203</v>
      </c>
      <c r="B36" s="275">
        <v>98</v>
      </c>
      <c r="C36" s="276">
        <v>286623.4</v>
      </c>
      <c r="D36" s="280">
        <v>88918</v>
      </c>
      <c r="E36" s="278">
        <f>C36/D36</f>
        <v>3.223457567646596</v>
      </c>
    </row>
    <row r="37" spans="1:5" s="279" customFormat="1" ht="15.75" customHeight="1">
      <c r="A37" s="274" t="s">
        <v>1168</v>
      </c>
      <c r="B37" s="275">
        <v>96</v>
      </c>
      <c r="C37" s="276">
        <v>174247.08</v>
      </c>
      <c r="D37" s="280">
        <v>131847</v>
      </c>
      <c r="E37" s="278">
        <f>C37/D37</f>
        <v>1.32158547407222</v>
      </c>
    </row>
    <row r="38" spans="1:5" s="279" customFormat="1" ht="15.75" customHeight="1">
      <c r="A38" s="274" t="s">
        <v>1187</v>
      </c>
      <c r="B38" s="275">
        <v>96</v>
      </c>
      <c r="C38" s="276">
        <v>699892.12</v>
      </c>
      <c r="D38" s="277">
        <v>54996</v>
      </c>
      <c r="E38" s="278">
        <f>C38/D38</f>
        <v>12.726236817223072</v>
      </c>
    </row>
    <row r="39" spans="1:5" s="279" customFormat="1" ht="15.75" customHeight="1">
      <c r="A39" s="274" t="s">
        <v>1141</v>
      </c>
      <c r="B39" s="275">
        <v>96</v>
      </c>
      <c r="C39" s="276">
        <v>669916.52</v>
      </c>
      <c r="D39" s="280">
        <v>185987</v>
      </c>
      <c r="E39" s="278">
        <f>C39/D39</f>
        <v>3.6019534698661735</v>
      </c>
    </row>
    <row r="40" spans="1:5" s="279" customFormat="1" ht="15.75" customHeight="1">
      <c r="A40" s="274" t="s">
        <v>1198</v>
      </c>
      <c r="B40" s="275">
        <v>94</v>
      </c>
      <c r="C40" s="276">
        <v>494749</v>
      </c>
      <c r="D40" s="277">
        <v>160850</v>
      </c>
      <c r="E40" s="278">
        <f>C40/D40</f>
        <v>3.0758408455082376</v>
      </c>
    </row>
    <row r="41" spans="1:5" s="279" customFormat="1" ht="15.75" customHeight="1">
      <c r="A41" s="274" t="s">
        <v>1192</v>
      </c>
      <c r="B41" s="275">
        <v>89</v>
      </c>
      <c r="C41" s="276">
        <v>401221.8</v>
      </c>
      <c r="D41" s="280">
        <v>58771</v>
      </c>
      <c r="E41" s="278">
        <f>C41/D41</f>
        <v>6.826866992224056</v>
      </c>
    </row>
    <row r="42" spans="1:5" s="279" customFormat="1" ht="15.75" customHeight="1">
      <c r="A42" s="274" t="s">
        <v>1193</v>
      </c>
      <c r="B42" s="275">
        <v>89</v>
      </c>
      <c r="C42" s="276">
        <v>360299.88</v>
      </c>
      <c r="D42" s="277">
        <v>130493</v>
      </c>
      <c r="E42" s="278">
        <f>C42/D42</f>
        <v>2.7610667238855724</v>
      </c>
    </row>
    <row r="43" spans="1:5" s="279" customFormat="1" ht="15.75" customHeight="1">
      <c r="A43" s="274" t="s">
        <v>1205</v>
      </c>
      <c r="B43" s="275">
        <v>87</v>
      </c>
      <c r="C43" s="276">
        <v>324235</v>
      </c>
      <c r="D43" s="280">
        <v>86214</v>
      </c>
      <c r="E43" s="278">
        <f>C43/D43</f>
        <v>3.7608161087526386</v>
      </c>
    </row>
    <row r="44" spans="1:5" s="279" customFormat="1" ht="15.75" customHeight="1">
      <c r="A44" s="274" t="s">
        <v>1180</v>
      </c>
      <c r="B44" s="275">
        <v>86</v>
      </c>
      <c r="C44" s="276">
        <v>223504.2</v>
      </c>
      <c r="D44" s="280">
        <v>192276</v>
      </c>
      <c r="E44" s="278">
        <f>C44/D44</f>
        <v>1.1624134057292643</v>
      </c>
    </row>
    <row r="45" spans="1:5" s="279" customFormat="1" ht="15.75" customHeight="1">
      <c r="A45" s="274" t="s">
        <v>1166</v>
      </c>
      <c r="B45" s="275">
        <v>82</v>
      </c>
      <c r="C45" s="276">
        <v>216692</v>
      </c>
      <c r="D45" s="280">
        <v>158646</v>
      </c>
      <c r="E45" s="278">
        <f>C45/D45</f>
        <v>1.3658837915862991</v>
      </c>
    </row>
    <row r="46" spans="1:5" s="279" customFormat="1" ht="15.75" customHeight="1">
      <c r="A46" s="274" t="s">
        <v>1167</v>
      </c>
      <c r="B46" s="275">
        <v>75</v>
      </c>
      <c r="C46" s="276">
        <v>654314.76</v>
      </c>
      <c r="D46" s="280">
        <v>166210</v>
      </c>
      <c r="E46" s="278">
        <f>C46/D46</f>
        <v>3.9366750496360026</v>
      </c>
    </row>
    <row r="47" spans="1:5" s="279" customFormat="1" ht="15.75" customHeight="1">
      <c r="A47" s="274" t="s">
        <v>1208</v>
      </c>
      <c r="B47" s="275">
        <v>70</v>
      </c>
      <c r="C47" s="276">
        <v>211817.32</v>
      </c>
      <c r="D47" s="277">
        <v>77720</v>
      </c>
      <c r="E47" s="278">
        <f>C47/D47</f>
        <v>2.725390118373649</v>
      </c>
    </row>
    <row r="48" spans="1:5" s="279" customFormat="1" ht="15.75" customHeight="1">
      <c r="A48" s="274" t="s">
        <v>1163</v>
      </c>
      <c r="B48" s="275">
        <v>65</v>
      </c>
      <c r="C48" s="276">
        <v>381500</v>
      </c>
      <c r="D48" s="280">
        <v>165352</v>
      </c>
      <c r="E48" s="278">
        <f>C48/D48</f>
        <v>2.307199187188543</v>
      </c>
    </row>
    <row r="49" spans="1:5" s="279" customFormat="1" ht="15.75" customHeight="1">
      <c r="A49" s="274" t="s">
        <v>1188</v>
      </c>
      <c r="B49" s="275">
        <v>61</v>
      </c>
      <c r="C49" s="276">
        <v>2471933.32</v>
      </c>
      <c r="D49" s="280">
        <v>158457</v>
      </c>
      <c r="E49" s="278">
        <f>C49/D49</f>
        <v>15.60002600074468</v>
      </c>
    </row>
    <row r="50" spans="1:5" s="279" customFormat="1" ht="15.75" customHeight="1">
      <c r="A50" s="274" t="s">
        <v>1190</v>
      </c>
      <c r="B50" s="275">
        <v>58</v>
      </c>
      <c r="C50" s="276">
        <v>138260</v>
      </c>
      <c r="D50" s="277">
        <v>73533</v>
      </c>
      <c r="E50" s="278">
        <f>C50/D50</f>
        <v>1.8802442440808889</v>
      </c>
    </row>
    <row r="51" spans="1:5" s="279" customFormat="1" ht="15.75" customHeight="1">
      <c r="A51" s="274" t="s">
        <v>1171</v>
      </c>
      <c r="B51" s="275">
        <v>44</v>
      </c>
      <c r="C51" s="276">
        <v>967112</v>
      </c>
      <c r="D51" s="280">
        <v>75460</v>
      </c>
      <c r="E51" s="278">
        <f>C51/D51</f>
        <v>12.816220514179697</v>
      </c>
    </row>
    <row r="52" spans="1:5" s="279" customFormat="1" ht="15.75" customHeight="1">
      <c r="A52" s="274" t="s">
        <v>1178</v>
      </c>
      <c r="B52" s="275">
        <v>43</v>
      </c>
      <c r="C52" s="276">
        <v>474789.52</v>
      </c>
      <c r="D52" s="277">
        <v>188252</v>
      </c>
      <c r="E52" s="278">
        <f>C52/D52</f>
        <v>2.5220954890253493</v>
      </c>
    </row>
    <row r="53" spans="1:5" s="269" customFormat="1" ht="15.75" customHeight="1">
      <c r="A53" s="394" t="s">
        <v>1130</v>
      </c>
      <c r="B53" s="272">
        <f>SUM(B3:B52)</f>
        <v>5706</v>
      </c>
      <c r="C53" s="273">
        <f>SUM(C3:C52)</f>
        <v>25524952.599999998</v>
      </c>
      <c r="D53" s="272">
        <f>SUM(D3:D52)</f>
        <v>5674843</v>
      </c>
      <c r="E53" s="273">
        <f>C53/D53</f>
        <v>4.497913440072263</v>
      </c>
    </row>
    <row r="54" s="271" customFormat="1" ht="21" customHeight="1">
      <c r="A54" s="270" t="s">
        <v>355</v>
      </c>
    </row>
    <row r="55" ht="21" customHeight="1">
      <c r="A55" s="42" t="s">
        <v>1128</v>
      </c>
    </row>
    <row r="56" ht="18.75">
      <c r="A56" s="42" t="s">
        <v>1539</v>
      </c>
    </row>
  </sheetData>
  <sheetProtection/>
  <printOptions horizontalCentered="1"/>
  <pageMargins left="0.7874015748031497" right="0.7874015748031497" top="0.56" bottom="0.34" header="0.5118110236220472" footer="0.28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T178"/>
  <sheetViews>
    <sheetView showGridLines="0" zoomScaleSheetLayoutView="110" zoomScalePageLayoutView="0" workbookViewId="0" topLeftCell="C31">
      <selection activeCell="I51" sqref="I51"/>
    </sheetView>
  </sheetViews>
  <sheetFormatPr defaultColWidth="8.8515625" defaultRowHeight="16.5" customHeight="1"/>
  <cols>
    <col min="1" max="1" width="19.8515625" style="12" customWidth="1"/>
    <col min="2" max="2" width="50.28125" style="12" customWidth="1"/>
    <col min="3" max="3" width="22.57421875" style="12" bestFit="1" customWidth="1"/>
    <col min="4" max="5" width="19.28125" style="12" customWidth="1"/>
    <col min="6" max="6" width="19.421875" style="12" customWidth="1"/>
    <col min="7" max="7" width="19.7109375" style="12" customWidth="1"/>
    <col min="8" max="8" width="24.140625" style="12" customWidth="1"/>
    <col min="9" max="9" width="12.00390625" style="12" bestFit="1" customWidth="1"/>
    <col min="10" max="10" width="0.9921875" style="12" customWidth="1"/>
    <col min="11" max="11" width="12.00390625" style="12" bestFit="1" customWidth="1"/>
    <col min="12" max="12" width="1.7109375" style="12" customWidth="1"/>
    <col min="13" max="13" width="12.00390625" style="12" customWidth="1"/>
    <col min="14" max="14" width="0.9921875" style="12" customWidth="1"/>
    <col min="15" max="15" width="12.00390625" style="12" bestFit="1" customWidth="1"/>
    <col min="16" max="16" width="0.9921875" style="12" customWidth="1"/>
    <col min="17" max="17" width="12.00390625" style="12" bestFit="1" customWidth="1"/>
    <col min="18" max="18" width="1.7109375" style="12" customWidth="1"/>
    <col min="19" max="19" width="12.00390625" style="12" customWidth="1"/>
    <col min="20" max="20" width="0.9921875" style="12" customWidth="1"/>
    <col min="21" max="21" width="12.00390625" style="12" bestFit="1" customWidth="1"/>
    <col min="22" max="22" width="0.9921875" style="12" customWidth="1"/>
    <col min="23" max="23" width="12.00390625" style="12" bestFit="1" customWidth="1"/>
    <col min="24" max="24" width="12.57421875" style="12" customWidth="1"/>
    <col min="25" max="25" width="2.140625" style="12" customWidth="1"/>
    <col min="26" max="26" width="13.00390625" style="12" customWidth="1"/>
    <col min="27" max="27" width="1.7109375" style="12" customWidth="1"/>
    <col min="28" max="28" width="13.8515625" style="12" customWidth="1"/>
    <col min="29" max="29" width="1.8515625" style="12" customWidth="1"/>
    <col min="30" max="30" width="15.7109375" style="12" customWidth="1"/>
    <col min="31" max="31" width="1.7109375" style="12" customWidth="1"/>
    <col min="32" max="16384" width="8.8515625" style="12" customWidth="1"/>
  </cols>
  <sheetData>
    <row r="1" spans="1:8" s="18" customFormat="1" ht="22.5" customHeight="1">
      <c r="A1" s="392" t="s">
        <v>1556</v>
      </c>
      <c r="B1" s="392"/>
      <c r="C1" s="392"/>
      <c r="D1" s="392"/>
      <c r="E1" s="392"/>
      <c r="F1" s="392"/>
      <c r="G1" s="392"/>
      <c r="H1" s="392"/>
    </row>
    <row r="2" spans="1:20" s="19" customFormat="1" ht="16.5" customHeight="1">
      <c r="A2" s="393" t="s">
        <v>1129</v>
      </c>
      <c r="B2" s="393" t="s">
        <v>1131</v>
      </c>
      <c r="C2" s="35" t="s">
        <v>1541</v>
      </c>
      <c r="D2" s="35" t="s">
        <v>1540</v>
      </c>
      <c r="E2" s="35" t="s">
        <v>1542</v>
      </c>
      <c r="F2" s="35" t="s">
        <v>1543</v>
      </c>
      <c r="G2" s="35" t="s">
        <v>1544</v>
      </c>
      <c r="H2" s="35" t="s">
        <v>1545</v>
      </c>
      <c r="M2" s="20"/>
      <c r="N2" s="20"/>
      <c r="S2" s="20"/>
      <c r="T2" s="20"/>
    </row>
    <row r="3" spans="1:8" s="10" customFormat="1" ht="18" customHeight="1">
      <c r="A3" s="15" t="s">
        <v>1161</v>
      </c>
      <c r="B3" s="15" t="s">
        <v>1212</v>
      </c>
      <c r="C3" s="33" t="s">
        <v>1558</v>
      </c>
      <c r="D3" s="36" t="s">
        <v>1597</v>
      </c>
      <c r="E3" s="36" t="s">
        <v>1603</v>
      </c>
      <c r="F3" s="36" t="s">
        <v>1731</v>
      </c>
      <c r="G3" s="36" t="s">
        <v>1703</v>
      </c>
      <c r="H3" s="36" t="s">
        <v>1828</v>
      </c>
    </row>
    <row r="4" spans="1:8" s="10" customFormat="1" ht="18" customHeight="1">
      <c r="A4" s="15"/>
      <c r="B4" s="15" t="s">
        <v>1547</v>
      </c>
      <c r="C4" s="33" t="s">
        <v>1559</v>
      </c>
      <c r="D4" s="36" t="s">
        <v>1598</v>
      </c>
      <c r="E4" s="36" t="s">
        <v>1604</v>
      </c>
      <c r="F4" s="36" t="s">
        <v>1733</v>
      </c>
      <c r="G4" s="36" t="s">
        <v>1782</v>
      </c>
      <c r="H4" s="36" t="s">
        <v>1830</v>
      </c>
    </row>
    <row r="5" spans="1:8" s="10" customFormat="1" ht="18" customHeight="1">
      <c r="A5" s="15"/>
      <c r="B5" s="15" t="s">
        <v>1546</v>
      </c>
      <c r="C5" s="33" t="s">
        <v>1560</v>
      </c>
      <c r="D5" s="36" t="s">
        <v>1599</v>
      </c>
      <c r="E5" s="36" t="s">
        <v>1605</v>
      </c>
      <c r="F5" s="36" t="s">
        <v>1732</v>
      </c>
      <c r="G5" s="36" t="s">
        <v>1780</v>
      </c>
      <c r="H5" s="36" t="s">
        <v>1829</v>
      </c>
    </row>
    <row r="6" spans="1:8" s="9" customFormat="1" ht="18" customHeight="1">
      <c r="A6" s="15" t="s">
        <v>1165</v>
      </c>
      <c r="B6" s="15" t="s">
        <v>1231</v>
      </c>
      <c r="C6" s="34" t="s">
        <v>1561</v>
      </c>
      <c r="D6" s="37" t="s">
        <v>1600</v>
      </c>
      <c r="E6" s="37" t="s">
        <v>1606</v>
      </c>
      <c r="F6" s="37" t="s">
        <v>1734</v>
      </c>
      <c r="G6" s="37" t="s">
        <v>1783</v>
      </c>
      <c r="H6" s="37" t="s">
        <v>1831</v>
      </c>
    </row>
    <row r="7" spans="1:8" s="10" customFormat="1" ht="18" customHeight="1">
      <c r="A7" s="15" t="s">
        <v>1168</v>
      </c>
      <c r="B7" s="15" t="s">
        <v>1238</v>
      </c>
      <c r="C7" s="33" t="s">
        <v>1562</v>
      </c>
      <c r="D7" s="36" t="s">
        <v>1601</v>
      </c>
      <c r="E7" s="36" t="s">
        <v>1607</v>
      </c>
      <c r="F7" s="36" t="s">
        <v>1735</v>
      </c>
      <c r="G7" s="36" t="s">
        <v>1781</v>
      </c>
      <c r="H7" s="36" t="s">
        <v>1833</v>
      </c>
    </row>
    <row r="8" spans="1:8" s="10" customFormat="1" ht="18" customHeight="1">
      <c r="A8" s="15" t="s">
        <v>1169</v>
      </c>
      <c r="B8" s="15" t="s">
        <v>1245</v>
      </c>
      <c r="C8" s="33" t="s">
        <v>1563</v>
      </c>
      <c r="D8" s="36" t="s">
        <v>1602</v>
      </c>
      <c r="E8" s="36" t="s">
        <v>1608</v>
      </c>
      <c r="F8" s="36" t="s">
        <v>1735</v>
      </c>
      <c r="G8" s="36" t="s">
        <v>1784</v>
      </c>
      <c r="H8" s="36" t="s">
        <v>1832</v>
      </c>
    </row>
    <row r="9" spans="1:8" s="10" customFormat="1" ht="18" customHeight="1">
      <c r="A9" s="15" t="s">
        <v>1170</v>
      </c>
      <c r="B9" s="15" t="s">
        <v>1252</v>
      </c>
      <c r="C9" s="33" t="s">
        <v>1564</v>
      </c>
      <c r="D9" s="36" t="s">
        <v>1610</v>
      </c>
      <c r="E9" s="36" t="s">
        <v>1609</v>
      </c>
      <c r="F9" s="36" t="s">
        <v>1736</v>
      </c>
      <c r="G9" s="36" t="s">
        <v>1786</v>
      </c>
      <c r="H9" s="36" t="s">
        <v>1834</v>
      </c>
    </row>
    <row r="10" spans="1:8" s="10" customFormat="1" ht="18" customHeight="1">
      <c r="A10" s="15" t="s">
        <v>1173</v>
      </c>
      <c r="B10" s="15" t="s">
        <v>1259</v>
      </c>
      <c r="C10" s="33" t="s">
        <v>1565</v>
      </c>
      <c r="D10" s="36" t="s">
        <v>1647</v>
      </c>
      <c r="E10" s="36" t="s">
        <v>1691</v>
      </c>
      <c r="F10" s="36" t="s">
        <v>1738</v>
      </c>
      <c r="G10" s="36" t="s">
        <v>1785</v>
      </c>
      <c r="H10" s="36" t="s">
        <v>1836</v>
      </c>
    </row>
    <row r="11" spans="1:8" s="10" customFormat="1" ht="18" customHeight="1">
      <c r="A11" s="15"/>
      <c r="B11" s="15" t="s">
        <v>1266</v>
      </c>
      <c r="C11" s="33" t="s">
        <v>1566</v>
      </c>
      <c r="D11" s="36" t="s">
        <v>1650</v>
      </c>
      <c r="E11" s="36" t="s">
        <v>1693</v>
      </c>
      <c r="F11" s="36" t="s">
        <v>1737</v>
      </c>
      <c r="G11" s="36" t="s">
        <v>1788</v>
      </c>
      <c r="H11" s="36" t="s">
        <v>1835</v>
      </c>
    </row>
    <row r="12" spans="1:8" s="10" customFormat="1" ht="18" customHeight="1">
      <c r="A12" s="15" t="s">
        <v>1174</v>
      </c>
      <c r="B12" s="15" t="s">
        <v>1273</v>
      </c>
      <c r="C12" s="33" t="s">
        <v>1592</v>
      </c>
      <c r="D12" s="36" t="s">
        <v>1651</v>
      </c>
      <c r="E12" s="36" t="s">
        <v>1692</v>
      </c>
      <c r="F12" s="36" t="s">
        <v>1739</v>
      </c>
      <c r="G12" s="36" t="s">
        <v>1787</v>
      </c>
      <c r="H12" s="36" t="s">
        <v>1837</v>
      </c>
    </row>
    <row r="13" spans="1:8" s="10" customFormat="1" ht="18" customHeight="1">
      <c r="A13" s="15" t="s">
        <v>1176</v>
      </c>
      <c r="B13" s="15" t="s">
        <v>1280</v>
      </c>
      <c r="C13" s="33" t="s">
        <v>1593</v>
      </c>
      <c r="D13" s="36" t="s">
        <v>1652</v>
      </c>
      <c r="E13" s="36" t="s">
        <v>1694</v>
      </c>
      <c r="F13" s="36" t="s">
        <v>1741</v>
      </c>
      <c r="G13" s="36" t="s">
        <v>1789</v>
      </c>
      <c r="H13" s="36" t="s">
        <v>1839</v>
      </c>
    </row>
    <row r="14" spans="1:8" s="10" customFormat="1" ht="18" customHeight="1">
      <c r="A14" s="15" t="s">
        <v>1177</v>
      </c>
      <c r="B14" s="15" t="s">
        <v>1287</v>
      </c>
      <c r="C14" s="33" t="s">
        <v>1594</v>
      </c>
      <c r="D14" s="38" t="s">
        <v>1653</v>
      </c>
      <c r="E14" s="36" t="s">
        <v>1696</v>
      </c>
      <c r="F14" s="36" t="s">
        <v>1740</v>
      </c>
      <c r="G14" s="36" t="s">
        <v>1791</v>
      </c>
      <c r="H14" s="36" t="s">
        <v>1838</v>
      </c>
    </row>
    <row r="15" spans="1:8" s="10" customFormat="1" ht="18" customHeight="1">
      <c r="A15" s="15" t="s">
        <v>1178</v>
      </c>
      <c r="B15" s="15" t="s">
        <v>1549</v>
      </c>
      <c r="C15" s="33" t="s">
        <v>1595</v>
      </c>
      <c r="D15" s="36" t="s">
        <v>1654</v>
      </c>
      <c r="E15" s="36" t="s">
        <v>1695</v>
      </c>
      <c r="F15" s="36" t="s">
        <v>1742</v>
      </c>
      <c r="G15" s="36" t="s">
        <v>1790</v>
      </c>
      <c r="H15" s="36" t="s">
        <v>1840</v>
      </c>
    </row>
    <row r="16" spans="1:8" s="10" customFormat="1" ht="18" customHeight="1">
      <c r="A16" s="15"/>
      <c r="B16" s="15" t="s">
        <v>1548</v>
      </c>
      <c r="C16" s="33" t="s">
        <v>1596</v>
      </c>
      <c r="D16" s="36" t="s">
        <v>1655</v>
      </c>
      <c r="E16" s="36" t="s">
        <v>1697</v>
      </c>
      <c r="F16" s="36" t="s">
        <v>1744</v>
      </c>
      <c r="G16" s="36" t="s">
        <v>1792</v>
      </c>
      <c r="H16" s="36" t="s">
        <v>1842</v>
      </c>
    </row>
    <row r="17" spans="1:8" s="10" customFormat="1" ht="18" customHeight="1">
      <c r="A17" s="15"/>
      <c r="B17" s="15" t="s">
        <v>1550</v>
      </c>
      <c r="C17" s="33" t="s">
        <v>1611</v>
      </c>
      <c r="D17" s="36" t="s">
        <v>1656</v>
      </c>
      <c r="E17" s="36" t="s">
        <v>1699</v>
      </c>
      <c r="F17" s="36" t="s">
        <v>1743</v>
      </c>
      <c r="G17" s="36" t="s">
        <v>1794</v>
      </c>
      <c r="H17" s="36" t="s">
        <v>1841</v>
      </c>
    </row>
    <row r="18" spans="1:8" s="10" customFormat="1" ht="18" customHeight="1">
      <c r="A18" s="15" t="s">
        <v>1179</v>
      </c>
      <c r="B18" s="15" t="s">
        <v>1311</v>
      </c>
      <c r="C18" s="33" t="s">
        <v>1612</v>
      </c>
      <c r="D18" s="36" t="s">
        <v>1657</v>
      </c>
      <c r="E18" s="36" t="s">
        <v>1698</v>
      </c>
      <c r="F18" s="36" t="s">
        <v>1746</v>
      </c>
      <c r="G18" s="36" t="s">
        <v>1793</v>
      </c>
      <c r="H18" s="36" t="s">
        <v>1844</v>
      </c>
    </row>
    <row r="19" spans="1:8" s="10" customFormat="1" ht="18" customHeight="1">
      <c r="A19" s="15" t="s">
        <v>1180</v>
      </c>
      <c r="B19" s="15" t="s">
        <v>1318</v>
      </c>
      <c r="C19" s="33" t="s">
        <v>1613</v>
      </c>
      <c r="D19" s="36" t="s">
        <v>1658</v>
      </c>
      <c r="E19" s="36" t="s">
        <v>1700</v>
      </c>
      <c r="F19" s="36" t="s">
        <v>1745</v>
      </c>
      <c r="G19" s="36" t="s">
        <v>1795</v>
      </c>
      <c r="H19" s="36" t="s">
        <v>1843</v>
      </c>
    </row>
    <row r="20" spans="1:8" s="10" customFormat="1" ht="18" customHeight="1">
      <c r="A20" s="15" t="s">
        <v>1181</v>
      </c>
      <c r="B20" s="15" t="s">
        <v>1325</v>
      </c>
      <c r="C20" s="33" t="s">
        <v>1614</v>
      </c>
      <c r="D20" s="36" t="s">
        <v>1659</v>
      </c>
      <c r="E20" s="36" t="s">
        <v>1702</v>
      </c>
      <c r="F20" s="36" t="s">
        <v>1748</v>
      </c>
      <c r="G20" s="36" t="s">
        <v>1797</v>
      </c>
      <c r="H20" s="36" t="s">
        <v>1846</v>
      </c>
    </row>
    <row r="21" spans="1:8" s="10" customFormat="1" ht="18" customHeight="1">
      <c r="A21" s="15" t="s">
        <v>1182</v>
      </c>
      <c r="B21" s="15" t="s">
        <v>1332</v>
      </c>
      <c r="C21" s="33" t="s">
        <v>1615</v>
      </c>
      <c r="D21" s="36" t="s">
        <v>1660</v>
      </c>
      <c r="E21" s="36" t="s">
        <v>1701</v>
      </c>
      <c r="F21" s="36" t="s">
        <v>1747</v>
      </c>
      <c r="G21" s="36" t="s">
        <v>1796</v>
      </c>
      <c r="H21" s="36" t="s">
        <v>1845</v>
      </c>
    </row>
    <row r="22" spans="1:8" s="10" customFormat="1" ht="18" customHeight="1">
      <c r="A22" s="15"/>
      <c r="B22" s="15" t="s">
        <v>1552</v>
      </c>
      <c r="C22" s="33" t="s">
        <v>1616</v>
      </c>
      <c r="D22" s="36" t="s">
        <v>1679</v>
      </c>
      <c r="E22" s="36" t="s">
        <v>1703</v>
      </c>
      <c r="F22" s="36" t="s">
        <v>1750</v>
      </c>
      <c r="G22" s="36" t="s">
        <v>1798</v>
      </c>
      <c r="H22" s="36" t="s">
        <v>1847</v>
      </c>
    </row>
    <row r="23" spans="1:8" s="10" customFormat="1" ht="18" customHeight="1">
      <c r="A23" s="15"/>
      <c r="B23" s="15" t="s">
        <v>1551</v>
      </c>
      <c r="C23" s="33" t="s">
        <v>1646</v>
      </c>
      <c r="D23" s="36" t="s">
        <v>1680</v>
      </c>
      <c r="E23" s="36" t="s">
        <v>1704</v>
      </c>
      <c r="F23" s="36" t="s">
        <v>1749</v>
      </c>
      <c r="G23" s="36" t="s">
        <v>1800</v>
      </c>
      <c r="H23" s="36" t="s">
        <v>1806</v>
      </c>
    </row>
    <row r="24" spans="1:8" s="10" customFormat="1" ht="18" customHeight="1">
      <c r="A24" s="15"/>
      <c r="B24" s="15" t="s">
        <v>1553</v>
      </c>
      <c r="C24" s="33" t="s">
        <v>1645</v>
      </c>
      <c r="D24" s="36" t="s">
        <v>1669</v>
      </c>
      <c r="E24" s="36" t="s">
        <v>1706</v>
      </c>
      <c r="F24" s="36" t="s">
        <v>1752</v>
      </c>
      <c r="G24" s="36" t="s">
        <v>1799</v>
      </c>
      <c r="H24" s="36" t="s">
        <v>1848</v>
      </c>
    </row>
    <row r="25" spans="1:8" s="10" customFormat="1" ht="18" customHeight="1">
      <c r="A25" s="15" t="s">
        <v>1183</v>
      </c>
      <c r="B25" s="15" t="s">
        <v>1356</v>
      </c>
      <c r="C25" s="33" t="s">
        <v>1644</v>
      </c>
      <c r="D25" s="36" t="s">
        <v>1668</v>
      </c>
      <c r="E25" s="36" t="s">
        <v>1705</v>
      </c>
      <c r="F25" s="36" t="s">
        <v>1751</v>
      </c>
      <c r="G25" s="36" t="s">
        <v>1801</v>
      </c>
      <c r="H25" s="36" t="s">
        <v>1850</v>
      </c>
    </row>
    <row r="26" spans="1:8" s="10" customFormat="1" ht="18" customHeight="1">
      <c r="A26" s="15" t="s">
        <v>1184</v>
      </c>
      <c r="B26" s="15" t="s">
        <v>1363</v>
      </c>
      <c r="C26" s="33" t="s">
        <v>1643</v>
      </c>
      <c r="D26" s="36" t="s">
        <v>1667</v>
      </c>
      <c r="E26" s="36" t="s">
        <v>1707</v>
      </c>
      <c r="F26" s="36" t="s">
        <v>1753</v>
      </c>
      <c r="G26" s="36" t="s">
        <v>1802</v>
      </c>
      <c r="H26" s="36" t="s">
        <v>1849</v>
      </c>
    </row>
    <row r="27" spans="1:8" s="10" customFormat="1" ht="18" customHeight="1">
      <c r="A27" s="15" t="s">
        <v>1185</v>
      </c>
      <c r="B27" s="15" t="s">
        <v>1370</v>
      </c>
      <c r="C27" s="33" t="s">
        <v>1642</v>
      </c>
      <c r="D27" s="36" t="s">
        <v>1666</v>
      </c>
      <c r="E27" s="36" t="s">
        <v>1709</v>
      </c>
      <c r="F27" s="36" t="s">
        <v>1755</v>
      </c>
      <c r="G27" s="36" t="s">
        <v>1716</v>
      </c>
      <c r="H27" s="36" t="s">
        <v>1851</v>
      </c>
    </row>
    <row r="28" spans="1:8" s="10" customFormat="1" ht="18" customHeight="1">
      <c r="A28" s="15"/>
      <c r="B28" s="17" t="s">
        <v>1377</v>
      </c>
      <c r="C28" s="33" t="s">
        <v>1641</v>
      </c>
      <c r="D28" s="36" t="s">
        <v>1665</v>
      </c>
      <c r="E28" s="36" t="s">
        <v>1708</v>
      </c>
      <c r="F28" s="36" t="s">
        <v>1754</v>
      </c>
      <c r="G28" s="36" t="s">
        <v>1803</v>
      </c>
      <c r="H28" s="36" t="s">
        <v>1853</v>
      </c>
    </row>
    <row r="29" spans="1:8" s="10" customFormat="1" ht="18" customHeight="1">
      <c r="A29" s="15" t="s">
        <v>1186</v>
      </c>
      <c r="B29" s="15" t="s">
        <v>353</v>
      </c>
      <c r="C29" s="33" t="s">
        <v>1640</v>
      </c>
      <c r="D29" s="36" t="s">
        <v>1670</v>
      </c>
      <c r="E29" s="36" t="s">
        <v>1710</v>
      </c>
      <c r="F29" s="36" t="s">
        <v>1756</v>
      </c>
      <c r="G29" s="36" t="s">
        <v>1805</v>
      </c>
      <c r="H29" s="36" t="s">
        <v>1852</v>
      </c>
    </row>
    <row r="30" spans="1:8" s="10" customFormat="1" ht="18" customHeight="1">
      <c r="A30" s="15" t="s">
        <v>1187</v>
      </c>
      <c r="B30" s="15" t="s">
        <v>1127</v>
      </c>
      <c r="C30" s="36" t="s">
        <v>1639</v>
      </c>
      <c r="D30" s="36" t="s">
        <v>1671</v>
      </c>
      <c r="E30" s="38" t="s">
        <v>1698</v>
      </c>
      <c r="F30" s="36" t="s">
        <v>1758</v>
      </c>
      <c r="G30" s="36" t="s">
        <v>1804</v>
      </c>
      <c r="H30" s="36" t="s">
        <v>1854</v>
      </c>
    </row>
    <row r="31" spans="1:8" s="10" customFormat="1" ht="18" customHeight="1">
      <c r="A31" s="15"/>
      <c r="B31" s="17" t="s">
        <v>1396</v>
      </c>
      <c r="C31" s="36" t="s">
        <v>1638</v>
      </c>
      <c r="D31" s="36" t="s">
        <v>1673</v>
      </c>
      <c r="E31" s="36" t="s">
        <v>1711</v>
      </c>
      <c r="F31" s="36" t="s">
        <v>1757</v>
      </c>
      <c r="G31" s="36" t="s">
        <v>1806</v>
      </c>
      <c r="H31" s="36" t="s">
        <v>1856</v>
      </c>
    </row>
    <row r="32" spans="1:8" s="10" customFormat="1" ht="18" customHeight="1">
      <c r="A32" s="15" t="s">
        <v>1188</v>
      </c>
      <c r="B32" s="15" t="s">
        <v>1403</v>
      </c>
      <c r="C32" s="37" t="s">
        <v>1637</v>
      </c>
      <c r="D32" s="37" t="s">
        <v>1672</v>
      </c>
      <c r="E32" s="37" t="s">
        <v>1712</v>
      </c>
      <c r="F32" s="37" t="s">
        <v>1759</v>
      </c>
      <c r="G32" s="37" t="s">
        <v>1808</v>
      </c>
      <c r="H32" s="37" t="s">
        <v>1855</v>
      </c>
    </row>
    <row r="33" spans="1:8" s="10" customFormat="1" ht="18" customHeight="1">
      <c r="A33" s="15" t="s">
        <v>1189</v>
      </c>
      <c r="B33" s="15" t="s">
        <v>1410</v>
      </c>
      <c r="C33" s="36" t="s">
        <v>1636</v>
      </c>
      <c r="D33" s="36" t="s">
        <v>1674</v>
      </c>
      <c r="E33" s="36" t="s">
        <v>1714</v>
      </c>
      <c r="F33" s="36" t="s">
        <v>1761</v>
      </c>
      <c r="G33" s="36" t="s">
        <v>1807</v>
      </c>
      <c r="H33" s="36" t="s">
        <v>1857</v>
      </c>
    </row>
    <row r="34" spans="1:8" s="10" customFormat="1" ht="18" customHeight="1">
      <c r="A34" s="15" t="s">
        <v>1192</v>
      </c>
      <c r="B34" s="15" t="s">
        <v>1417</v>
      </c>
      <c r="C34" s="36" t="s">
        <v>1635</v>
      </c>
      <c r="D34" s="36" t="s">
        <v>1676</v>
      </c>
      <c r="E34" s="36" t="s">
        <v>1713</v>
      </c>
      <c r="F34" s="36" t="s">
        <v>1760</v>
      </c>
      <c r="G34" s="36" t="s">
        <v>1809</v>
      </c>
      <c r="H34" s="36" t="s">
        <v>1858</v>
      </c>
    </row>
    <row r="35" spans="1:8" s="10" customFormat="1" ht="18" customHeight="1">
      <c r="A35" s="15" t="s">
        <v>1195</v>
      </c>
      <c r="B35" s="15" t="s">
        <v>1424</v>
      </c>
      <c r="C35" s="36" t="s">
        <v>1634</v>
      </c>
      <c r="D35" s="36" t="s">
        <v>1675</v>
      </c>
      <c r="E35" s="36" t="s">
        <v>1715</v>
      </c>
      <c r="F35" s="36" t="s">
        <v>1762</v>
      </c>
      <c r="G35" s="36" t="s">
        <v>1811</v>
      </c>
      <c r="H35" s="36" t="s">
        <v>1730</v>
      </c>
    </row>
    <row r="36" spans="1:8" s="10" customFormat="1" ht="18" customHeight="1">
      <c r="A36" s="15"/>
      <c r="B36" s="15" t="s">
        <v>1431</v>
      </c>
      <c r="C36" s="36" t="s">
        <v>1633</v>
      </c>
      <c r="D36" s="36" t="s">
        <v>1677</v>
      </c>
      <c r="E36" s="36" t="s">
        <v>1716</v>
      </c>
      <c r="F36" s="36" t="s">
        <v>1764</v>
      </c>
      <c r="G36" s="36" t="s">
        <v>1810</v>
      </c>
      <c r="H36" s="36" t="s">
        <v>1720</v>
      </c>
    </row>
    <row r="37" spans="1:8" s="10" customFormat="1" ht="18" customHeight="1">
      <c r="A37" s="15" t="s">
        <v>1196</v>
      </c>
      <c r="B37" s="15" t="s">
        <v>1438</v>
      </c>
      <c r="C37" s="36" t="s">
        <v>1632</v>
      </c>
      <c r="D37" s="36" t="s">
        <v>1678</v>
      </c>
      <c r="E37" s="36" t="s">
        <v>1718</v>
      </c>
      <c r="F37" s="36" t="s">
        <v>1763</v>
      </c>
      <c r="G37" s="36" t="s">
        <v>1812</v>
      </c>
      <c r="H37" s="36" t="s">
        <v>1860</v>
      </c>
    </row>
    <row r="38" spans="1:8" s="10" customFormat="1" ht="18" customHeight="1">
      <c r="A38" s="15"/>
      <c r="B38" s="23" t="s">
        <v>1445</v>
      </c>
      <c r="C38" s="36" t="s">
        <v>1631</v>
      </c>
      <c r="D38" s="36" t="s">
        <v>1681</v>
      </c>
      <c r="E38" s="36" t="s">
        <v>1717</v>
      </c>
      <c r="F38" s="36" t="s">
        <v>1765</v>
      </c>
      <c r="G38" s="36" t="s">
        <v>1814</v>
      </c>
      <c r="H38" s="36" t="s">
        <v>1859</v>
      </c>
    </row>
    <row r="39" spans="1:8" s="10" customFormat="1" ht="18" customHeight="1">
      <c r="A39" s="15"/>
      <c r="B39" s="15" t="s">
        <v>1452</v>
      </c>
      <c r="C39" s="36" t="s">
        <v>1630</v>
      </c>
      <c r="D39" s="36" t="s">
        <v>1684</v>
      </c>
      <c r="E39" s="36" t="s">
        <v>1719</v>
      </c>
      <c r="F39" s="36" t="s">
        <v>1766</v>
      </c>
      <c r="G39" s="36" t="s">
        <v>1813</v>
      </c>
      <c r="H39" s="36" t="s">
        <v>1861</v>
      </c>
    </row>
    <row r="40" spans="1:8" s="10" customFormat="1" ht="18" customHeight="1">
      <c r="A40" s="15" t="s">
        <v>1197</v>
      </c>
      <c r="B40" s="15" t="s">
        <v>1459</v>
      </c>
      <c r="C40" s="36" t="s">
        <v>1629</v>
      </c>
      <c r="D40" s="36" t="s">
        <v>1682</v>
      </c>
      <c r="E40" s="36" t="s">
        <v>1721</v>
      </c>
      <c r="F40" s="36" t="s">
        <v>1768</v>
      </c>
      <c r="G40" s="36" t="s">
        <v>1815</v>
      </c>
      <c r="H40" s="36" t="s">
        <v>1863</v>
      </c>
    </row>
    <row r="41" spans="1:8" s="10" customFormat="1" ht="18" customHeight="1">
      <c r="A41" s="15" t="s">
        <v>1198</v>
      </c>
      <c r="B41" s="15" t="s">
        <v>0</v>
      </c>
      <c r="C41" s="36" t="s">
        <v>1628</v>
      </c>
      <c r="D41" s="36" t="s">
        <v>1685</v>
      </c>
      <c r="E41" s="36" t="s">
        <v>1720</v>
      </c>
      <c r="F41" s="36" t="s">
        <v>1767</v>
      </c>
      <c r="G41" s="36" t="s">
        <v>1817</v>
      </c>
      <c r="H41" s="36" t="s">
        <v>1862</v>
      </c>
    </row>
    <row r="42" spans="1:8" s="10" customFormat="1" ht="18" customHeight="1">
      <c r="A42" s="15"/>
      <c r="B42" s="15" t="s">
        <v>7</v>
      </c>
      <c r="C42" s="36" t="s">
        <v>1627</v>
      </c>
      <c r="D42" s="36" t="s">
        <v>1683</v>
      </c>
      <c r="E42" s="36" t="s">
        <v>1711</v>
      </c>
      <c r="F42" s="36" t="s">
        <v>1769</v>
      </c>
      <c r="G42" s="36" t="s">
        <v>1816</v>
      </c>
      <c r="H42" s="36" t="s">
        <v>1865</v>
      </c>
    </row>
    <row r="43" spans="1:8" s="10" customFormat="1" ht="18" customHeight="1">
      <c r="A43" s="15" t="s">
        <v>1199</v>
      </c>
      <c r="B43" s="15" t="s">
        <v>14</v>
      </c>
      <c r="C43" s="36" t="s">
        <v>1626</v>
      </c>
      <c r="D43" s="36" t="s">
        <v>1686</v>
      </c>
      <c r="E43" s="36" t="s">
        <v>1723</v>
      </c>
      <c r="F43" s="36" t="s">
        <v>1771</v>
      </c>
      <c r="G43" s="36" t="s">
        <v>1819</v>
      </c>
      <c r="H43" s="36" t="s">
        <v>1864</v>
      </c>
    </row>
    <row r="44" spans="1:8" s="10" customFormat="1" ht="18" customHeight="1">
      <c r="A44" s="15"/>
      <c r="B44" s="23" t="s">
        <v>21</v>
      </c>
      <c r="C44" s="36" t="s">
        <v>1625</v>
      </c>
      <c r="D44" s="36" t="s">
        <v>1688</v>
      </c>
      <c r="E44" s="36" t="s">
        <v>1722</v>
      </c>
      <c r="F44" s="36" t="s">
        <v>1770</v>
      </c>
      <c r="G44" s="36" t="s">
        <v>1818</v>
      </c>
      <c r="H44" s="36" t="s">
        <v>1866</v>
      </c>
    </row>
    <row r="45" spans="1:8" s="10" customFormat="1" ht="18" customHeight="1">
      <c r="A45" s="15" t="s">
        <v>1200</v>
      </c>
      <c r="B45" s="15" t="s">
        <v>28</v>
      </c>
      <c r="C45" s="36" t="s">
        <v>1624</v>
      </c>
      <c r="D45" s="36" t="s">
        <v>1687</v>
      </c>
      <c r="E45" s="36" t="s">
        <v>1724</v>
      </c>
      <c r="F45" s="36" t="s">
        <v>1772</v>
      </c>
      <c r="G45" s="36" t="s">
        <v>1820</v>
      </c>
      <c r="H45" s="36" t="s">
        <v>1868</v>
      </c>
    </row>
    <row r="46" spans="1:8" s="10" customFormat="1" ht="18" customHeight="1">
      <c r="A46" s="15" t="s">
        <v>1201</v>
      </c>
      <c r="B46" s="15" t="s">
        <v>1555</v>
      </c>
      <c r="C46" s="36" t="s">
        <v>1623</v>
      </c>
      <c r="D46" s="36" t="s">
        <v>1689</v>
      </c>
      <c r="E46" s="36" t="s">
        <v>1726</v>
      </c>
      <c r="F46" s="36" t="s">
        <v>1774</v>
      </c>
      <c r="G46" s="36" t="s">
        <v>1822</v>
      </c>
      <c r="H46" s="36" t="s">
        <v>1867</v>
      </c>
    </row>
    <row r="47" spans="1:8" s="10" customFormat="1" ht="18" customHeight="1">
      <c r="A47" s="15"/>
      <c r="B47" s="15" t="s">
        <v>1554</v>
      </c>
      <c r="C47" s="36" t="s">
        <v>1622</v>
      </c>
      <c r="D47" s="36" t="s">
        <v>1690</v>
      </c>
      <c r="E47" s="36" t="s">
        <v>1725</v>
      </c>
      <c r="F47" s="36" t="s">
        <v>1773</v>
      </c>
      <c r="G47" s="36" t="s">
        <v>1821</v>
      </c>
      <c r="H47" s="36" t="s">
        <v>1869</v>
      </c>
    </row>
    <row r="48" spans="1:8" s="10" customFormat="1" ht="18" customHeight="1">
      <c r="A48" s="15" t="s">
        <v>1204</v>
      </c>
      <c r="B48" s="15" t="s">
        <v>46</v>
      </c>
      <c r="C48" s="36" t="s">
        <v>1621</v>
      </c>
      <c r="D48" s="36" t="s">
        <v>1664</v>
      </c>
      <c r="E48" s="36" t="s">
        <v>1727</v>
      </c>
      <c r="F48" s="36" t="s">
        <v>1775</v>
      </c>
      <c r="G48" s="36" t="s">
        <v>1823</v>
      </c>
      <c r="H48" s="36" t="s">
        <v>1871</v>
      </c>
    </row>
    <row r="49" spans="1:8" s="10" customFormat="1" ht="18" customHeight="1">
      <c r="A49" s="15" t="s">
        <v>1205</v>
      </c>
      <c r="B49" s="17" t="s">
        <v>53</v>
      </c>
      <c r="C49" s="36" t="s">
        <v>1620</v>
      </c>
      <c r="D49" s="36" t="s">
        <v>1663</v>
      </c>
      <c r="E49" s="36" t="s">
        <v>1729</v>
      </c>
      <c r="F49" s="36" t="s">
        <v>1777</v>
      </c>
      <c r="G49" s="36" t="s">
        <v>1825</v>
      </c>
      <c r="H49" s="36" t="s">
        <v>1870</v>
      </c>
    </row>
    <row r="50" spans="1:8" s="10" customFormat="1" ht="18" customHeight="1">
      <c r="A50" s="15" t="s">
        <v>1141</v>
      </c>
      <c r="B50" s="15" t="s">
        <v>60</v>
      </c>
      <c r="C50" s="36" t="s">
        <v>1619</v>
      </c>
      <c r="D50" s="36" t="s">
        <v>1661</v>
      </c>
      <c r="E50" s="36" t="s">
        <v>1728</v>
      </c>
      <c r="F50" s="36" t="s">
        <v>1776</v>
      </c>
      <c r="G50" s="36" t="s">
        <v>1824</v>
      </c>
      <c r="H50" s="36" t="s">
        <v>1872</v>
      </c>
    </row>
    <row r="51" spans="1:8" s="10" customFormat="1" ht="18" customHeight="1">
      <c r="A51" s="10" t="s">
        <v>1142</v>
      </c>
      <c r="B51" s="15" t="s">
        <v>67</v>
      </c>
      <c r="C51" s="36" t="s">
        <v>1618</v>
      </c>
      <c r="D51" s="36" t="s">
        <v>1649</v>
      </c>
      <c r="E51" s="36" t="s">
        <v>1730</v>
      </c>
      <c r="F51" s="36" t="s">
        <v>1778</v>
      </c>
      <c r="G51" s="36" t="s">
        <v>1827</v>
      </c>
      <c r="H51" s="36" t="s">
        <v>1873</v>
      </c>
    </row>
    <row r="52" spans="1:8" s="10" customFormat="1" ht="18" customHeight="1">
      <c r="A52" s="15" t="s">
        <v>1207</v>
      </c>
      <c r="B52" s="15" t="s">
        <v>73</v>
      </c>
      <c r="C52" s="36" t="s">
        <v>1617</v>
      </c>
      <c r="D52" s="36" t="s">
        <v>1648</v>
      </c>
      <c r="E52" s="36" t="s">
        <v>1662</v>
      </c>
      <c r="F52" s="36" t="s">
        <v>1779</v>
      </c>
      <c r="G52" s="36" t="s">
        <v>1826</v>
      </c>
      <c r="H52" s="36" t="s">
        <v>1772</v>
      </c>
    </row>
    <row r="53" spans="1:8" s="10" customFormat="1" ht="18.75">
      <c r="A53" s="267" t="s">
        <v>83</v>
      </c>
      <c r="B53" s="267"/>
      <c r="C53" s="267"/>
      <c r="D53" s="267"/>
      <c r="E53" s="267"/>
      <c r="F53" s="267"/>
      <c r="G53" s="267"/>
      <c r="H53" s="267"/>
    </row>
    <row r="54" spans="1:8" s="10" customFormat="1" ht="21" customHeight="1">
      <c r="A54" s="8" t="s">
        <v>81</v>
      </c>
      <c r="B54" s="9"/>
      <c r="C54" s="9"/>
      <c r="D54" s="9"/>
      <c r="E54" s="9"/>
      <c r="F54" s="9"/>
      <c r="G54" s="9"/>
      <c r="H54" s="9"/>
    </row>
    <row r="55" spans="1:8" s="10" customFormat="1" ht="21" customHeight="1">
      <c r="A55" s="8" t="s">
        <v>82</v>
      </c>
      <c r="B55" s="9"/>
      <c r="C55" s="9"/>
      <c r="D55" s="9"/>
      <c r="E55" s="9"/>
      <c r="F55" s="9"/>
      <c r="G55" s="9"/>
      <c r="H55" s="9"/>
    </row>
    <row r="56" s="10" customFormat="1" ht="16.5" customHeight="1"/>
    <row r="57" s="3" customFormat="1" ht="16.5" customHeight="1"/>
    <row r="58" s="3" customFormat="1" ht="16.5" customHeight="1"/>
    <row r="59" s="3" customFormat="1" ht="16.5" customHeight="1"/>
    <row r="60" s="3" customFormat="1" ht="16.5" customHeight="1"/>
    <row r="61" s="3" customFormat="1" ht="16.5" customHeight="1"/>
    <row r="62" s="3" customFormat="1" ht="16.5" customHeight="1"/>
    <row r="63" s="3" customFormat="1" ht="16.5" customHeight="1"/>
    <row r="64" s="3" customFormat="1" ht="16.5" customHeight="1"/>
    <row r="65" s="3" customFormat="1" ht="16.5" customHeight="1"/>
    <row r="66" s="3" customFormat="1" ht="16.5" customHeight="1"/>
    <row r="67" s="3" customFormat="1" ht="16.5" customHeight="1"/>
    <row r="68" s="3" customFormat="1" ht="16.5" customHeight="1"/>
    <row r="69" s="3" customFormat="1" ht="16.5" customHeight="1"/>
    <row r="70" s="3" customFormat="1" ht="16.5" customHeight="1"/>
    <row r="71" s="3" customFormat="1" ht="16.5" customHeight="1"/>
    <row r="72" s="3" customFormat="1" ht="16.5" customHeight="1"/>
    <row r="73" s="3" customFormat="1" ht="16.5" customHeight="1"/>
    <row r="74" s="3" customFormat="1" ht="16.5" customHeight="1"/>
    <row r="75" s="3" customFormat="1" ht="16.5" customHeight="1"/>
    <row r="76" s="3" customFormat="1" ht="16.5" customHeight="1"/>
    <row r="77" s="3" customFormat="1" ht="16.5" customHeight="1"/>
    <row r="78" s="3" customFormat="1" ht="16.5" customHeight="1"/>
    <row r="79" s="3" customFormat="1" ht="16.5" customHeight="1"/>
    <row r="80" s="3" customFormat="1" ht="16.5" customHeight="1"/>
    <row r="81" s="3" customFormat="1" ht="16.5" customHeight="1"/>
    <row r="82" s="3" customFormat="1" ht="16.5" customHeight="1"/>
    <row r="83" s="3" customFormat="1" ht="16.5" customHeight="1"/>
    <row r="84" s="3" customFormat="1" ht="16.5" customHeight="1"/>
    <row r="85" spans="1:8" s="6" customFormat="1" ht="16.5" customHeight="1">
      <c r="A85" s="3"/>
      <c r="B85" s="3"/>
      <c r="C85" s="3"/>
      <c r="D85" s="3"/>
      <c r="E85" s="3"/>
      <c r="F85" s="3"/>
      <c r="G85" s="3"/>
      <c r="H85" s="3"/>
    </row>
    <row r="86" spans="1:8" s="6" customFormat="1" ht="16.5" customHeight="1">
      <c r="A86" s="3"/>
      <c r="B86" s="3"/>
      <c r="C86" s="3"/>
      <c r="D86" s="3"/>
      <c r="E86" s="3"/>
      <c r="F86" s="3"/>
      <c r="G86" s="3"/>
      <c r="H86" s="3"/>
    </row>
    <row r="87" spans="1:8" s="6" customFormat="1" ht="16.5" customHeight="1">
      <c r="A87" s="3"/>
      <c r="B87" s="3"/>
      <c r="C87" s="3"/>
      <c r="D87" s="3"/>
      <c r="E87" s="3"/>
      <c r="F87" s="3"/>
      <c r="G87" s="3"/>
      <c r="H87" s="3"/>
    </row>
    <row r="88" spans="1:8" s="6" customFormat="1" ht="16.5" customHeight="1">
      <c r="A88" s="3"/>
      <c r="B88" s="3"/>
      <c r="C88" s="3"/>
      <c r="D88" s="3"/>
      <c r="E88" s="3"/>
      <c r="F88" s="3"/>
      <c r="G88" s="3"/>
      <c r="H88" s="3"/>
    </row>
    <row r="89" spans="1:8" ht="16.5" customHeight="1">
      <c r="A89" s="3"/>
      <c r="B89" s="3"/>
      <c r="C89" s="3"/>
      <c r="D89" s="3"/>
      <c r="E89" s="3"/>
      <c r="F89" s="3"/>
      <c r="G89" s="3"/>
      <c r="H89" s="3"/>
    </row>
    <row r="90" spans="1:8" ht="16.5" customHeight="1">
      <c r="A90" s="3"/>
      <c r="B90" s="3"/>
      <c r="C90" s="3"/>
      <c r="D90" s="3"/>
      <c r="E90" s="3"/>
      <c r="F90" s="3"/>
      <c r="G90" s="3"/>
      <c r="H90" s="3"/>
    </row>
    <row r="91" spans="1:8" s="24" customFormat="1" ht="16.5" customHeight="1">
      <c r="A91" s="3"/>
      <c r="B91" s="3"/>
      <c r="C91" s="3"/>
      <c r="D91" s="3"/>
      <c r="E91" s="3"/>
      <c r="F91" s="3"/>
      <c r="G91" s="3"/>
      <c r="H91" s="3"/>
    </row>
    <row r="92" spans="1:20" s="24" customFormat="1" ht="16.5" customHeight="1">
      <c r="A92" s="3"/>
      <c r="B92" s="3"/>
      <c r="C92" s="3"/>
      <c r="D92" s="3"/>
      <c r="E92" s="3"/>
      <c r="F92" s="3"/>
      <c r="G92" s="3"/>
      <c r="H92" s="3"/>
      <c r="M92" s="25"/>
      <c r="N92" s="25"/>
      <c r="S92" s="25"/>
      <c r="T92" s="25"/>
    </row>
    <row r="93" spans="1:8" s="24" customFormat="1" ht="16.5" customHeight="1">
      <c r="A93" s="3"/>
      <c r="B93" s="3"/>
      <c r="C93" s="3"/>
      <c r="D93" s="3"/>
      <c r="E93" s="3"/>
      <c r="F93" s="3"/>
      <c r="G93" s="3"/>
      <c r="H93" s="3"/>
    </row>
    <row r="94" spans="1:8" s="13" customFormat="1" ht="16.5" customHeight="1">
      <c r="A94" s="3"/>
      <c r="B94" s="3"/>
      <c r="C94" s="3"/>
      <c r="D94" s="3"/>
      <c r="E94" s="3"/>
      <c r="F94" s="3"/>
      <c r="G94" s="3"/>
      <c r="H94" s="3"/>
    </row>
    <row r="95" s="3" customFormat="1" ht="16.5" customHeight="1"/>
    <row r="96" s="3" customFormat="1" ht="16.5" customHeight="1"/>
    <row r="97" s="3" customFormat="1" ht="16.5" customHeight="1"/>
    <row r="98" s="3" customFormat="1" ht="16.5" customHeight="1"/>
    <row r="99" s="3" customFormat="1" ht="16.5" customHeight="1"/>
    <row r="100" s="3" customFormat="1" ht="16.5" customHeight="1"/>
    <row r="101" s="3" customFormat="1" ht="16.5" customHeight="1"/>
    <row r="102" s="3" customFormat="1" ht="16.5" customHeight="1"/>
    <row r="103" s="3" customFormat="1" ht="16.5" customHeight="1"/>
    <row r="104" s="3" customFormat="1" ht="16.5" customHeight="1"/>
    <row r="105" s="3" customFormat="1" ht="16.5" customHeight="1"/>
    <row r="106" spans="2:8" s="3" customFormat="1" ht="16.5" customHeight="1">
      <c r="B106" s="7"/>
      <c r="C106" s="7"/>
      <c r="D106" s="7"/>
      <c r="E106" s="7"/>
      <c r="F106" s="7"/>
      <c r="G106" s="7"/>
      <c r="H106" s="7"/>
    </row>
    <row r="107" s="3" customFormat="1" ht="16.5" customHeight="1">
      <c r="A107" s="7"/>
    </row>
    <row r="108" s="3" customFormat="1" ht="16.5" customHeight="1"/>
    <row r="109" s="3" customFormat="1" ht="16.5" customHeight="1"/>
    <row r="110" spans="2:8" s="3" customFormat="1" ht="16.5" customHeight="1">
      <c r="B110" s="27"/>
      <c r="C110" s="27"/>
      <c r="D110" s="27"/>
      <c r="E110" s="27"/>
      <c r="F110" s="27"/>
      <c r="G110" s="27"/>
      <c r="H110" s="27"/>
    </row>
    <row r="111" spans="1:8" s="3" customFormat="1" ht="16.5" customHeight="1">
      <c r="A111" s="27"/>
      <c r="B111" s="4"/>
      <c r="C111" s="4"/>
      <c r="D111" s="4"/>
      <c r="E111" s="4"/>
      <c r="F111" s="4"/>
      <c r="G111" s="4"/>
      <c r="H111" s="4"/>
    </row>
    <row r="112" spans="1:8" s="3" customFormat="1" ht="16.5" customHeight="1">
      <c r="A112" s="4"/>
      <c r="B112" s="29"/>
      <c r="C112" s="29"/>
      <c r="D112" s="29"/>
      <c r="E112" s="29"/>
      <c r="F112" s="29"/>
      <c r="G112" s="29"/>
      <c r="H112" s="29"/>
    </row>
    <row r="113" spans="1:8" s="3" customFormat="1" ht="16.5" customHeight="1">
      <c r="A113" s="29"/>
      <c r="B113" s="29"/>
      <c r="C113" s="29"/>
      <c r="D113" s="29"/>
      <c r="E113" s="29"/>
      <c r="F113" s="29"/>
      <c r="G113" s="29"/>
      <c r="H113" s="29"/>
    </row>
    <row r="114" spans="1:8" s="3" customFormat="1" ht="16.5" customHeight="1">
      <c r="A114" s="29"/>
      <c r="B114" s="29"/>
      <c r="C114" s="29"/>
      <c r="D114" s="29"/>
      <c r="E114" s="29"/>
      <c r="F114" s="29"/>
      <c r="G114" s="29"/>
      <c r="H114" s="29"/>
    </row>
    <row r="115" spans="1:8" s="3" customFormat="1" ht="16.5" customHeight="1">
      <c r="A115" s="29"/>
      <c r="B115" s="29"/>
      <c r="C115" s="29"/>
      <c r="D115" s="29"/>
      <c r="E115" s="29"/>
      <c r="F115" s="29"/>
      <c r="G115" s="29"/>
      <c r="H115" s="29"/>
    </row>
    <row r="116" s="3" customFormat="1" ht="16.5" customHeight="1">
      <c r="A116" s="29"/>
    </row>
    <row r="117" s="3" customFormat="1" ht="16.5" customHeight="1"/>
    <row r="118" s="3" customFormat="1" ht="16.5" customHeight="1"/>
    <row r="119" s="3" customFormat="1" ht="16.5" customHeight="1"/>
    <row r="120" s="3" customFormat="1" ht="16.5" customHeight="1"/>
    <row r="121" s="3" customFormat="1" ht="16.5" customHeight="1"/>
    <row r="122" s="3" customFormat="1" ht="16.5" customHeight="1"/>
    <row r="123" s="3" customFormat="1" ht="16.5" customHeight="1"/>
    <row r="124" s="3" customFormat="1" ht="16.5" customHeight="1"/>
    <row r="125" s="3" customFormat="1" ht="16.5" customHeight="1"/>
    <row r="126" s="3" customFormat="1" ht="16.5" customHeight="1"/>
    <row r="127" s="3" customFormat="1" ht="16.5" customHeight="1"/>
    <row r="128" s="3" customFormat="1" ht="16.5" customHeight="1"/>
    <row r="129" s="3" customFormat="1" ht="16.5" customHeight="1"/>
    <row r="130" s="3" customFormat="1" ht="16.5" customHeight="1"/>
    <row r="131" s="3" customFormat="1" ht="16.5" customHeight="1"/>
    <row r="132" s="3" customFormat="1" ht="16.5" customHeight="1"/>
    <row r="133" s="3" customFormat="1" ht="16.5" customHeight="1"/>
    <row r="134" s="3" customFormat="1" ht="16.5" customHeight="1"/>
    <row r="135" s="3" customFormat="1" ht="16.5" customHeight="1"/>
    <row r="136" s="3" customFormat="1" ht="16.5" customHeight="1"/>
    <row r="137" s="3" customFormat="1" ht="16.5" customHeight="1"/>
    <row r="138" s="3" customFormat="1" ht="16.5" customHeight="1"/>
    <row r="139" s="3" customFormat="1" ht="16.5" customHeight="1"/>
    <row r="140" s="3" customFormat="1" ht="16.5" customHeight="1"/>
    <row r="141" s="3" customFormat="1" ht="16.5" customHeight="1"/>
    <row r="142" s="3" customFormat="1" ht="16.5" customHeight="1"/>
    <row r="143" s="3" customFormat="1" ht="16.5" customHeight="1"/>
    <row r="144" s="3" customFormat="1" ht="16.5" customHeight="1"/>
    <row r="145" s="3" customFormat="1" ht="16.5" customHeight="1"/>
    <row r="146" s="3" customFormat="1" ht="16.5" customHeight="1"/>
    <row r="147" s="3" customFormat="1" ht="16.5" customHeight="1"/>
    <row r="148" s="3" customFormat="1" ht="16.5" customHeight="1"/>
    <row r="149" spans="1:8" s="6" customFormat="1" ht="16.5" customHeight="1">
      <c r="A149" s="3"/>
      <c r="B149" s="3"/>
      <c r="C149" s="3"/>
      <c r="D149" s="3"/>
      <c r="E149" s="3"/>
      <c r="F149" s="3"/>
      <c r="G149" s="3"/>
      <c r="H149" s="3"/>
    </row>
    <row r="150" spans="1:8" s="6" customFormat="1" ht="16.5" customHeight="1">
      <c r="A150" s="3"/>
      <c r="B150" s="3"/>
      <c r="C150" s="3"/>
      <c r="D150" s="3"/>
      <c r="E150" s="3"/>
      <c r="F150" s="3"/>
      <c r="G150" s="3"/>
      <c r="H150" s="3"/>
    </row>
    <row r="151" spans="1:8" s="6" customFormat="1" ht="16.5" customHeight="1">
      <c r="A151" s="3"/>
      <c r="B151" s="3"/>
      <c r="C151" s="3"/>
      <c r="D151" s="3"/>
      <c r="E151" s="3"/>
      <c r="F151" s="3"/>
      <c r="G151" s="3"/>
      <c r="H151" s="3"/>
    </row>
    <row r="152" spans="1:8" s="6" customFormat="1" ht="16.5" customHeight="1">
      <c r="A152" s="3"/>
      <c r="B152" s="3"/>
      <c r="C152" s="3"/>
      <c r="D152" s="3"/>
      <c r="E152" s="3"/>
      <c r="F152" s="3"/>
      <c r="G152" s="3"/>
      <c r="H152" s="3"/>
    </row>
    <row r="153" spans="1:8" ht="16.5" customHeight="1">
      <c r="A153" s="3"/>
      <c r="B153" s="3"/>
      <c r="C153" s="3"/>
      <c r="D153" s="3"/>
      <c r="E153" s="3"/>
      <c r="F153" s="3"/>
      <c r="G153" s="3"/>
      <c r="H153" s="3"/>
    </row>
    <row r="154" spans="1:8" ht="16.5" customHeight="1">
      <c r="A154" s="3"/>
      <c r="B154" s="3"/>
      <c r="C154" s="3"/>
      <c r="D154" s="3"/>
      <c r="E154" s="3"/>
      <c r="F154" s="3"/>
      <c r="G154" s="3"/>
      <c r="H154" s="3"/>
    </row>
    <row r="155" spans="1:8" ht="16.5" customHeight="1">
      <c r="A155" s="3"/>
      <c r="B155" s="3"/>
      <c r="C155" s="3"/>
      <c r="D155" s="3"/>
      <c r="E155" s="3"/>
      <c r="F155" s="3"/>
      <c r="G155" s="3"/>
      <c r="H155" s="3"/>
    </row>
    <row r="156" spans="1:8" ht="16.5" customHeight="1">
      <c r="A156" s="3"/>
      <c r="B156" s="3"/>
      <c r="C156" s="3"/>
      <c r="D156" s="3"/>
      <c r="E156" s="3"/>
      <c r="F156" s="3"/>
      <c r="G156" s="3"/>
      <c r="H156" s="3"/>
    </row>
    <row r="157" spans="1:8" ht="16.5" customHeight="1">
      <c r="A157" s="3"/>
      <c r="B157" s="3"/>
      <c r="C157" s="3"/>
      <c r="D157" s="3"/>
      <c r="E157" s="3"/>
      <c r="F157" s="3"/>
      <c r="G157" s="3"/>
      <c r="H157" s="3"/>
    </row>
    <row r="158" spans="1:8" ht="16.5" customHeight="1">
      <c r="A158" s="3"/>
      <c r="B158" s="3"/>
      <c r="C158" s="3"/>
      <c r="D158" s="3"/>
      <c r="E158" s="3"/>
      <c r="F158" s="3"/>
      <c r="G158" s="3"/>
      <c r="H158" s="3"/>
    </row>
    <row r="159" spans="1:8" ht="16.5" customHeight="1">
      <c r="A159" s="3"/>
      <c r="B159" s="3"/>
      <c r="C159" s="3"/>
      <c r="D159" s="3"/>
      <c r="E159" s="3"/>
      <c r="F159" s="3"/>
      <c r="G159" s="3"/>
      <c r="H159" s="3"/>
    </row>
    <row r="160" spans="1:8" ht="16.5" customHeight="1">
      <c r="A160" s="3"/>
      <c r="B160" s="3"/>
      <c r="C160" s="3"/>
      <c r="D160" s="3"/>
      <c r="E160" s="3"/>
      <c r="F160" s="3"/>
      <c r="G160" s="3"/>
      <c r="H160" s="3"/>
    </row>
    <row r="161" spans="1:8" ht="16.5" customHeight="1">
      <c r="A161" s="3"/>
      <c r="B161" s="3"/>
      <c r="C161" s="3"/>
      <c r="D161" s="3"/>
      <c r="E161" s="3"/>
      <c r="F161" s="3"/>
      <c r="G161" s="3"/>
      <c r="H161" s="3"/>
    </row>
    <row r="162" spans="1:8" ht="16.5" customHeight="1">
      <c r="A162" s="3"/>
      <c r="B162" s="3"/>
      <c r="C162" s="3"/>
      <c r="D162" s="3"/>
      <c r="E162" s="3"/>
      <c r="F162" s="3"/>
      <c r="G162" s="3"/>
      <c r="H162" s="3"/>
    </row>
    <row r="163" spans="1:8" ht="16.5" customHeight="1">
      <c r="A163" s="3"/>
      <c r="B163" s="3"/>
      <c r="C163" s="3"/>
      <c r="D163" s="3"/>
      <c r="E163" s="3"/>
      <c r="F163" s="3"/>
      <c r="G163" s="3"/>
      <c r="H163" s="3"/>
    </row>
    <row r="164" spans="1:8" ht="16.5" customHeight="1">
      <c r="A164" s="3"/>
      <c r="B164" s="3"/>
      <c r="C164" s="3"/>
      <c r="D164" s="3"/>
      <c r="E164" s="3"/>
      <c r="F164" s="3"/>
      <c r="G164" s="3"/>
      <c r="H164" s="3"/>
    </row>
    <row r="165" spans="1:8" ht="16.5" customHeight="1">
      <c r="A165" s="3"/>
      <c r="B165" s="3"/>
      <c r="C165" s="3"/>
      <c r="D165" s="3"/>
      <c r="E165" s="3"/>
      <c r="F165" s="3"/>
      <c r="G165" s="3"/>
      <c r="H165" s="3"/>
    </row>
    <row r="166" spans="1:8" ht="16.5" customHeight="1">
      <c r="A166" s="3"/>
      <c r="B166" s="3"/>
      <c r="C166" s="3"/>
      <c r="D166" s="3"/>
      <c r="E166" s="3"/>
      <c r="F166" s="3"/>
      <c r="G166" s="3"/>
      <c r="H166" s="3"/>
    </row>
    <row r="167" spans="1:8" ht="16.5" customHeight="1">
      <c r="A167" s="3"/>
      <c r="B167" s="3"/>
      <c r="C167" s="3"/>
      <c r="D167" s="3"/>
      <c r="E167" s="3"/>
      <c r="F167" s="3"/>
      <c r="G167" s="3"/>
      <c r="H167" s="3"/>
    </row>
    <row r="168" spans="1:8" ht="16.5" customHeight="1">
      <c r="A168" s="3"/>
      <c r="B168" s="3"/>
      <c r="C168" s="3"/>
      <c r="D168" s="3"/>
      <c r="E168" s="3"/>
      <c r="F168" s="3"/>
      <c r="G168" s="3"/>
      <c r="H168" s="3"/>
    </row>
    <row r="169" spans="1:8" ht="16.5" customHeight="1">
      <c r="A169" s="3"/>
      <c r="B169" s="3"/>
      <c r="C169" s="3"/>
      <c r="D169" s="3"/>
      <c r="E169" s="3"/>
      <c r="F169" s="3"/>
      <c r="G169" s="3"/>
      <c r="H169" s="3"/>
    </row>
    <row r="170" spans="1:8" ht="16.5" customHeight="1">
      <c r="A170" s="3"/>
      <c r="B170" s="7"/>
      <c r="C170" s="7"/>
      <c r="D170" s="7"/>
      <c r="E170" s="7"/>
      <c r="F170" s="7"/>
      <c r="G170" s="7"/>
      <c r="H170" s="7"/>
    </row>
    <row r="171" spans="1:8" ht="16.5" customHeight="1">
      <c r="A171" s="7"/>
      <c r="B171" s="3"/>
      <c r="C171" s="3"/>
      <c r="D171" s="3"/>
      <c r="E171" s="3"/>
      <c r="F171" s="3"/>
      <c r="G171" s="3"/>
      <c r="H171" s="3"/>
    </row>
    <row r="172" spans="1:8" ht="16.5" customHeight="1">
      <c r="A172" s="3"/>
      <c r="B172" s="3"/>
      <c r="C172" s="3"/>
      <c r="D172" s="3"/>
      <c r="E172" s="3"/>
      <c r="F172" s="3"/>
      <c r="G172" s="3"/>
      <c r="H172" s="3"/>
    </row>
    <row r="173" spans="1:8" ht="16.5" customHeight="1">
      <c r="A173" s="3"/>
      <c r="B173" s="3"/>
      <c r="C173" s="3"/>
      <c r="D173" s="3"/>
      <c r="E173" s="3"/>
      <c r="F173" s="3"/>
      <c r="G173" s="3"/>
      <c r="H173" s="3"/>
    </row>
    <row r="174" spans="1:8" ht="16.5" customHeight="1">
      <c r="A174" s="3"/>
      <c r="B174" s="4"/>
      <c r="C174" s="4"/>
      <c r="D174" s="4"/>
      <c r="E174" s="4"/>
      <c r="F174" s="4"/>
      <c r="G174" s="4"/>
      <c r="H174" s="4"/>
    </row>
    <row r="175" spans="1:8" ht="16.5" customHeight="1">
      <c r="A175" s="4"/>
      <c r="B175" s="4"/>
      <c r="C175" s="4"/>
      <c r="D175" s="4"/>
      <c r="E175" s="4"/>
      <c r="F175" s="4"/>
      <c r="G175" s="4"/>
      <c r="H175" s="4"/>
    </row>
    <row r="176" spans="1:8" ht="16.5" customHeight="1">
      <c r="A176" s="4"/>
      <c r="B176" s="4"/>
      <c r="C176" s="4"/>
      <c r="D176" s="4"/>
      <c r="E176" s="4"/>
      <c r="F176" s="4"/>
      <c r="G176" s="4"/>
      <c r="H176" s="4"/>
    </row>
    <row r="177" spans="1:8" ht="16.5" customHeight="1">
      <c r="A177" s="4"/>
      <c r="B177" s="4"/>
      <c r="C177" s="4"/>
      <c r="D177" s="4"/>
      <c r="E177" s="4"/>
      <c r="F177" s="4"/>
      <c r="G177" s="4"/>
      <c r="H177" s="4"/>
    </row>
    <row r="178" ht="16.5" customHeight="1">
      <c r="A178" s="4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78"/>
  <sheetViews>
    <sheetView showGridLines="0" tabSelected="1" zoomScaleSheetLayoutView="110" zoomScalePageLayoutView="0" workbookViewId="0" topLeftCell="A1">
      <selection activeCell="A2" sqref="A2:B2"/>
    </sheetView>
  </sheetViews>
  <sheetFormatPr defaultColWidth="8.8515625" defaultRowHeight="16.5" customHeight="1"/>
  <cols>
    <col min="1" max="1" width="19.8515625" style="12" customWidth="1"/>
    <col min="2" max="2" width="50.28125" style="12" customWidth="1"/>
    <col min="3" max="3" width="26.28125" style="268" customWidth="1"/>
    <col min="4" max="4" width="21.140625" style="268" customWidth="1"/>
    <col min="5" max="5" width="20.421875" style="12" customWidth="1"/>
    <col min="6" max="6" width="19.421875" style="12" customWidth="1"/>
    <col min="7" max="7" width="19.8515625" style="12" customWidth="1"/>
    <col min="8" max="8" width="27.00390625" style="12" customWidth="1"/>
    <col min="9" max="9" width="12.00390625" style="12" bestFit="1" customWidth="1"/>
    <col min="10" max="10" width="0.9921875" style="12" customWidth="1"/>
    <col min="11" max="11" width="12.00390625" style="12" bestFit="1" customWidth="1"/>
    <col min="12" max="12" width="1.7109375" style="12" customWidth="1"/>
    <col min="13" max="13" width="12.00390625" style="12" customWidth="1"/>
    <col min="14" max="14" width="0.9921875" style="12" customWidth="1"/>
    <col min="15" max="15" width="12.00390625" style="12" bestFit="1" customWidth="1"/>
    <col min="16" max="16" width="0.9921875" style="12" customWidth="1"/>
    <col min="17" max="17" width="12.00390625" style="12" bestFit="1" customWidth="1"/>
    <col min="18" max="18" width="1.7109375" style="12" customWidth="1"/>
    <col min="19" max="19" width="12.00390625" style="12" customWidth="1"/>
    <col min="20" max="20" width="0.9921875" style="12" customWidth="1"/>
    <col min="21" max="21" width="12.00390625" style="12" bestFit="1" customWidth="1"/>
    <col min="22" max="22" width="0.9921875" style="12" customWidth="1"/>
    <col min="23" max="23" width="12.00390625" style="12" bestFit="1" customWidth="1"/>
    <col min="24" max="24" width="12.57421875" style="12" customWidth="1"/>
    <col min="25" max="25" width="2.140625" style="12" customWidth="1"/>
    <col min="26" max="26" width="13.00390625" style="12" customWidth="1"/>
    <col min="27" max="27" width="1.7109375" style="12" customWidth="1"/>
    <col min="28" max="28" width="13.8515625" style="12" customWidth="1"/>
    <col min="29" max="29" width="1.8515625" style="12" customWidth="1"/>
    <col min="30" max="30" width="15.7109375" style="12" customWidth="1"/>
    <col min="31" max="31" width="1.7109375" style="12" customWidth="1"/>
    <col min="32" max="16384" width="8.8515625" style="12" customWidth="1"/>
  </cols>
  <sheetData>
    <row r="1" spans="1:8" s="18" customFormat="1" ht="22.5" customHeight="1">
      <c r="A1" s="392" t="s">
        <v>1557</v>
      </c>
      <c r="B1" s="392"/>
      <c r="C1" s="392"/>
      <c r="D1" s="392"/>
      <c r="E1" s="392"/>
      <c r="F1" s="392"/>
      <c r="G1" s="392"/>
      <c r="H1" s="392"/>
    </row>
    <row r="2" spans="1:20" s="19" customFormat="1" ht="24" customHeight="1">
      <c r="A2" s="393" t="s">
        <v>1129</v>
      </c>
      <c r="B2" s="393" t="s">
        <v>1131</v>
      </c>
      <c r="C2" s="385" t="s">
        <v>1541</v>
      </c>
      <c r="D2" s="385" t="s">
        <v>1540</v>
      </c>
      <c r="E2" s="385" t="s">
        <v>1542</v>
      </c>
      <c r="F2" s="385" t="s">
        <v>1543</v>
      </c>
      <c r="G2" s="385" t="s">
        <v>1544</v>
      </c>
      <c r="H2" s="385" t="s">
        <v>1545</v>
      </c>
      <c r="M2" s="20"/>
      <c r="N2" s="20"/>
      <c r="S2" s="20"/>
      <c r="T2" s="20"/>
    </row>
    <row r="3" spans="1:8" s="10" customFormat="1" ht="18" customHeight="1">
      <c r="A3" s="15" t="s">
        <v>1161</v>
      </c>
      <c r="B3" s="15" t="s">
        <v>1212</v>
      </c>
      <c r="C3" s="11" t="s">
        <v>84</v>
      </c>
      <c r="D3" s="11" t="s">
        <v>85</v>
      </c>
      <c r="E3" s="11" t="s">
        <v>86</v>
      </c>
      <c r="F3" s="11" t="s">
        <v>87</v>
      </c>
      <c r="G3" s="11" t="s">
        <v>88</v>
      </c>
      <c r="H3" s="11" t="s">
        <v>89</v>
      </c>
    </row>
    <row r="4" spans="1:8" s="10" customFormat="1" ht="18" customHeight="1">
      <c r="A4" s="15"/>
      <c r="B4" s="15" t="s">
        <v>1547</v>
      </c>
      <c r="C4" s="11" t="s">
        <v>90</v>
      </c>
      <c r="D4" s="11" t="s">
        <v>91</v>
      </c>
      <c r="E4" s="11" t="s">
        <v>92</v>
      </c>
      <c r="F4" s="11" t="s">
        <v>93</v>
      </c>
      <c r="G4" s="11" t="s">
        <v>94</v>
      </c>
      <c r="H4" s="11" t="s">
        <v>95</v>
      </c>
    </row>
    <row r="5" spans="1:8" s="10" customFormat="1" ht="18" customHeight="1">
      <c r="A5" s="15"/>
      <c r="B5" s="15" t="s">
        <v>1546</v>
      </c>
      <c r="C5" s="11" t="s">
        <v>96</v>
      </c>
      <c r="D5" s="11" t="s">
        <v>97</v>
      </c>
      <c r="E5" s="11" t="s">
        <v>98</v>
      </c>
      <c r="F5" s="11" t="s">
        <v>99</v>
      </c>
      <c r="G5" s="11" t="s">
        <v>100</v>
      </c>
      <c r="H5" s="11" t="s">
        <v>101</v>
      </c>
    </row>
    <row r="6" spans="1:8" s="9" customFormat="1" ht="18" customHeight="1">
      <c r="A6" s="15" t="s">
        <v>1165</v>
      </c>
      <c r="B6" s="15" t="s">
        <v>1231</v>
      </c>
      <c r="C6" s="16" t="s">
        <v>102</v>
      </c>
      <c r="D6" s="16" t="s">
        <v>103</v>
      </c>
      <c r="E6" s="16" t="s">
        <v>104</v>
      </c>
      <c r="F6" s="16" t="s">
        <v>105</v>
      </c>
      <c r="G6" s="16" t="s">
        <v>106</v>
      </c>
      <c r="H6" s="16" t="s">
        <v>107</v>
      </c>
    </row>
    <row r="7" spans="1:8" s="10" customFormat="1" ht="18" customHeight="1">
      <c r="A7" s="15" t="s">
        <v>1168</v>
      </c>
      <c r="B7" s="15" t="s">
        <v>1238</v>
      </c>
      <c r="C7" s="11" t="s">
        <v>108</v>
      </c>
      <c r="D7" s="11" t="s">
        <v>109</v>
      </c>
      <c r="E7" s="11" t="s">
        <v>110</v>
      </c>
      <c r="F7" s="11" t="s">
        <v>111</v>
      </c>
      <c r="G7" s="11" t="s">
        <v>112</v>
      </c>
      <c r="H7" s="11" t="s">
        <v>113</v>
      </c>
    </row>
    <row r="8" spans="1:8" s="10" customFormat="1" ht="18" customHeight="1">
      <c r="A8" s="15" t="s">
        <v>1169</v>
      </c>
      <c r="B8" s="15" t="s">
        <v>1245</v>
      </c>
      <c r="C8" s="11" t="s">
        <v>114</v>
      </c>
      <c r="D8" s="11" t="s">
        <v>115</v>
      </c>
      <c r="E8" s="11" t="s">
        <v>116</v>
      </c>
      <c r="F8" s="11" t="s">
        <v>117</v>
      </c>
      <c r="G8" s="11" t="s">
        <v>118</v>
      </c>
      <c r="H8" s="11" t="s">
        <v>119</v>
      </c>
    </row>
    <row r="9" spans="1:8" s="10" customFormat="1" ht="18" customHeight="1">
      <c r="A9" s="15" t="s">
        <v>1170</v>
      </c>
      <c r="B9" s="15" t="s">
        <v>1252</v>
      </c>
      <c r="C9" s="11" t="s">
        <v>120</v>
      </c>
      <c r="D9" s="11" t="s">
        <v>121</v>
      </c>
      <c r="E9" s="11" t="s">
        <v>122</v>
      </c>
      <c r="F9" s="11" t="s">
        <v>123</v>
      </c>
      <c r="G9" s="11" t="s">
        <v>124</v>
      </c>
      <c r="H9" s="11" t="s">
        <v>125</v>
      </c>
    </row>
    <row r="10" spans="1:8" s="10" customFormat="1" ht="18" customHeight="1">
      <c r="A10" s="15" t="s">
        <v>1173</v>
      </c>
      <c r="B10" s="15" t="s">
        <v>1259</v>
      </c>
      <c r="C10" s="11" t="s">
        <v>126</v>
      </c>
      <c r="D10" s="11" t="s">
        <v>127</v>
      </c>
      <c r="E10" s="11" t="s">
        <v>128</v>
      </c>
      <c r="F10" s="11" t="s">
        <v>129</v>
      </c>
      <c r="G10" s="11" t="s">
        <v>130</v>
      </c>
      <c r="H10" s="11" t="s">
        <v>131</v>
      </c>
    </row>
    <row r="11" spans="1:8" s="10" customFormat="1" ht="18" customHeight="1">
      <c r="A11" s="15"/>
      <c r="B11" s="15" t="s">
        <v>1266</v>
      </c>
      <c r="C11" s="11" t="s">
        <v>132</v>
      </c>
      <c r="D11" s="11" t="s">
        <v>133</v>
      </c>
      <c r="E11" s="11" t="s">
        <v>134</v>
      </c>
      <c r="F11" s="11" t="s">
        <v>135</v>
      </c>
      <c r="G11" s="11" t="s">
        <v>136</v>
      </c>
      <c r="H11" s="11" t="s">
        <v>104</v>
      </c>
    </row>
    <row r="12" spans="1:8" s="10" customFormat="1" ht="18" customHeight="1">
      <c r="A12" s="15" t="s">
        <v>1174</v>
      </c>
      <c r="B12" s="15" t="s">
        <v>1273</v>
      </c>
      <c r="C12" s="11" t="s">
        <v>137</v>
      </c>
      <c r="D12" s="11" t="s">
        <v>138</v>
      </c>
      <c r="E12" s="11" t="s">
        <v>139</v>
      </c>
      <c r="F12" s="11" t="s">
        <v>140</v>
      </c>
      <c r="G12" s="11" t="s">
        <v>141</v>
      </c>
      <c r="H12" s="11" t="s">
        <v>142</v>
      </c>
    </row>
    <row r="13" spans="1:8" s="10" customFormat="1" ht="18" customHeight="1">
      <c r="A13" s="15" t="s">
        <v>1176</v>
      </c>
      <c r="B13" s="15" t="s">
        <v>1280</v>
      </c>
      <c r="C13" s="11" t="s">
        <v>143</v>
      </c>
      <c r="D13" s="11" t="s">
        <v>144</v>
      </c>
      <c r="E13" s="11" t="s">
        <v>145</v>
      </c>
      <c r="F13" s="11" t="s">
        <v>146</v>
      </c>
      <c r="G13" s="11" t="s">
        <v>147</v>
      </c>
      <c r="H13" s="11" t="s">
        <v>148</v>
      </c>
    </row>
    <row r="14" spans="1:8" s="10" customFormat="1" ht="18" customHeight="1">
      <c r="A14" s="15" t="s">
        <v>1177</v>
      </c>
      <c r="B14" s="15" t="s">
        <v>1287</v>
      </c>
      <c r="C14" s="11" t="s">
        <v>149</v>
      </c>
      <c r="D14" s="11" t="s">
        <v>113</v>
      </c>
      <c r="E14" s="11" t="s">
        <v>150</v>
      </c>
      <c r="F14" s="11" t="s">
        <v>101</v>
      </c>
      <c r="G14" s="11" t="s">
        <v>151</v>
      </c>
      <c r="H14" s="11" t="s">
        <v>152</v>
      </c>
    </row>
    <row r="15" spans="1:8" s="10" customFormat="1" ht="18" customHeight="1">
      <c r="A15" s="15" t="s">
        <v>1178</v>
      </c>
      <c r="B15" s="15" t="s">
        <v>1549</v>
      </c>
      <c r="C15" s="11" t="s">
        <v>153</v>
      </c>
      <c r="D15" s="11" t="s">
        <v>154</v>
      </c>
      <c r="E15" s="11" t="s">
        <v>331</v>
      </c>
      <c r="F15" s="11" t="s">
        <v>155</v>
      </c>
      <c r="G15" s="11" t="s">
        <v>156</v>
      </c>
      <c r="H15" s="11" t="s">
        <v>157</v>
      </c>
    </row>
    <row r="16" spans="1:8" s="10" customFormat="1" ht="18" customHeight="1">
      <c r="A16" s="15"/>
      <c r="B16" s="15" t="s">
        <v>1548</v>
      </c>
      <c r="C16" s="11" t="s">
        <v>158</v>
      </c>
      <c r="D16" s="11" t="s">
        <v>123</v>
      </c>
      <c r="E16" s="11" t="s">
        <v>159</v>
      </c>
      <c r="F16" s="11" t="s">
        <v>160</v>
      </c>
      <c r="G16" s="11" t="s">
        <v>161</v>
      </c>
      <c r="H16" s="11" t="s">
        <v>162</v>
      </c>
    </row>
    <row r="17" spans="1:8" s="10" customFormat="1" ht="18" customHeight="1">
      <c r="A17" s="15"/>
      <c r="B17" s="15" t="s">
        <v>1550</v>
      </c>
      <c r="C17" s="11" t="s">
        <v>163</v>
      </c>
      <c r="D17" s="11" t="s">
        <v>164</v>
      </c>
      <c r="E17" s="11" t="s">
        <v>165</v>
      </c>
      <c r="F17" s="11" t="s">
        <v>166</v>
      </c>
      <c r="G17" s="11" t="s">
        <v>167</v>
      </c>
      <c r="H17" s="11" t="s">
        <v>168</v>
      </c>
    </row>
    <row r="18" spans="1:8" s="10" customFormat="1" ht="18" customHeight="1">
      <c r="A18" s="15" t="s">
        <v>1179</v>
      </c>
      <c r="B18" s="15" t="s">
        <v>1311</v>
      </c>
      <c r="C18" s="11" t="s">
        <v>169</v>
      </c>
      <c r="D18" s="11" t="s">
        <v>170</v>
      </c>
      <c r="E18" s="11" t="s">
        <v>171</v>
      </c>
      <c r="F18" s="11" t="s">
        <v>172</v>
      </c>
      <c r="G18" s="11" t="s">
        <v>173</v>
      </c>
      <c r="H18" s="11" t="s">
        <v>174</v>
      </c>
    </row>
    <row r="19" spans="1:8" s="10" customFormat="1" ht="18" customHeight="1">
      <c r="A19" s="15" t="s">
        <v>1180</v>
      </c>
      <c r="B19" s="15" t="s">
        <v>1318</v>
      </c>
      <c r="C19" s="11" t="s">
        <v>175</v>
      </c>
      <c r="D19" s="11" t="s">
        <v>176</v>
      </c>
      <c r="E19" s="11" t="s">
        <v>102</v>
      </c>
      <c r="F19" s="11" t="s">
        <v>177</v>
      </c>
      <c r="G19" s="11" t="s">
        <v>178</v>
      </c>
      <c r="H19" s="11" t="s">
        <v>179</v>
      </c>
    </row>
    <row r="20" spans="1:8" s="10" customFormat="1" ht="18" customHeight="1">
      <c r="A20" s="15" t="s">
        <v>1181</v>
      </c>
      <c r="B20" s="15" t="s">
        <v>1325</v>
      </c>
      <c r="C20" s="11" t="s">
        <v>180</v>
      </c>
      <c r="D20" s="11" t="s">
        <v>181</v>
      </c>
      <c r="E20" s="11" t="s">
        <v>182</v>
      </c>
      <c r="F20" s="11" t="s">
        <v>183</v>
      </c>
      <c r="G20" s="11" t="s">
        <v>184</v>
      </c>
      <c r="H20" s="11" t="s">
        <v>185</v>
      </c>
    </row>
    <row r="21" spans="1:8" s="10" customFormat="1" ht="18" customHeight="1">
      <c r="A21" s="15" t="s">
        <v>1182</v>
      </c>
      <c r="B21" s="15" t="s">
        <v>1332</v>
      </c>
      <c r="C21" s="11" t="s">
        <v>186</v>
      </c>
      <c r="D21" s="11" t="s">
        <v>187</v>
      </c>
      <c r="E21" s="11" t="s">
        <v>188</v>
      </c>
      <c r="F21" s="11" t="s">
        <v>189</v>
      </c>
      <c r="G21" s="11" t="s">
        <v>190</v>
      </c>
      <c r="H21" s="11" t="s">
        <v>191</v>
      </c>
    </row>
    <row r="22" spans="1:8" s="10" customFormat="1" ht="18" customHeight="1">
      <c r="A22" s="15"/>
      <c r="B22" s="15" t="s">
        <v>1552</v>
      </c>
      <c r="C22" s="11" t="s">
        <v>192</v>
      </c>
      <c r="D22" s="11" t="s">
        <v>193</v>
      </c>
      <c r="E22" s="11" t="s">
        <v>143</v>
      </c>
      <c r="F22" s="11" t="s">
        <v>194</v>
      </c>
      <c r="G22" s="11" t="s">
        <v>195</v>
      </c>
      <c r="H22" s="11" t="s">
        <v>196</v>
      </c>
    </row>
    <row r="23" spans="1:8" s="10" customFormat="1" ht="18" customHeight="1">
      <c r="A23" s="15"/>
      <c r="B23" s="15" t="s">
        <v>1551</v>
      </c>
      <c r="C23" s="11" t="s">
        <v>197</v>
      </c>
      <c r="D23" s="11" t="s">
        <v>198</v>
      </c>
      <c r="E23" s="11" t="s">
        <v>199</v>
      </c>
      <c r="F23" s="11" t="s">
        <v>200</v>
      </c>
      <c r="G23" s="11" t="s">
        <v>201</v>
      </c>
      <c r="H23" s="11" t="s">
        <v>202</v>
      </c>
    </row>
    <row r="24" spans="1:8" s="10" customFormat="1" ht="18" customHeight="1">
      <c r="A24" s="15"/>
      <c r="B24" s="15" t="s">
        <v>1553</v>
      </c>
      <c r="C24" s="11" t="s">
        <v>203</v>
      </c>
      <c r="D24" s="11" t="s">
        <v>204</v>
      </c>
      <c r="E24" s="11" t="s">
        <v>123</v>
      </c>
      <c r="F24" s="11" t="s">
        <v>205</v>
      </c>
      <c r="G24" s="11" t="s">
        <v>107</v>
      </c>
      <c r="H24" s="11" t="s">
        <v>206</v>
      </c>
    </row>
    <row r="25" spans="1:8" s="10" customFormat="1" ht="18" customHeight="1">
      <c r="A25" s="15" t="s">
        <v>1183</v>
      </c>
      <c r="B25" s="15" t="s">
        <v>1356</v>
      </c>
      <c r="C25" s="11" t="s">
        <v>207</v>
      </c>
      <c r="D25" s="11" t="s">
        <v>208</v>
      </c>
      <c r="E25" s="11" t="s">
        <v>203</v>
      </c>
      <c r="F25" s="11" t="s">
        <v>209</v>
      </c>
      <c r="G25" s="11" t="s">
        <v>210</v>
      </c>
      <c r="H25" s="11" t="s">
        <v>211</v>
      </c>
    </row>
    <row r="26" spans="1:8" s="10" customFormat="1" ht="18" customHeight="1">
      <c r="A26" s="15" t="s">
        <v>1184</v>
      </c>
      <c r="B26" s="15" t="s">
        <v>1363</v>
      </c>
      <c r="C26" s="11" t="s">
        <v>212</v>
      </c>
      <c r="D26" s="11" t="s">
        <v>213</v>
      </c>
      <c r="E26" s="11" t="s">
        <v>214</v>
      </c>
      <c r="F26" s="11" t="s">
        <v>215</v>
      </c>
      <c r="G26" s="11" t="s">
        <v>216</v>
      </c>
      <c r="H26" s="11" t="s">
        <v>217</v>
      </c>
    </row>
    <row r="27" spans="1:8" s="10" customFormat="1" ht="18" customHeight="1">
      <c r="A27" s="15" t="s">
        <v>1185</v>
      </c>
      <c r="B27" s="15" t="s">
        <v>1370</v>
      </c>
      <c r="C27" s="11" t="s">
        <v>218</v>
      </c>
      <c r="D27" s="11" t="s">
        <v>219</v>
      </c>
      <c r="E27" s="11" t="s">
        <v>220</v>
      </c>
      <c r="F27" s="11" t="s">
        <v>221</v>
      </c>
      <c r="G27" s="11" t="s">
        <v>222</v>
      </c>
      <c r="H27" s="11" t="s">
        <v>223</v>
      </c>
    </row>
    <row r="28" spans="1:8" s="10" customFormat="1" ht="18" customHeight="1">
      <c r="A28" s="15"/>
      <c r="B28" s="17" t="s">
        <v>1377</v>
      </c>
      <c r="C28" s="11" t="s">
        <v>224</v>
      </c>
      <c r="D28" s="11" t="s">
        <v>225</v>
      </c>
      <c r="E28" s="11" t="s">
        <v>226</v>
      </c>
      <c r="F28" s="11" t="s">
        <v>227</v>
      </c>
      <c r="G28" s="11" t="s">
        <v>228</v>
      </c>
      <c r="H28" s="11" t="s">
        <v>229</v>
      </c>
    </row>
    <row r="29" spans="1:8" s="10" customFormat="1" ht="18" customHeight="1">
      <c r="A29" s="15" t="s">
        <v>1186</v>
      </c>
      <c r="B29" s="15" t="s">
        <v>353</v>
      </c>
      <c r="C29" s="11" t="s">
        <v>154</v>
      </c>
      <c r="D29" s="11" t="s">
        <v>230</v>
      </c>
      <c r="E29" s="11" t="s">
        <v>231</v>
      </c>
      <c r="F29" s="11" t="s">
        <v>232</v>
      </c>
      <c r="G29" s="11" t="s">
        <v>233</v>
      </c>
      <c r="H29" s="11" t="s">
        <v>234</v>
      </c>
    </row>
    <row r="30" spans="1:8" s="10" customFormat="1" ht="18" customHeight="1">
      <c r="A30" s="15" t="s">
        <v>1187</v>
      </c>
      <c r="B30" s="15" t="s">
        <v>1127</v>
      </c>
      <c r="C30" s="11" t="s">
        <v>235</v>
      </c>
      <c r="D30" s="11" t="s">
        <v>236</v>
      </c>
      <c r="E30" s="11" t="s">
        <v>237</v>
      </c>
      <c r="F30" s="11" t="s">
        <v>238</v>
      </c>
      <c r="G30" s="11" t="s">
        <v>239</v>
      </c>
      <c r="H30" s="11" t="s">
        <v>240</v>
      </c>
    </row>
    <row r="31" spans="1:8" s="10" customFormat="1" ht="18" customHeight="1">
      <c r="A31" s="15"/>
      <c r="B31" s="17" t="s">
        <v>1396</v>
      </c>
      <c r="C31" s="11" t="s">
        <v>222</v>
      </c>
      <c r="D31" s="11" t="s">
        <v>241</v>
      </c>
      <c r="E31" s="11" t="s">
        <v>242</v>
      </c>
      <c r="F31" s="11" t="s">
        <v>243</v>
      </c>
      <c r="G31" s="11" t="s">
        <v>225</v>
      </c>
      <c r="H31" s="11" t="s">
        <v>244</v>
      </c>
    </row>
    <row r="32" spans="1:8" s="10" customFormat="1" ht="18" customHeight="1">
      <c r="A32" s="15" t="s">
        <v>1188</v>
      </c>
      <c r="B32" s="15" t="s">
        <v>1403</v>
      </c>
      <c r="C32" s="16" t="s">
        <v>159</v>
      </c>
      <c r="D32" s="16" t="s">
        <v>245</v>
      </c>
      <c r="E32" s="16" t="s">
        <v>246</v>
      </c>
      <c r="F32" s="16" t="s">
        <v>247</v>
      </c>
      <c r="G32" s="16" t="s">
        <v>248</v>
      </c>
      <c r="H32" s="16" t="s">
        <v>249</v>
      </c>
    </row>
    <row r="33" spans="1:8" s="10" customFormat="1" ht="18" customHeight="1">
      <c r="A33" s="15" t="s">
        <v>1189</v>
      </c>
      <c r="B33" s="15" t="s">
        <v>1410</v>
      </c>
      <c r="C33" s="11" t="s">
        <v>250</v>
      </c>
      <c r="D33" s="11" t="s">
        <v>251</v>
      </c>
      <c r="E33" s="11" t="s">
        <v>250</v>
      </c>
      <c r="F33" s="11" t="s">
        <v>252</v>
      </c>
      <c r="G33" s="11" t="s">
        <v>253</v>
      </c>
      <c r="H33" s="11" t="s">
        <v>254</v>
      </c>
    </row>
    <row r="34" spans="1:8" s="10" customFormat="1" ht="18" customHeight="1">
      <c r="A34" s="15" t="s">
        <v>1192</v>
      </c>
      <c r="B34" s="15" t="s">
        <v>1417</v>
      </c>
      <c r="C34" s="11" t="s">
        <v>255</v>
      </c>
      <c r="D34" s="11" t="s">
        <v>256</v>
      </c>
      <c r="E34" s="11" t="s">
        <v>179</v>
      </c>
      <c r="F34" s="11" t="s">
        <v>257</v>
      </c>
      <c r="G34" s="11" t="s">
        <v>258</v>
      </c>
      <c r="H34" s="11" t="s">
        <v>259</v>
      </c>
    </row>
    <row r="35" spans="1:8" s="10" customFormat="1" ht="18" customHeight="1">
      <c r="A35" s="15" t="s">
        <v>1195</v>
      </c>
      <c r="B35" s="15" t="s">
        <v>1424</v>
      </c>
      <c r="C35" s="11" t="s">
        <v>260</v>
      </c>
      <c r="D35" s="11" t="s">
        <v>261</v>
      </c>
      <c r="E35" s="11" t="s">
        <v>262</v>
      </c>
      <c r="F35" s="11" t="s">
        <v>263</v>
      </c>
      <c r="G35" s="11" t="s">
        <v>264</v>
      </c>
      <c r="H35" s="11" t="s">
        <v>265</v>
      </c>
    </row>
    <row r="36" spans="1:8" s="10" customFormat="1" ht="18" customHeight="1">
      <c r="A36" s="15"/>
      <c r="B36" s="15" t="s">
        <v>1431</v>
      </c>
      <c r="C36" s="11" t="s">
        <v>266</v>
      </c>
      <c r="D36" s="11" t="s">
        <v>267</v>
      </c>
      <c r="E36" s="11" t="s">
        <v>268</v>
      </c>
      <c r="F36" s="11" t="s">
        <v>269</v>
      </c>
      <c r="G36" s="11" t="s">
        <v>122</v>
      </c>
      <c r="H36" s="11" t="s">
        <v>270</v>
      </c>
    </row>
    <row r="37" spans="1:8" s="10" customFormat="1" ht="18" customHeight="1">
      <c r="A37" s="15" t="s">
        <v>1196</v>
      </c>
      <c r="B37" s="15" t="s">
        <v>1438</v>
      </c>
      <c r="C37" s="11" t="s">
        <v>271</v>
      </c>
      <c r="D37" s="11" t="s">
        <v>272</v>
      </c>
      <c r="E37" s="11" t="s">
        <v>273</v>
      </c>
      <c r="F37" s="11" t="s">
        <v>274</v>
      </c>
      <c r="G37" s="11" t="s">
        <v>275</v>
      </c>
      <c r="H37" s="11" t="s">
        <v>276</v>
      </c>
    </row>
    <row r="38" spans="1:8" s="10" customFormat="1" ht="18" customHeight="1">
      <c r="A38" s="15"/>
      <c r="B38" s="23" t="s">
        <v>1445</v>
      </c>
      <c r="C38" s="11" t="s">
        <v>277</v>
      </c>
      <c r="D38" s="11" t="s">
        <v>278</v>
      </c>
      <c r="E38" s="11" t="s">
        <v>229</v>
      </c>
      <c r="F38" s="11" t="s">
        <v>206</v>
      </c>
      <c r="G38" s="11" t="s">
        <v>279</v>
      </c>
      <c r="H38" s="11" t="s">
        <v>280</v>
      </c>
    </row>
    <row r="39" spans="1:8" s="10" customFormat="1" ht="18" customHeight="1">
      <c r="A39" s="15"/>
      <c r="B39" s="15" t="s">
        <v>1452</v>
      </c>
      <c r="C39" s="11" t="s">
        <v>281</v>
      </c>
      <c r="D39" s="11" t="s">
        <v>282</v>
      </c>
      <c r="E39" s="11" t="s">
        <v>283</v>
      </c>
      <c r="F39" s="11" t="s">
        <v>284</v>
      </c>
      <c r="G39" s="11" t="s">
        <v>285</v>
      </c>
      <c r="H39" s="11" t="s">
        <v>221</v>
      </c>
    </row>
    <row r="40" spans="1:8" s="10" customFormat="1" ht="18" customHeight="1">
      <c r="A40" s="15" t="s">
        <v>1197</v>
      </c>
      <c r="B40" s="15" t="s">
        <v>1459</v>
      </c>
      <c r="C40" s="11" t="s">
        <v>286</v>
      </c>
      <c r="D40" s="11" t="s">
        <v>194</v>
      </c>
      <c r="E40" s="11" t="s">
        <v>287</v>
      </c>
      <c r="F40" s="11" t="s">
        <v>288</v>
      </c>
      <c r="G40" s="11" t="s">
        <v>263</v>
      </c>
      <c r="H40" s="11" t="s">
        <v>289</v>
      </c>
    </row>
    <row r="41" spans="1:8" s="10" customFormat="1" ht="18" customHeight="1">
      <c r="A41" s="15" t="s">
        <v>1198</v>
      </c>
      <c r="B41" s="15" t="s">
        <v>0</v>
      </c>
      <c r="C41" s="11" t="s">
        <v>290</v>
      </c>
      <c r="D41" s="11" t="s">
        <v>218</v>
      </c>
      <c r="E41" s="11" t="s">
        <v>291</v>
      </c>
      <c r="F41" s="11" t="s">
        <v>292</v>
      </c>
      <c r="G41" s="11" t="s">
        <v>293</v>
      </c>
      <c r="H41" s="11" t="s">
        <v>294</v>
      </c>
    </row>
    <row r="42" spans="1:8" s="10" customFormat="1" ht="18" customHeight="1">
      <c r="A42" s="15"/>
      <c r="B42" s="15" t="s">
        <v>295</v>
      </c>
      <c r="C42" s="11" t="s">
        <v>296</v>
      </c>
      <c r="D42" s="11" t="s">
        <v>297</v>
      </c>
      <c r="E42" s="11" t="s">
        <v>298</v>
      </c>
      <c r="F42" s="11" t="s">
        <v>195</v>
      </c>
      <c r="G42" s="11" t="s">
        <v>299</v>
      </c>
      <c r="H42" s="11" t="s">
        <v>300</v>
      </c>
    </row>
    <row r="43" spans="1:8" s="10" customFormat="1" ht="18" customHeight="1">
      <c r="A43" s="15" t="s">
        <v>1199</v>
      </c>
      <c r="B43" s="15" t="s">
        <v>14</v>
      </c>
      <c r="C43" s="11" t="s">
        <v>301</v>
      </c>
      <c r="D43" s="11" t="s">
        <v>302</v>
      </c>
      <c r="E43" s="11" t="s">
        <v>303</v>
      </c>
      <c r="F43" s="11" t="s">
        <v>304</v>
      </c>
      <c r="G43" s="11" t="s">
        <v>222</v>
      </c>
      <c r="H43" s="11" t="s">
        <v>305</v>
      </c>
    </row>
    <row r="44" spans="1:8" s="10" customFormat="1" ht="18" customHeight="1">
      <c r="A44" s="15"/>
      <c r="B44" s="23" t="s">
        <v>21</v>
      </c>
      <c r="C44" s="11" t="s">
        <v>306</v>
      </c>
      <c r="D44" s="11" t="s">
        <v>307</v>
      </c>
      <c r="E44" s="11" t="s">
        <v>308</v>
      </c>
      <c r="F44" s="11" t="s">
        <v>309</v>
      </c>
      <c r="G44" s="11" t="s">
        <v>310</v>
      </c>
      <c r="H44" s="11" t="s">
        <v>311</v>
      </c>
    </row>
    <row r="45" spans="1:8" s="10" customFormat="1" ht="18" customHeight="1">
      <c r="A45" s="15" t="s">
        <v>1200</v>
      </c>
      <c r="B45" s="15" t="s">
        <v>28</v>
      </c>
      <c r="C45" s="11" t="s">
        <v>312</v>
      </c>
      <c r="D45" s="11" t="s">
        <v>313</v>
      </c>
      <c r="E45" s="11" t="s">
        <v>314</v>
      </c>
      <c r="F45" s="11" t="s">
        <v>315</v>
      </c>
      <c r="G45" s="11" t="s">
        <v>123</v>
      </c>
      <c r="H45" s="11" t="s">
        <v>195</v>
      </c>
    </row>
    <row r="46" spans="1:8" s="10" customFormat="1" ht="18" customHeight="1">
      <c r="A46" s="15" t="s">
        <v>1201</v>
      </c>
      <c r="B46" s="15" t="s">
        <v>1555</v>
      </c>
      <c r="C46" s="11" t="s">
        <v>316</v>
      </c>
      <c r="D46" s="11" t="s">
        <v>317</v>
      </c>
      <c r="E46" s="11" t="s">
        <v>318</v>
      </c>
      <c r="F46" s="11" t="s">
        <v>319</v>
      </c>
      <c r="G46" s="11" t="s">
        <v>320</v>
      </c>
      <c r="H46" s="11" t="s">
        <v>321</v>
      </c>
    </row>
    <row r="47" spans="1:8" s="10" customFormat="1" ht="18" customHeight="1">
      <c r="A47" s="15"/>
      <c r="B47" s="15" t="s">
        <v>1554</v>
      </c>
      <c r="C47" s="11" t="s">
        <v>322</v>
      </c>
      <c r="D47" s="11" t="s">
        <v>142</v>
      </c>
      <c r="E47" s="11" t="s">
        <v>323</v>
      </c>
      <c r="F47" s="11" t="s">
        <v>324</v>
      </c>
      <c r="G47" s="11" t="s">
        <v>325</v>
      </c>
      <c r="H47" s="11" t="s">
        <v>135</v>
      </c>
    </row>
    <row r="48" spans="1:8" s="10" customFormat="1" ht="18" customHeight="1">
      <c r="A48" s="15" t="s">
        <v>1204</v>
      </c>
      <c r="B48" s="15" t="s">
        <v>46</v>
      </c>
      <c r="C48" s="11" t="s">
        <v>149</v>
      </c>
      <c r="D48" s="11" t="s">
        <v>326</v>
      </c>
      <c r="E48" s="11" t="s">
        <v>327</v>
      </c>
      <c r="F48" s="11" t="s">
        <v>328</v>
      </c>
      <c r="G48" s="11" t="s">
        <v>329</v>
      </c>
      <c r="H48" s="11" t="s">
        <v>330</v>
      </c>
    </row>
    <row r="49" spans="1:8" s="10" customFormat="1" ht="18" customHeight="1">
      <c r="A49" s="15" t="s">
        <v>1205</v>
      </c>
      <c r="B49" s="17" t="s">
        <v>53</v>
      </c>
      <c r="C49" s="11" t="s">
        <v>331</v>
      </c>
      <c r="D49" s="11" t="s">
        <v>332</v>
      </c>
      <c r="E49" s="11" t="s">
        <v>333</v>
      </c>
      <c r="F49" s="11" t="s">
        <v>334</v>
      </c>
      <c r="G49" s="11" t="s">
        <v>335</v>
      </c>
      <c r="H49" s="11" t="s">
        <v>336</v>
      </c>
    </row>
    <row r="50" spans="1:8" s="10" customFormat="1" ht="18" customHeight="1">
      <c r="A50" s="15" t="s">
        <v>1141</v>
      </c>
      <c r="B50" s="15" t="s">
        <v>60</v>
      </c>
      <c r="C50" s="11" t="s">
        <v>337</v>
      </c>
      <c r="D50" s="11" t="s">
        <v>338</v>
      </c>
      <c r="E50" s="11" t="s">
        <v>339</v>
      </c>
      <c r="F50" s="11" t="s">
        <v>296</v>
      </c>
      <c r="G50" s="11" t="s">
        <v>340</v>
      </c>
      <c r="H50" s="11" t="s">
        <v>341</v>
      </c>
    </row>
    <row r="51" spans="1:8" s="10" customFormat="1" ht="18" customHeight="1">
      <c r="A51" s="10" t="s">
        <v>1142</v>
      </c>
      <c r="B51" s="15" t="s">
        <v>67</v>
      </c>
      <c r="C51" s="11" t="s">
        <v>104</v>
      </c>
      <c r="D51" s="11" t="s">
        <v>342</v>
      </c>
      <c r="E51" s="11" t="s">
        <v>179</v>
      </c>
      <c r="F51" s="11" t="s">
        <v>343</v>
      </c>
      <c r="G51" s="11" t="s">
        <v>344</v>
      </c>
      <c r="H51" s="11" t="s">
        <v>345</v>
      </c>
    </row>
    <row r="52" spans="1:8" s="10" customFormat="1" ht="18" customHeight="1">
      <c r="A52" s="15" t="s">
        <v>1207</v>
      </c>
      <c r="B52" s="15" t="s">
        <v>73</v>
      </c>
      <c r="C52" s="11" t="s">
        <v>346</v>
      </c>
      <c r="D52" s="11" t="s">
        <v>347</v>
      </c>
      <c r="E52" s="11" t="s">
        <v>348</v>
      </c>
      <c r="F52" s="11" t="s">
        <v>349</v>
      </c>
      <c r="G52" s="11" t="s">
        <v>350</v>
      </c>
      <c r="H52" s="11" t="s">
        <v>351</v>
      </c>
    </row>
    <row r="53" spans="1:8" s="10" customFormat="1" ht="18.75">
      <c r="A53" s="267" t="s">
        <v>352</v>
      </c>
      <c r="B53" s="267"/>
      <c r="C53" s="267"/>
      <c r="D53" s="267"/>
      <c r="E53" s="267"/>
      <c r="F53" s="267"/>
      <c r="G53" s="267"/>
      <c r="H53" s="267"/>
    </row>
    <row r="54" spans="1:4" s="10" customFormat="1" ht="21" customHeight="1">
      <c r="A54" s="8" t="s">
        <v>81</v>
      </c>
      <c r="B54" s="9"/>
      <c r="C54" s="22"/>
      <c r="D54" s="22"/>
    </row>
    <row r="55" spans="1:4" s="10" customFormat="1" ht="21" customHeight="1">
      <c r="A55" s="8" t="s">
        <v>82</v>
      </c>
      <c r="B55" s="9"/>
      <c r="C55" s="22"/>
      <c r="D55" s="22"/>
    </row>
    <row r="56" spans="3:4" s="10" customFormat="1" ht="16.5" customHeight="1">
      <c r="C56" s="22"/>
      <c r="D56" s="22"/>
    </row>
    <row r="57" spans="3:8" s="3" customFormat="1" ht="16.5" customHeight="1">
      <c r="C57" s="5"/>
      <c r="D57" s="5"/>
      <c r="E57" s="5"/>
      <c r="F57" s="5"/>
      <c r="G57" s="5"/>
      <c r="H57" s="5"/>
    </row>
    <row r="58" spans="3:8" s="3" customFormat="1" ht="16.5" customHeight="1">
      <c r="C58" s="5"/>
      <c r="D58" s="5"/>
      <c r="E58" s="5"/>
      <c r="F58" s="5"/>
      <c r="G58" s="5"/>
      <c r="H58" s="5"/>
    </row>
    <row r="59" spans="3:8" s="3" customFormat="1" ht="16.5" customHeight="1">
      <c r="C59" s="5"/>
      <c r="D59" s="5"/>
      <c r="E59" s="5"/>
      <c r="F59" s="5"/>
      <c r="G59" s="5"/>
      <c r="H59" s="5"/>
    </row>
    <row r="60" spans="3:8" s="3" customFormat="1" ht="16.5" customHeight="1">
      <c r="C60" s="5"/>
      <c r="D60" s="5"/>
      <c r="E60" s="5"/>
      <c r="F60" s="5"/>
      <c r="G60" s="5"/>
      <c r="H60" s="5"/>
    </row>
    <row r="61" spans="3:8" s="3" customFormat="1" ht="16.5" customHeight="1">
      <c r="C61" s="5"/>
      <c r="D61" s="5"/>
      <c r="E61" s="5"/>
      <c r="F61" s="5"/>
      <c r="G61" s="5"/>
      <c r="H61" s="5"/>
    </row>
    <row r="62" spans="3:8" s="3" customFormat="1" ht="16.5" customHeight="1">
      <c r="C62" s="5"/>
      <c r="D62" s="5"/>
      <c r="E62" s="5"/>
      <c r="F62" s="5"/>
      <c r="G62" s="5"/>
      <c r="H62" s="5"/>
    </row>
    <row r="63" spans="3:8" s="3" customFormat="1" ht="16.5" customHeight="1">
      <c r="C63" s="5"/>
      <c r="D63" s="5"/>
      <c r="E63" s="5"/>
      <c r="F63" s="5"/>
      <c r="G63" s="5"/>
      <c r="H63" s="5"/>
    </row>
    <row r="64" spans="3:8" s="3" customFormat="1" ht="16.5" customHeight="1">
      <c r="C64" s="5"/>
      <c r="D64" s="5"/>
      <c r="E64" s="5"/>
      <c r="F64" s="5"/>
      <c r="G64" s="5"/>
      <c r="H64" s="5"/>
    </row>
    <row r="65" spans="3:8" s="3" customFormat="1" ht="16.5" customHeight="1">
      <c r="C65" s="5"/>
      <c r="D65" s="5"/>
      <c r="E65" s="5"/>
      <c r="F65" s="5"/>
      <c r="G65" s="5"/>
      <c r="H65" s="5"/>
    </row>
    <row r="66" spans="3:8" s="3" customFormat="1" ht="16.5" customHeight="1">
      <c r="C66" s="5"/>
      <c r="D66" s="5"/>
      <c r="E66" s="5"/>
      <c r="F66" s="5"/>
      <c r="G66" s="5"/>
      <c r="H66" s="5"/>
    </row>
    <row r="67" spans="3:8" s="3" customFormat="1" ht="16.5" customHeight="1">
      <c r="C67" s="5"/>
      <c r="D67" s="5"/>
      <c r="E67" s="5"/>
      <c r="F67" s="5"/>
      <c r="G67" s="5"/>
      <c r="H67" s="5"/>
    </row>
    <row r="68" spans="3:8" s="3" customFormat="1" ht="16.5" customHeight="1">
      <c r="C68" s="5"/>
      <c r="D68" s="5"/>
      <c r="E68" s="5"/>
      <c r="F68" s="5"/>
      <c r="G68" s="5"/>
      <c r="H68" s="5"/>
    </row>
    <row r="69" spans="3:8" s="3" customFormat="1" ht="16.5" customHeight="1">
      <c r="C69" s="5"/>
      <c r="D69" s="5"/>
      <c r="E69" s="5"/>
      <c r="F69" s="5"/>
      <c r="G69" s="5"/>
      <c r="H69" s="5"/>
    </row>
    <row r="70" spans="3:8" s="3" customFormat="1" ht="16.5" customHeight="1">
      <c r="C70" s="5"/>
      <c r="D70" s="5"/>
      <c r="E70" s="5"/>
      <c r="F70" s="5"/>
      <c r="G70" s="5"/>
      <c r="H70" s="5"/>
    </row>
    <row r="71" spans="3:8" s="3" customFormat="1" ht="16.5" customHeight="1">
      <c r="C71" s="5"/>
      <c r="D71" s="5"/>
      <c r="E71" s="5"/>
      <c r="F71" s="5"/>
      <c r="G71" s="5"/>
      <c r="H71" s="5"/>
    </row>
    <row r="72" spans="3:8" s="3" customFormat="1" ht="16.5" customHeight="1">
      <c r="C72" s="5"/>
      <c r="D72" s="5"/>
      <c r="E72" s="5"/>
      <c r="F72" s="5"/>
      <c r="G72" s="5"/>
      <c r="H72" s="5"/>
    </row>
    <row r="73" spans="3:8" s="3" customFormat="1" ht="16.5" customHeight="1">
      <c r="C73" s="5"/>
      <c r="D73" s="5"/>
      <c r="E73" s="5"/>
      <c r="F73" s="5"/>
      <c r="G73" s="5"/>
      <c r="H73" s="5"/>
    </row>
    <row r="74" spans="3:8" s="3" customFormat="1" ht="16.5" customHeight="1">
      <c r="C74" s="5"/>
      <c r="D74" s="5"/>
      <c r="E74" s="5"/>
      <c r="F74" s="5"/>
      <c r="G74" s="5"/>
      <c r="H74" s="5"/>
    </row>
    <row r="75" spans="3:8" s="3" customFormat="1" ht="16.5" customHeight="1">
      <c r="C75" s="5"/>
      <c r="D75" s="5"/>
      <c r="E75" s="5"/>
      <c r="F75" s="5"/>
      <c r="G75" s="5"/>
      <c r="H75" s="5"/>
    </row>
    <row r="76" spans="3:8" s="3" customFormat="1" ht="16.5" customHeight="1">
      <c r="C76" s="5"/>
      <c r="D76" s="5"/>
      <c r="E76" s="5"/>
      <c r="F76" s="5"/>
      <c r="G76" s="5"/>
      <c r="H76" s="5"/>
    </row>
    <row r="77" spans="3:8" s="3" customFormat="1" ht="16.5" customHeight="1">
      <c r="C77" s="5"/>
      <c r="D77" s="5"/>
      <c r="E77" s="5"/>
      <c r="F77" s="5"/>
      <c r="G77" s="5"/>
      <c r="H77" s="5"/>
    </row>
    <row r="78" spans="3:8" s="3" customFormat="1" ht="16.5" customHeight="1">
      <c r="C78" s="5"/>
      <c r="D78" s="5"/>
      <c r="E78" s="5"/>
      <c r="F78" s="5"/>
      <c r="G78" s="5"/>
      <c r="H78" s="5"/>
    </row>
    <row r="79" spans="3:8" s="3" customFormat="1" ht="16.5" customHeight="1">
      <c r="C79" s="5"/>
      <c r="D79" s="5"/>
      <c r="E79" s="5"/>
      <c r="F79" s="5"/>
      <c r="G79" s="5"/>
      <c r="H79" s="5"/>
    </row>
    <row r="80" spans="3:8" s="3" customFormat="1" ht="16.5" customHeight="1">
      <c r="C80" s="5"/>
      <c r="D80" s="5"/>
      <c r="E80" s="5"/>
      <c r="F80" s="5"/>
      <c r="G80" s="5"/>
      <c r="H80" s="5"/>
    </row>
    <row r="81" spans="3:8" s="3" customFormat="1" ht="16.5" customHeight="1">
      <c r="C81" s="5"/>
      <c r="D81" s="5"/>
      <c r="E81" s="5"/>
      <c r="F81" s="5"/>
      <c r="G81" s="5"/>
      <c r="H81" s="5"/>
    </row>
    <row r="82" spans="3:8" s="3" customFormat="1" ht="16.5" customHeight="1">
      <c r="C82" s="5"/>
      <c r="D82" s="5"/>
      <c r="E82" s="5"/>
      <c r="F82" s="5"/>
      <c r="G82" s="5"/>
      <c r="H82" s="5"/>
    </row>
    <row r="83" spans="3:8" s="3" customFormat="1" ht="16.5" customHeight="1">
      <c r="C83" s="5"/>
      <c r="D83" s="5"/>
      <c r="E83" s="5"/>
      <c r="F83" s="5"/>
      <c r="G83" s="5"/>
      <c r="H83" s="5"/>
    </row>
    <row r="84" spans="3:8" s="3" customFormat="1" ht="16.5" customHeight="1">
      <c r="C84" s="5"/>
      <c r="D84" s="5"/>
      <c r="E84" s="5"/>
      <c r="F84" s="5"/>
      <c r="G84" s="5"/>
      <c r="H84" s="5"/>
    </row>
    <row r="85" spans="1:8" s="6" customFormat="1" ht="16.5" customHeight="1">
      <c r="A85" s="3"/>
      <c r="B85" s="3"/>
      <c r="C85" s="5"/>
      <c r="D85" s="5"/>
      <c r="E85" s="5"/>
      <c r="F85" s="5"/>
      <c r="G85" s="5"/>
      <c r="H85" s="5"/>
    </row>
    <row r="86" spans="1:8" s="6" customFormat="1" ht="16.5" customHeight="1">
      <c r="A86" s="3"/>
      <c r="B86" s="3"/>
      <c r="C86" s="5"/>
      <c r="D86" s="5"/>
      <c r="E86" s="5"/>
      <c r="F86" s="5"/>
      <c r="G86" s="5"/>
      <c r="H86" s="5"/>
    </row>
    <row r="87" spans="1:8" s="6" customFormat="1" ht="16.5" customHeight="1">
      <c r="A87" s="3"/>
      <c r="B87" s="3"/>
      <c r="C87" s="5"/>
      <c r="D87" s="5"/>
      <c r="E87" s="5"/>
      <c r="F87" s="5"/>
      <c r="G87" s="5"/>
      <c r="H87" s="5"/>
    </row>
    <row r="88" spans="1:8" s="6" customFormat="1" ht="16.5" customHeight="1">
      <c r="A88" s="3"/>
      <c r="B88" s="3"/>
      <c r="C88" s="5"/>
      <c r="D88" s="5"/>
      <c r="E88" s="5"/>
      <c r="F88" s="5"/>
      <c r="G88" s="5"/>
      <c r="H88" s="5"/>
    </row>
    <row r="89" spans="1:8" ht="16.5" customHeight="1">
      <c r="A89" s="3"/>
      <c r="B89" s="3"/>
      <c r="C89" s="5"/>
      <c r="D89" s="5"/>
      <c r="E89" s="5"/>
      <c r="F89" s="5"/>
      <c r="G89" s="5"/>
      <c r="H89" s="5"/>
    </row>
    <row r="90" spans="1:8" ht="16.5" customHeight="1">
      <c r="A90" s="3"/>
      <c r="B90" s="3"/>
      <c r="C90" s="5"/>
      <c r="D90" s="5"/>
      <c r="E90" s="5"/>
      <c r="F90" s="5"/>
      <c r="G90" s="5"/>
      <c r="H90" s="5"/>
    </row>
    <row r="91" spans="1:8" s="24" customFormat="1" ht="16.5" customHeight="1">
      <c r="A91" s="3"/>
      <c r="B91" s="3"/>
      <c r="C91" s="5"/>
      <c r="D91" s="5"/>
      <c r="E91" s="5"/>
      <c r="F91" s="5"/>
      <c r="G91" s="5"/>
      <c r="H91" s="5"/>
    </row>
    <row r="92" spans="1:20" s="24" customFormat="1" ht="16.5" customHeight="1">
      <c r="A92" s="3"/>
      <c r="B92" s="3"/>
      <c r="C92" s="5"/>
      <c r="D92" s="5"/>
      <c r="E92" s="5"/>
      <c r="F92" s="5"/>
      <c r="G92" s="5"/>
      <c r="H92" s="5"/>
      <c r="M92" s="25"/>
      <c r="N92" s="25"/>
      <c r="S92" s="25"/>
      <c r="T92" s="25"/>
    </row>
    <row r="93" spans="1:8" s="24" customFormat="1" ht="16.5" customHeight="1">
      <c r="A93" s="3"/>
      <c r="B93" s="3"/>
      <c r="C93" s="5"/>
      <c r="D93" s="5"/>
      <c r="E93" s="5"/>
      <c r="F93" s="5"/>
      <c r="G93" s="5"/>
      <c r="H93" s="5"/>
    </row>
    <row r="94" spans="1:8" s="13" customFormat="1" ht="16.5" customHeight="1">
      <c r="A94" s="3"/>
      <c r="B94" s="3"/>
      <c r="C94" s="5"/>
      <c r="D94" s="5"/>
      <c r="E94" s="5"/>
      <c r="F94" s="5"/>
      <c r="G94" s="5"/>
      <c r="H94" s="5"/>
    </row>
    <row r="95" spans="3:8" s="3" customFormat="1" ht="16.5" customHeight="1">
      <c r="C95" s="5"/>
      <c r="D95" s="5"/>
      <c r="E95" s="5"/>
      <c r="F95" s="5"/>
      <c r="G95" s="5"/>
      <c r="H95" s="5"/>
    </row>
    <row r="96" spans="3:8" s="3" customFormat="1" ht="16.5" customHeight="1">
      <c r="C96" s="5"/>
      <c r="D96" s="5"/>
      <c r="E96" s="5"/>
      <c r="F96" s="5"/>
      <c r="G96" s="5"/>
      <c r="H96" s="5"/>
    </row>
    <row r="97" spans="3:8" s="3" customFormat="1" ht="16.5" customHeight="1">
      <c r="C97" s="5"/>
      <c r="D97" s="5"/>
      <c r="E97" s="5"/>
      <c r="F97" s="5"/>
      <c r="G97" s="5"/>
      <c r="H97" s="5"/>
    </row>
    <row r="98" spans="3:8" s="3" customFormat="1" ht="16.5" customHeight="1">
      <c r="C98" s="5"/>
      <c r="D98" s="5"/>
      <c r="E98" s="5"/>
      <c r="F98" s="5"/>
      <c r="G98" s="5"/>
      <c r="H98" s="5"/>
    </row>
    <row r="99" spans="3:8" s="3" customFormat="1" ht="16.5" customHeight="1">
      <c r="C99" s="5"/>
      <c r="D99" s="5"/>
      <c r="E99" s="5"/>
      <c r="F99" s="5"/>
      <c r="G99" s="5"/>
      <c r="H99" s="5"/>
    </row>
    <row r="100" spans="3:8" s="3" customFormat="1" ht="16.5" customHeight="1">
      <c r="C100" s="5"/>
      <c r="D100" s="5"/>
      <c r="E100" s="5"/>
      <c r="F100" s="5"/>
      <c r="G100" s="5"/>
      <c r="H100" s="5"/>
    </row>
    <row r="101" spans="3:8" s="3" customFormat="1" ht="16.5" customHeight="1">
      <c r="C101" s="5"/>
      <c r="D101" s="5"/>
      <c r="E101" s="5"/>
      <c r="F101" s="5"/>
      <c r="G101" s="5"/>
      <c r="H101" s="5"/>
    </row>
    <row r="102" spans="3:8" s="3" customFormat="1" ht="16.5" customHeight="1">
      <c r="C102" s="5"/>
      <c r="D102" s="5"/>
      <c r="E102" s="5"/>
      <c r="F102" s="5"/>
      <c r="G102" s="5"/>
      <c r="H102" s="5"/>
    </row>
    <row r="103" spans="3:8" s="3" customFormat="1" ht="16.5" customHeight="1">
      <c r="C103" s="5"/>
      <c r="D103" s="5"/>
      <c r="E103" s="5"/>
      <c r="F103" s="5"/>
      <c r="G103" s="5"/>
      <c r="H103" s="5"/>
    </row>
    <row r="104" spans="3:8" s="3" customFormat="1" ht="16.5" customHeight="1">
      <c r="C104" s="5"/>
      <c r="D104" s="5"/>
      <c r="E104" s="5"/>
      <c r="F104" s="5"/>
      <c r="G104" s="5"/>
      <c r="H104" s="5"/>
    </row>
    <row r="105" spans="3:8" s="3" customFormat="1" ht="16.5" customHeight="1">
      <c r="C105" s="5"/>
      <c r="D105" s="5"/>
      <c r="E105" s="5"/>
      <c r="F105" s="5"/>
      <c r="G105" s="5"/>
      <c r="H105" s="5"/>
    </row>
    <row r="106" spans="2:8" s="3" customFormat="1" ht="16.5" customHeight="1">
      <c r="B106" s="7"/>
      <c r="C106" s="7"/>
      <c r="D106" s="7"/>
      <c r="E106" s="7"/>
      <c r="F106" s="7"/>
      <c r="G106" s="7"/>
      <c r="H106" s="7"/>
    </row>
    <row r="107" spans="1:8" s="3" customFormat="1" ht="16.5" customHeight="1">
      <c r="A107" s="7"/>
      <c r="C107" s="26"/>
      <c r="D107" s="26"/>
      <c r="E107" s="26"/>
      <c r="F107" s="26"/>
      <c r="G107" s="26"/>
      <c r="H107" s="26"/>
    </row>
    <row r="108" spans="3:8" s="3" customFormat="1" ht="16.5" customHeight="1">
      <c r="C108" s="26"/>
      <c r="D108" s="26"/>
      <c r="E108" s="26"/>
      <c r="F108" s="26"/>
      <c r="G108" s="26"/>
      <c r="H108" s="26"/>
    </row>
    <row r="109" spans="3:8" s="3" customFormat="1" ht="16.5" customHeight="1">
      <c r="C109" s="26"/>
      <c r="D109" s="26"/>
      <c r="E109" s="26"/>
      <c r="F109" s="26"/>
      <c r="G109" s="26"/>
      <c r="H109" s="26"/>
    </row>
    <row r="110" spans="2:8" s="3" customFormat="1" ht="16.5" customHeight="1">
      <c r="B110" s="27"/>
      <c r="C110" s="27"/>
      <c r="D110" s="27"/>
      <c r="E110" s="27"/>
      <c r="F110" s="27"/>
      <c r="G110" s="27"/>
      <c r="H110" s="27"/>
    </row>
    <row r="111" spans="1:8" s="3" customFormat="1" ht="16.5" customHeight="1">
      <c r="A111" s="27"/>
      <c r="B111" s="4"/>
      <c r="C111" s="28"/>
      <c r="D111" s="28"/>
      <c r="E111" s="28"/>
      <c r="F111" s="28"/>
      <c r="G111" s="28"/>
      <c r="H111" s="28"/>
    </row>
    <row r="112" spans="1:8" s="3" customFormat="1" ht="16.5" customHeight="1">
      <c r="A112" s="4"/>
      <c r="B112" s="29"/>
      <c r="C112" s="30"/>
      <c r="D112" s="30"/>
      <c r="E112" s="30"/>
      <c r="F112" s="30"/>
      <c r="G112" s="30"/>
      <c r="H112" s="30"/>
    </row>
    <row r="113" spans="1:8" s="3" customFormat="1" ht="16.5" customHeight="1">
      <c r="A113" s="29"/>
      <c r="B113" s="29"/>
      <c r="C113" s="30"/>
      <c r="D113" s="30"/>
      <c r="E113" s="30"/>
      <c r="F113" s="30"/>
      <c r="G113" s="30"/>
      <c r="H113" s="30"/>
    </row>
    <row r="114" spans="1:8" s="3" customFormat="1" ht="16.5" customHeight="1">
      <c r="A114" s="29"/>
      <c r="B114" s="29"/>
      <c r="C114" s="31"/>
      <c r="D114" s="31"/>
      <c r="E114" s="31"/>
      <c r="F114" s="31"/>
      <c r="G114" s="31"/>
      <c r="H114" s="31"/>
    </row>
    <row r="115" spans="1:8" s="3" customFormat="1" ht="16.5" customHeight="1">
      <c r="A115" s="29"/>
      <c r="B115" s="29"/>
      <c r="C115" s="31"/>
      <c r="D115" s="31"/>
      <c r="E115" s="31"/>
      <c r="F115" s="31"/>
      <c r="G115" s="31"/>
      <c r="H115" s="31"/>
    </row>
    <row r="116" spans="1:8" s="3" customFormat="1" ht="16.5" customHeight="1">
      <c r="A116" s="29"/>
      <c r="C116" s="5"/>
      <c r="D116" s="5"/>
      <c r="E116" s="5"/>
      <c r="F116" s="5"/>
      <c r="G116" s="5"/>
      <c r="H116" s="5"/>
    </row>
    <row r="117" spans="3:8" s="3" customFormat="1" ht="16.5" customHeight="1">
      <c r="C117" s="5"/>
      <c r="D117" s="5"/>
      <c r="E117" s="5"/>
      <c r="F117" s="5"/>
      <c r="G117" s="5"/>
      <c r="H117" s="5"/>
    </row>
    <row r="118" spans="3:8" s="3" customFormat="1" ht="16.5" customHeight="1">
      <c r="C118" s="5"/>
      <c r="D118" s="5"/>
      <c r="E118" s="5"/>
      <c r="F118" s="5"/>
      <c r="G118" s="5"/>
      <c r="H118" s="5"/>
    </row>
    <row r="119" spans="3:8" s="3" customFormat="1" ht="16.5" customHeight="1">
      <c r="C119" s="5"/>
      <c r="D119" s="5"/>
      <c r="E119" s="5"/>
      <c r="F119" s="5"/>
      <c r="G119" s="5"/>
      <c r="H119" s="5"/>
    </row>
    <row r="120" spans="3:8" s="3" customFormat="1" ht="16.5" customHeight="1">
      <c r="C120" s="5"/>
      <c r="D120" s="5"/>
      <c r="E120" s="5"/>
      <c r="F120" s="5"/>
      <c r="G120" s="5"/>
      <c r="H120" s="5"/>
    </row>
    <row r="121" spans="3:8" s="3" customFormat="1" ht="16.5" customHeight="1">
      <c r="C121" s="5"/>
      <c r="D121" s="5"/>
      <c r="E121" s="5"/>
      <c r="F121" s="5"/>
      <c r="G121" s="5"/>
      <c r="H121" s="5"/>
    </row>
    <row r="122" spans="3:8" s="3" customFormat="1" ht="16.5" customHeight="1">
      <c r="C122" s="5"/>
      <c r="D122" s="5"/>
      <c r="E122" s="5"/>
      <c r="F122" s="5"/>
      <c r="G122" s="5"/>
      <c r="H122" s="5"/>
    </row>
    <row r="123" spans="3:8" s="3" customFormat="1" ht="16.5" customHeight="1">
      <c r="C123" s="5"/>
      <c r="D123" s="5"/>
      <c r="E123" s="5"/>
      <c r="F123" s="5"/>
      <c r="G123" s="5"/>
      <c r="H123" s="5"/>
    </row>
    <row r="124" spans="3:8" s="3" customFormat="1" ht="16.5" customHeight="1">
      <c r="C124" s="5"/>
      <c r="D124" s="5"/>
      <c r="E124" s="5"/>
      <c r="F124" s="5"/>
      <c r="G124" s="5"/>
      <c r="H124" s="5"/>
    </row>
    <row r="125" spans="3:8" s="3" customFormat="1" ht="16.5" customHeight="1">
      <c r="C125" s="5"/>
      <c r="D125" s="5"/>
      <c r="E125" s="5"/>
      <c r="F125" s="5"/>
      <c r="G125" s="5"/>
      <c r="H125" s="5"/>
    </row>
    <row r="126" spans="3:8" s="3" customFormat="1" ht="16.5" customHeight="1">
      <c r="C126" s="5"/>
      <c r="D126" s="5"/>
      <c r="E126" s="5"/>
      <c r="F126" s="5"/>
      <c r="G126" s="5"/>
      <c r="H126" s="5"/>
    </row>
    <row r="127" spans="3:8" s="3" customFormat="1" ht="16.5" customHeight="1">
      <c r="C127" s="5"/>
      <c r="D127" s="5"/>
      <c r="E127" s="5"/>
      <c r="F127" s="5"/>
      <c r="G127" s="5"/>
      <c r="H127" s="5"/>
    </row>
    <row r="128" spans="3:8" s="3" customFormat="1" ht="16.5" customHeight="1">
      <c r="C128" s="5"/>
      <c r="D128" s="5"/>
      <c r="E128" s="5"/>
      <c r="F128" s="5"/>
      <c r="G128" s="5"/>
      <c r="H128" s="5"/>
    </row>
    <row r="129" spans="3:8" s="3" customFormat="1" ht="16.5" customHeight="1">
      <c r="C129" s="5"/>
      <c r="D129" s="5"/>
      <c r="E129" s="5"/>
      <c r="F129" s="5"/>
      <c r="G129" s="5"/>
      <c r="H129" s="5"/>
    </row>
    <row r="130" spans="3:8" s="3" customFormat="1" ht="16.5" customHeight="1">
      <c r="C130" s="5"/>
      <c r="D130" s="5"/>
      <c r="E130" s="5"/>
      <c r="F130" s="5"/>
      <c r="G130" s="5"/>
      <c r="H130" s="5"/>
    </row>
    <row r="131" spans="3:8" s="3" customFormat="1" ht="16.5" customHeight="1">
      <c r="C131" s="5"/>
      <c r="D131" s="5"/>
      <c r="E131" s="5"/>
      <c r="F131" s="5"/>
      <c r="G131" s="5"/>
      <c r="H131" s="5"/>
    </row>
    <row r="132" spans="3:8" s="3" customFormat="1" ht="16.5" customHeight="1">
      <c r="C132" s="5"/>
      <c r="D132" s="5"/>
      <c r="E132" s="5"/>
      <c r="F132" s="5"/>
      <c r="G132" s="5"/>
      <c r="H132" s="5"/>
    </row>
    <row r="133" spans="3:8" s="3" customFormat="1" ht="16.5" customHeight="1">
      <c r="C133" s="5"/>
      <c r="D133" s="5"/>
      <c r="E133" s="5"/>
      <c r="F133" s="5"/>
      <c r="G133" s="5"/>
      <c r="H133" s="5"/>
    </row>
    <row r="134" spans="3:8" s="3" customFormat="1" ht="16.5" customHeight="1">
      <c r="C134" s="5"/>
      <c r="D134" s="5"/>
      <c r="E134" s="5"/>
      <c r="F134" s="5"/>
      <c r="G134" s="5"/>
      <c r="H134" s="5"/>
    </row>
    <row r="135" spans="3:8" s="3" customFormat="1" ht="16.5" customHeight="1">
      <c r="C135" s="5"/>
      <c r="D135" s="5"/>
      <c r="E135" s="5"/>
      <c r="F135" s="5"/>
      <c r="G135" s="5"/>
      <c r="H135" s="5"/>
    </row>
    <row r="136" spans="3:8" s="3" customFormat="1" ht="16.5" customHeight="1">
      <c r="C136" s="5"/>
      <c r="D136" s="5"/>
      <c r="E136" s="5"/>
      <c r="F136" s="5"/>
      <c r="G136" s="5"/>
      <c r="H136" s="5"/>
    </row>
    <row r="137" spans="3:8" s="3" customFormat="1" ht="16.5" customHeight="1">
      <c r="C137" s="5"/>
      <c r="D137" s="5"/>
      <c r="E137" s="5"/>
      <c r="F137" s="5"/>
      <c r="G137" s="5"/>
      <c r="H137" s="5"/>
    </row>
    <row r="138" spans="3:8" s="3" customFormat="1" ht="16.5" customHeight="1">
      <c r="C138" s="5"/>
      <c r="D138" s="5"/>
      <c r="E138" s="5"/>
      <c r="F138" s="5"/>
      <c r="G138" s="5"/>
      <c r="H138" s="5"/>
    </row>
    <row r="139" spans="3:8" s="3" customFormat="1" ht="16.5" customHeight="1">
      <c r="C139" s="5"/>
      <c r="D139" s="5"/>
      <c r="E139" s="5"/>
      <c r="F139" s="5"/>
      <c r="G139" s="5"/>
      <c r="H139" s="5"/>
    </row>
    <row r="140" spans="3:8" s="3" customFormat="1" ht="16.5" customHeight="1">
      <c r="C140" s="5"/>
      <c r="D140" s="5"/>
      <c r="E140" s="5"/>
      <c r="F140" s="5"/>
      <c r="G140" s="5"/>
      <c r="H140" s="5"/>
    </row>
    <row r="141" spans="3:8" s="3" customFormat="1" ht="16.5" customHeight="1">
      <c r="C141" s="5"/>
      <c r="D141" s="5"/>
      <c r="E141" s="5"/>
      <c r="F141" s="5"/>
      <c r="G141" s="5"/>
      <c r="H141" s="5"/>
    </row>
    <row r="142" spans="3:8" s="3" customFormat="1" ht="16.5" customHeight="1">
      <c r="C142" s="5"/>
      <c r="D142" s="5"/>
      <c r="E142" s="5"/>
      <c r="F142" s="5"/>
      <c r="G142" s="5"/>
      <c r="H142" s="5"/>
    </row>
    <row r="143" spans="3:8" s="3" customFormat="1" ht="16.5" customHeight="1">
      <c r="C143" s="5"/>
      <c r="D143" s="5"/>
      <c r="E143" s="5"/>
      <c r="F143" s="5"/>
      <c r="G143" s="5"/>
      <c r="H143" s="5"/>
    </row>
    <row r="144" spans="3:8" s="3" customFormat="1" ht="16.5" customHeight="1">
      <c r="C144" s="5"/>
      <c r="D144" s="5"/>
      <c r="E144" s="5"/>
      <c r="F144" s="5"/>
      <c r="G144" s="5"/>
      <c r="H144" s="5"/>
    </row>
    <row r="145" spans="3:8" s="3" customFormat="1" ht="16.5" customHeight="1">
      <c r="C145" s="5"/>
      <c r="D145" s="5"/>
      <c r="E145" s="5"/>
      <c r="F145" s="5"/>
      <c r="G145" s="5"/>
      <c r="H145" s="5"/>
    </row>
    <row r="146" spans="3:8" s="3" customFormat="1" ht="16.5" customHeight="1">
      <c r="C146" s="5"/>
      <c r="D146" s="5"/>
      <c r="E146" s="5"/>
      <c r="F146" s="5"/>
      <c r="G146" s="5"/>
      <c r="H146" s="5"/>
    </row>
    <row r="147" spans="3:8" s="3" customFormat="1" ht="16.5" customHeight="1">
      <c r="C147" s="5"/>
      <c r="D147" s="5"/>
      <c r="E147" s="5"/>
      <c r="F147" s="5"/>
      <c r="G147" s="5"/>
      <c r="H147" s="5"/>
    </row>
    <row r="148" spans="3:8" s="3" customFormat="1" ht="16.5" customHeight="1">
      <c r="C148" s="5"/>
      <c r="D148" s="5"/>
      <c r="E148" s="5"/>
      <c r="F148" s="5"/>
      <c r="G148" s="5"/>
      <c r="H148" s="5"/>
    </row>
    <row r="149" spans="1:8" s="6" customFormat="1" ht="16.5" customHeight="1">
      <c r="A149" s="3"/>
      <c r="B149" s="3"/>
      <c r="C149" s="5"/>
      <c r="D149" s="5"/>
      <c r="E149" s="5"/>
      <c r="F149" s="5"/>
      <c r="G149" s="5"/>
      <c r="H149" s="5"/>
    </row>
    <row r="150" spans="1:8" s="6" customFormat="1" ht="16.5" customHeight="1">
      <c r="A150" s="3"/>
      <c r="B150" s="3"/>
      <c r="C150" s="5"/>
      <c r="D150" s="5"/>
      <c r="E150" s="5"/>
      <c r="F150" s="5"/>
      <c r="G150" s="5"/>
      <c r="H150" s="5"/>
    </row>
    <row r="151" spans="1:8" s="6" customFormat="1" ht="16.5" customHeight="1">
      <c r="A151" s="3"/>
      <c r="B151" s="3"/>
      <c r="C151" s="5"/>
      <c r="D151" s="5"/>
      <c r="E151" s="5"/>
      <c r="F151" s="5"/>
      <c r="G151" s="5"/>
      <c r="H151" s="5"/>
    </row>
    <row r="152" spans="1:8" s="6" customFormat="1" ht="16.5" customHeight="1">
      <c r="A152" s="3"/>
      <c r="B152" s="3"/>
      <c r="C152" s="5"/>
      <c r="D152" s="5"/>
      <c r="E152" s="5"/>
      <c r="F152" s="5"/>
      <c r="G152" s="5"/>
      <c r="H152" s="5"/>
    </row>
    <row r="153" spans="1:8" ht="16.5" customHeight="1">
      <c r="A153" s="3"/>
      <c r="B153" s="3"/>
      <c r="C153" s="5"/>
      <c r="D153" s="5"/>
      <c r="E153" s="5"/>
      <c r="F153" s="5"/>
      <c r="G153" s="5"/>
      <c r="H153" s="5"/>
    </row>
    <row r="154" spans="1:8" ht="16.5" customHeight="1">
      <c r="A154" s="3"/>
      <c r="B154" s="3"/>
      <c r="C154" s="5"/>
      <c r="D154" s="5"/>
      <c r="E154" s="5"/>
      <c r="F154" s="5"/>
      <c r="G154" s="5"/>
      <c r="H154" s="5"/>
    </row>
    <row r="155" spans="1:8" ht="16.5" customHeight="1">
      <c r="A155" s="3"/>
      <c r="B155" s="3"/>
      <c r="C155" s="5"/>
      <c r="D155" s="5"/>
      <c r="E155" s="5"/>
      <c r="F155" s="5"/>
      <c r="G155" s="5"/>
      <c r="H155" s="5"/>
    </row>
    <row r="156" spans="1:8" ht="16.5" customHeight="1">
      <c r="A156" s="3"/>
      <c r="B156" s="3"/>
      <c r="C156" s="5"/>
      <c r="D156" s="5"/>
      <c r="E156" s="5"/>
      <c r="F156" s="5"/>
      <c r="G156" s="5"/>
      <c r="H156" s="5"/>
    </row>
    <row r="157" spans="1:8" ht="16.5" customHeight="1">
      <c r="A157" s="3"/>
      <c r="B157" s="3"/>
      <c r="C157" s="5"/>
      <c r="D157" s="5"/>
      <c r="E157" s="5"/>
      <c r="F157" s="5"/>
      <c r="G157" s="5"/>
      <c r="H157" s="5"/>
    </row>
    <row r="158" spans="1:8" ht="16.5" customHeight="1">
      <c r="A158" s="3"/>
      <c r="B158" s="3"/>
      <c r="C158" s="5"/>
      <c r="D158" s="5"/>
      <c r="E158" s="5"/>
      <c r="F158" s="5"/>
      <c r="G158" s="5"/>
      <c r="H158" s="5"/>
    </row>
    <row r="159" spans="1:8" ht="16.5" customHeight="1">
      <c r="A159" s="3"/>
      <c r="B159" s="3"/>
      <c r="C159" s="5"/>
      <c r="D159" s="5"/>
      <c r="E159" s="5"/>
      <c r="F159" s="5"/>
      <c r="G159" s="5"/>
      <c r="H159" s="5"/>
    </row>
    <row r="160" spans="1:8" ht="16.5" customHeight="1">
      <c r="A160" s="3"/>
      <c r="B160" s="3"/>
      <c r="C160" s="5"/>
      <c r="D160" s="5"/>
      <c r="E160" s="5"/>
      <c r="F160" s="5"/>
      <c r="G160" s="5"/>
      <c r="H160" s="5"/>
    </row>
    <row r="161" spans="1:8" ht="16.5" customHeight="1">
      <c r="A161" s="3"/>
      <c r="B161" s="3"/>
      <c r="C161" s="5"/>
      <c r="D161" s="5"/>
      <c r="E161" s="5"/>
      <c r="F161" s="5"/>
      <c r="G161" s="5"/>
      <c r="H161" s="5"/>
    </row>
    <row r="162" spans="1:8" ht="16.5" customHeight="1">
      <c r="A162" s="3"/>
      <c r="B162" s="3"/>
      <c r="C162" s="5"/>
      <c r="D162" s="5"/>
      <c r="E162" s="5"/>
      <c r="F162" s="5"/>
      <c r="G162" s="5"/>
      <c r="H162" s="5"/>
    </row>
    <row r="163" spans="1:8" ht="16.5" customHeight="1">
      <c r="A163" s="3"/>
      <c r="B163" s="3"/>
      <c r="C163" s="5"/>
      <c r="D163" s="5"/>
      <c r="E163" s="5"/>
      <c r="F163" s="5"/>
      <c r="G163" s="5"/>
      <c r="H163" s="5"/>
    </row>
    <row r="164" spans="1:8" ht="16.5" customHeight="1">
      <c r="A164" s="3"/>
      <c r="B164" s="3"/>
      <c r="C164" s="5"/>
      <c r="D164" s="5"/>
      <c r="E164" s="5"/>
      <c r="F164" s="5"/>
      <c r="G164" s="5"/>
      <c r="H164" s="5"/>
    </row>
    <row r="165" spans="1:8" ht="16.5" customHeight="1">
      <c r="A165" s="3"/>
      <c r="B165" s="3"/>
      <c r="C165" s="5"/>
      <c r="D165" s="5"/>
      <c r="E165" s="5"/>
      <c r="F165" s="5"/>
      <c r="G165" s="5"/>
      <c r="H165" s="5"/>
    </row>
    <row r="166" spans="1:8" ht="16.5" customHeight="1">
      <c r="A166" s="3"/>
      <c r="B166" s="3"/>
      <c r="C166" s="5"/>
      <c r="D166" s="5"/>
      <c r="E166" s="5"/>
      <c r="F166" s="5"/>
      <c r="G166" s="5"/>
      <c r="H166" s="5"/>
    </row>
    <row r="167" spans="1:8" ht="16.5" customHeight="1">
      <c r="A167" s="3"/>
      <c r="B167" s="3"/>
      <c r="C167" s="5"/>
      <c r="D167" s="5"/>
      <c r="E167" s="5"/>
      <c r="F167" s="5"/>
      <c r="G167" s="5"/>
      <c r="H167" s="5"/>
    </row>
    <row r="168" spans="1:8" ht="16.5" customHeight="1">
      <c r="A168" s="3"/>
      <c r="B168" s="3"/>
      <c r="C168" s="5"/>
      <c r="D168" s="5"/>
      <c r="E168" s="5"/>
      <c r="F168" s="5"/>
      <c r="G168" s="5"/>
      <c r="H168" s="5"/>
    </row>
    <row r="169" spans="1:8" ht="16.5" customHeight="1">
      <c r="A169" s="3"/>
      <c r="B169" s="3"/>
      <c r="C169" s="5"/>
      <c r="D169" s="5"/>
      <c r="E169" s="5"/>
      <c r="F169" s="5"/>
      <c r="G169" s="5"/>
      <c r="H169" s="5"/>
    </row>
    <row r="170" spans="1:8" ht="16.5" customHeight="1">
      <c r="A170" s="3"/>
      <c r="B170" s="7"/>
      <c r="C170" s="7"/>
      <c r="D170" s="7"/>
      <c r="E170" s="7"/>
      <c r="F170" s="7"/>
      <c r="G170" s="7"/>
      <c r="H170" s="7"/>
    </row>
    <row r="171" spans="1:8" ht="16.5" customHeight="1">
      <c r="A171" s="7"/>
      <c r="B171" s="3"/>
      <c r="C171" s="26"/>
      <c r="D171" s="26"/>
      <c r="E171" s="3"/>
      <c r="F171" s="3"/>
      <c r="G171" s="3"/>
      <c r="H171" s="3"/>
    </row>
    <row r="172" spans="1:8" ht="16.5" customHeight="1">
      <c r="A172" s="3"/>
      <c r="B172" s="3"/>
      <c r="C172" s="26"/>
      <c r="D172" s="26"/>
      <c r="E172" s="3"/>
      <c r="F172" s="3"/>
      <c r="G172" s="3"/>
      <c r="H172" s="3"/>
    </row>
    <row r="173" spans="1:8" ht="16.5" customHeight="1">
      <c r="A173" s="3"/>
      <c r="B173" s="3"/>
      <c r="C173" s="26"/>
      <c r="D173" s="26"/>
      <c r="E173" s="3"/>
      <c r="F173" s="3"/>
      <c r="G173" s="3"/>
      <c r="H173" s="3"/>
    </row>
    <row r="174" spans="1:8" ht="16.5" customHeight="1">
      <c r="A174" s="3"/>
      <c r="B174" s="4"/>
      <c r="C174" s="28"/>
      <c r="D174" s="28"/>
      <c r="E174" s="4"/>
      <c r="F174" s="4"/>
      <c r="G174" s="4"/>
      <c r="H174" s="4"/>
    </row>
    <row r="175" spans="1:8" ht="16.5" customHeight="1">
      <c r="A175" s="4"/>
      <c r="B175" s="4"/>
      <c r="C175" s="28"/>
      <c r="D175" s="28"/>
      <c r="E175" s="4"/>
      <c r="F175" s="4"/>
      <c r="G175" s="4"/>
      <c r="H175" s="4"/>
    </row>
    <row r="176" spans="1:8" ht="16.5" customHeight="1">
      <c r="A176" s="4"/>
      <c r="B176" s="4"/>
      <c r="C176" s="28"/>
      <c r="D176" s="28"/>
      <c r="E176" s="4"/>
      <c r="F176" s="4"/>
      <c r="G176" s="4"/>
      <c r="H176" s="4"/>
    </row>
    <row r="177" spans="1:8" ht="16.5" customHeight="1">
      <c r="A177" s="4"/>
      <c r="B177" s="4"/>
      <c r="C177" s="28"/>
      <c r="D177" s="28"/>
      <c r="E177" s="4"/>
      <c r="F177" s="4"/>
      <c r="G177" s="4"/>
      <c r="H177" s="4"/>
    </row>
    <row r="178" ht="16.5" customHeight="1">
      <c r="A178" s="4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showGridLines="0" view="pageBreakPreview" zoomScale="120" zoomScaleSheetLayoutView="120" zoomScalePageLayoutView="0" workbookViewId="0" topLeftCell="A1">
      <selection activeCell="F41" sqref="F41"/>
    </sheetView>
  </sheetViews>
  <sheetFormatPr defaultColWidth="11.00390625" defaultRowHeight="23.25"/>
  <cols>
    <col min="1" max="1" width="12.8515625" style="382" customWidth="1"/>
    <col min="2" max="2" width="16.421875" style="382" customWidth="1"/>
    <col min="3" max="3" width="13.140625" style="382" customWidth="1"/>
    <col min="4" max="4" width="16.421875" style="382" customWidth="1"/>
    <col min="5" max="5" width="13.140625" style="382" customWidth="1"/>
    <col min="6" max="8" width="11.00390625" style="382" customWidth="1"/>
    <col min="9" max="16384" width="11.00390625" style="382" customWidth="1"/>
  </cols>
  <sheetData>
    <row r="1" spans="1:5" s="369" customFormat="1" ht="21">
      <c r="A1" s="386" t="s">
        <v>1533</v>
      </c>
      <c r="B1" s="386"/>
      <c r="C1" s="386"/>
      <c r="D1" s="386"/>
      <c r="E1" s="386"/>
    </row>
    <row r="2" spans="1:5" s="370" customFormat="1" ht="16.5" customHeight="1">
      <c r="A2" s="387" t="s">
        <v>1145</v>
      </c>
      <c r="B2" s="388">
        <v>2553</v>
      </c>
      <c r="C2" s="388">
        <v>2553</v>
      </c>
      <c r="D2" s="388">
        <v>2554</v>
      </c>
      <c r="E2" s="388">
        <v>2554</v>
      </c>
    </row>
    <row r="3" spans="1:5" s="371" customFormat="1" ht="19.5" customHeight="1">
      <c r="A3" s="389"/>
      <c r="B3" s="390" t="s">
        <v>1534</v>
      </c>
      <c r="C3" s="391" t="s">
        <v>1535</v>
      </c>
      <c r="D3" s="390" t="s">
        <v>1534</v>
      </c>
      <c r="E3" s="391" t="s">
        <v>1535</v>
      </c>
    </row>
    <row r="4" spans="1:5" s="372" customFormat="1" ht="15" customHeight="1">
      <c r="A4" s="373" t="s">
        <v>1165</v>
      </c>
      <c r="B4" s="374">
        <v>122649.12</v>
      </c>
      <c r="C4" s="374">
        <f>B4/365</f>
        <v>336.02498630136984</v>
      </c>
      <c r="D4" s="374">
        <v>122869.76</v>
      </c>
      <c r="E4" s="374">
        <f aca="true" t="shared" si="0" ref="E4:E54">D4/365</f>
        <v>336.6294794520548</v>
      </c>
    </row>
    <row r="5" spans="1:5" s="372" customFormat="1" ht="15" customHeight="1">
      <c r="A5" s="373" t="s">
        <v>1176</v>
      </c>
      <c r="B5" s="374">
        <v>101745.01</v>
      </c>
      <c r="C5" s="374">
        <f>B5/365</f>
        <v>278.7534520547945</v>
      </c>
      <c r="D5" s="374">
        <v>106149.08</v>
      </c>
      <c r="E5" s="374">
        <f t="shared" si="0"/>
        <v>290.819397260274</v>
      </c>
    </row>
    <row r="6" spans="1:5" s="372" customFormat="1" ht="15" customHeight="1">
      <c r="A6" s="373" t="s">
        <v>1161</v>
      </c>
      <c r="B6" s="374">
        <v>100848.42</v>
      </c>
      <c r="C6" s="374">
        <f>B6/365</f>
        <v>276.2970410958904</v>
      </c>
      <c r="D6" s="374">
        <v>105379.61</v>
      </c>
      <c r="E6" s="374">
        <f t="shared" si="0"/>
        <v>288.7112602739726</v>
      </c>
    </row>
    <row r="7" spans="1:5" s="372" customFormat="1" ht="15" customHeight="1">
      <c r="A7" s="373" t="s">
        <v>1180</v>
      </c>
      <c r="B7" s="374">
        <v>92171.59</v>
      </c>
      <c r="C7" s="374">
        <f>B7/365</f>
        <v>252.52490410958904</v>
      </c>
      <c r="D7" s="374">
        <v>95059.04</v>
      </c>
      <c r="E7" s="374">
        <f t="shared" si="0"/>
        <v>260.43572602739727</v>
      </c>
    </row>
    <row r="8" spans="1:5" s="372" customFormat="1" ht="15" customHeight="1">
      <c r="A8" s="373" t="s">
        <v>1177</v>
      </c>
      <c r="B8" s="374">
        <v>90380.85</v>
      </c>
      <c r="C8" s="374">
        <f>B8/365</f>
        <v>247.61876712328768</v>
      </c>
      <c r="D8" s="374">
        <v>94655.76</v>
      </c>
      <c r="E8" s="374">
        <f t="shared" si="0"/>
        <v>259.33084931506846</v>
      </c>
    </row>
    <row r="9" spans="1:5" s="372" customFormat="1" ht="15" customHeight="1">
      <c r="A9" s="373" t="s">
        <v>1201</v>
      </c>
      <c r="B9" s="374">
        <v>81184.86</v>
      </c>
      <c r="C9" s="374">
        <f>B9/365</f>
        <v>222.42427397260275</v>
      </c>
      <c r="D9" s="374">
        <v>87370.03</v>
      </c>
      <c r="E9" s="374">
        <f t="shared" si="0"/>
        <v>239.36994520547944</v>
      </c>
    </row>
    <row r="10" spans="1:5" s="372" customFormat="1" ht="15" customHeight="1">
      <c r="A10" s="373" t="s">
        <v>1178</v>
      </c>
      <c r="B10" s="374">
        <v>85742.96</v>
      </c>
      <c r="C10" s="374">
        <f>B10/365</f>
        <v>234.9122191780822</v>
      </c>
      <c r="D10" s="374">
        <v>87276</v>
      </c>
      <c r="E10" s="374">
        <f t="shared" si="0"/>
        <v>239.1123287671233</v>
      </c>
    </row>
    <row r="11" spans="1:5" s="372" customFormat="1" ht="15" customHeight="1">
      <c r="A11" s="373" t="s">
        <v>1168</v>
      </c>
      <c r="B11" s="374">
        <v>82929.98</v>
      </c>
      <c r="C11" s="374">
        <f>B11/365</f>
        <v>227.20542465753422</v>
      </c>
      <c r="D11" s="374">
        <v>86006.01</v>
      </c>
      <c r="E11" s="374">
        <f t="shared" si="0"/>
        <v>235.63290410958902</v>
      </c>
    </row>
    <row r="12" spans="1:5" s="372" customFormat="1" ht="15" customHeight="1">
      <c r="A12" s="373" t="s">
        <v>1187</v>
      </c>
      <c r="B12" s="374">
        <v>75719.25</v>
      </c>
      <c r="C12" s="374">
        <f>B12/365</f>
        <v>207.45</v>
      </c>
      <c r="D12" s="374">
        <v>82532.46</v>
      </c>
      <c r="E12" s="374">
        <f t="shared" si="0"/>
        <v>226.1163287671233</v>
      </c>
    </row>
    <row r="13" spans="1:5" s="372" customFormat="1" ht="15" customHeight="1">
      <c r="A13" s="373" t="s">
        <v>1188</v>
      </c>
      <c r="B13" s="374">
        <v>78594.91</v>
      </c>
      <c r="C13" s="374">
        <f>B13/365</f>
        <v>215.3285205479452</v>
      </c>
      <c r="D13" s="374">
        <v>78200.31</v>
      </c>
      <c r="E13" s="374">
        <f t="shared" si="0"/>
        <v>214.24742465753425</v>
      </c>
    </row>
    <row r="14" spans="1:5" s="372" customFormat="1" ht="15" customHeight="1">
      <c r="A14" s="373" t="s">
        <v>1198</v>
      </c>
      <c r="B14" s="374">
        <v>71764.46</v>
      </c>
      <c r="C14" s="374">
        <f>B14/365</f>
        <v>196.6149589041096</v>
      </c>
      <c r="D14" s="374">
        <v>75249.9</v>
      </c>
      <c r="E14" s="374">
        <f t="shared" si="0"/>
        <v>206.1641095890411</v>
      </c>
    </row>
    <row r="15" spans="1:5" s="372" customFormat="1" ht="15" customHeight="1">
      <c r="A15" s="373" t="s">
        <v>1200</v>
      </c>
      <c r="B15" s="374">
        <v>68119.42</v>
      </c>
      <c r="C15" s="374">
        <f>B15/365</f>
        <v>186.62854794520547</v>
      </c>
      <c r="D15" s="374">
        <v>73467.95</v>
      </c>
      <c r="E15" s="374">
        <f t="shared" si="0"/>
        <v>201.28205479452055</v>
      </c>
    </row>
    <row r="16" spans="1:5" s="372" customFormat="1" ht="15" customHeight="1">
      <c r="A16" s="373" t="s">
        <v>1167</v>
      </c>
      <c r="B16" s="374">
        <v>56227.18</v>
      </c>
      <c r="C16" s="374">
        <f>B16/365</f>
        <v>154.04706849315068</v>
      </c>
      <c r="D16" s="374">
        <v>73220.38</v>
      </c>
      <c r="E16" s="374">
        <f t="shared" si="0"/>
        <v>200.6037808219178</v>
      </c>
    </row>
    <row r="17" spans="1:5" s="372" customFormat="1" ht="15" customHeight="1">
      <c r="A17" s="373" t="s">
        <v>1202</v>
      </c>
      <c r="B17" s="374">
        <v>67228.7</v>
      </c>
      <c r="C17" s="374">
        <f>B17/365</f>
        <v>184.1882191780822</v>
      </c>
      <c r="D17" s="374">
        <v>70821.47</v>
      </c>
      <c r="E17" s="374">
        <f t="shared" si="0"/>
        <v>194.03142465753425</v>
      </c>
    </row>
    <row r="18" spans="1:5" s="372" customFormat="1" ht="15" customHeight="1">
      <c r="A18" s="373" t="s">
        <v>1166</v>
      </c>
      <c r="B18" s="374">
        <v>69367.27</v>
      </c>
      <c r="C18" s="374">
        <f>B18/365</f>
        <v>190.04731506849316</v>
      </c>
      <c r="D18" s="374">
        <v>70297.58</v>
      </c>
      <c r="E18" s="374">
        <f t="shared" si="0"/>
        <v>192.5961095890411</v>
      </c>
    </row>
    <row r="19" spans="1:5" s="372" customFormat="1" ht="15" customHeight="1">
      <c r="A19" s="375" t="s">
        <v>1182</v>
      </c>
      <c r="B19" s="374">
        <v>66506.61</v>
      </c>
      <c r="C19" s="374">
        <f>B19/365</f>
        <v>182.2098904109589</v>
      </c>
      <c r="D19" s="374">
        <v>70160.21</v>
      </c>
      <c r="E19" s="374">
        <f t="shared" si="0"/>
        <v>192.21975342465754</v>
      </c>
    </row>
    <row r="20" spans="1:5" s="372" customFormat="1" ht="15" customHeight="1">
      <c r="A20" s="373" t="s">
        <v>1192</v>
      </c>
      <c r="B20" s="374">
        <v>69166.29</v>
      </c>
      <c r="C20" s="374">
        <f>B20/365</f>
        <v>189.49668493150682</v>
      </c>
      <c r="D20" s="374">
        <v>69971.85</v>
      </c>
      <c r="E20" s="374">
        <f t="shared" si="0"/>
        <v>191.703698630137</v>
      </c>
    </row>
    <row r="21" spans="1:5" s="372" customFormat="1" ht="15" customHeight="1">
      <c r="A21" s="373" t="s">
        <v>1174</v>
      </c>
      <c r="B21" s="374">
        <v>66327.09</v>
      </c>
      <c r="C21" s="374">
        <f>B21/365</f>
        <v>181.71805479452053</v>
      </c>
      <c r="D21" s="374">
        <v>69778.86</v>
      </c>
      <c r="E21" s="374">
        <f t="shared" si="0"/>
        <v>191.1749589041096</v>
      </c>
    </row>
    <row r="22" spans="1:5" s="372" customFormat="1" ht="15" customHeight="1">
      <c r="A22" s="373" t="s">
        <v>1183</v>
      </c>
      <c r="B22" s="374">
        <v>68667.71</v>
      </c>
      <c r="C22" s="374">
        <f>B22/365</f>
        <v>188.13071232876715</v>
      </c>
      <c r="D22" s="374">
        <v>68184.05</v>
      </c>
      <c r="E22" s="374">
        <f t="shared" si="0"/>
        <v>186.80561643835617</v>
      </c>
    </row>
    <row r="23" spans="1:5" s="372" customFormat="1" ht="15" customHeight="1">
      <c r="A23" s="373" t="s">
        <v>1141</v>
      </c>
      <c r="B23" s="374">
        <v>59070.72</v>
      </c>
      <c r="C23" s="374">
        <f>B23/365</f>
        <v>161.8375890410959</v>
      </c>
      <c r="D23" s="374">
        <v>65332.59</v>
      </c>
      <c r="E23" s="374">
        <f t="shared" si="0"/>
        <v>178.99339726027395</v>
      </c>
    </row>
    <row r="24" spans="1:5" s="372" customFormat="1" ht="15" customHeight="1">
      <c r="A24" s="373" t="s">
        <v>1196</v>
      </c>
      <c r="B24" s="374">
        <v>60548.5</v>
      </c>
      <c r="C24" s="374">
        <f>B24/365</f>
        <v>165.88630136986302</v>
      </c>
      <c r="D24" s="374">
        <v>64951.63</v>
      </c>
      <c r="E24" s="374">
        <f t="shared" si="0"/>
        <v>177.9496712328767</v>
      </c>
    </row>
    <row r="25" spans="1:5" s="372" customFormat="1" ht="15" customHeight="1">
      <c r="A25" s="373" t="s">
        <v>1169</v>
      </c>
      <c r="B25" s="374">
        <v>62244.26</v>
      </c>
      <c r="C25" s="374">
        <f>B25/365</f>
        <v>170.5322191780822</v>
      </c>
      <c r="D25" s="374">
        <v>64875.5</v>
      </c>
      <c r="E25" s="374">
        <f t="shared" si="0"/>
        <v>177.74109589041095</v>
      </c>
    </row>
    <row r="26" spans="1:5" s="372" customFormat="1" ht="15" customHeight="1">
      <c r="A26" s="373" t="s">
        <v>1194</v>
      </c>
      <c r="B26" s="374">
        <v>60341.96</v>
      </c>
      <c r="C26" s="374">
        <f>B26/365</f>
        <v>165.32043835616437</v>
      </c>
      <c r="D26" s="374">
        <v>62503.79</v>
      </c>
      <c r="E26" s="374">
        <f t="shared" si="0"/>
        <v>171.2432602739726</v>
      </c>
    </row>
    <row r="27" spans="1:5" s="372" customFormat="1" ht="15" customHeight="1">
      <c r="A27" s="373" t="s">
        <v>1142</v>
      </c>
      <c r="B27" s="374">
        <v>58451.8</v>
      </c>
      <c r="C27" s="374">
        <f>B27/365</f>
        <v>160.14191780821918</v>
      </c>
      <c r="D27" s="374">
        <v>60880.44</v>
      </c>
      <c r="E27" s="374">
        <f t="shared" si="0"/>
        <v>166.79572602739728</v>
      </c>
    </row>
    <row r="28" spans="1:5" s="372" customFormat="1" ht="15" customHeight="1">
      <c r="A28" s="373" t="s">
        <v>1195</v>
      </c>
      <c r="B28" s="374">
        <v>58392.59</v>
      </c>
      <c r="C28" s="374">
        <f>B28/365</f>
        <v>159.97969863013697</v>
      </c>
      <c r="D28" s="374">
        <v>59626.21</v>
      </c>
      <c r="E28" s="374">
        <f t="shared" si="0"/>
        <v>163.35947945205479</v>
      </c>
    </row>
    <row r="29" spans="1:5" s="372" customFormat="1" ht="15" customHeight="1">
      <c r="A29" s="373" t="s">
        <v>1173</v>
      </c>
      <c r="B29" s="374">
        <v>60352.95</v>
      </c>
      <c r="C29" s="374">
        <f>B29/365</f>
        <v>165.35054794520548</v>
      </c>
      <c r="D29" s="374">
        <v>59339.16</v>
      </c>
      <c r="E29" s="374">
        <f t="shared" si="0"/>
        <v>162.57304109589043</v>
      </c>
    </row>
    <row r="30" spans="1:5" s="372" customFormat="1" ht="15" customHeight="1">
      <c r="A30" s="373" t="s">
        <v>1181</v>
      </c>
      <c r="B30" s="374">
        <v>58106.57</v>
      </c>
      <c r="C30" s="374">
        <f>B30/365</f>
        <v>159.19608219178082</v>
      </c>
      <c r="D30" s="374">
        <v>58375.13</v>
      </c>
      <c r="E30" s="374">
        <f t="shared" si="0"/>
        <v>159.93186301369863</v>
      </c>
    </row>
    <row r="31" spans="1:5" s="372" customFormat="1" ht="15" customHeight="1">
      <c r="A31" s="373" t="s">
        <v>1186</v>
      </c>
      <c r="B31" s="374">
        <v>53659.7</v>
      </c>
      <c r="C31" s="374">
        <f>B31/365</f>
        <v>147.01287671232876</v>
      </c>
      <c r="D31" s="374">
        <v>58243.52</v>
      </c>
      <c r="E31" s="374">
        <f t="shared" si="0"/>
        <v>159.57128767123288</v>
      </c>
    </row>
    <row r="32" spans="1:5" s="372" customFormat="1" ht="15" customHeight="1">
      <c r="A32" s="373" t="s">
        <v>1199</v>
      </c>
      <c r="B32" s="374">
        <v>55429.94</v>
      </c>
      <c r="C32" s="374">
        <f>B32/365</f>
        <v>151.8628493150685</v>
      </c>
      <c r="D32" s="374">
        <v>57830.47</v>
      </c>
      <c r="E32" s="374">
        <f t="shared" si="0"/>
        <v>158.43964383561644</v>
      </c>
    </row>
    <row r="33" spans="1:5" s="372" customFormat="1" ht="15" customHeight="1">
      <c r="A33" s="373" t="s">
        <v>1205</v>
      </c>
      <c r="B33" s="374">
        <v>57668.91</v>
      </c>
      <c r="C33" s="374">
        <f>B33/365</f>
        <v>157.99701369863016</v>
      </c>
      <c r="D33" s="374">
        <v>57645.13</v>
      </c>
      <c r="E33" s="374">
        <f t="shared" si="0"/>
        <v>157.93186301369863</v>
      </c>
    </row>
    <row r="34" spans="1:5" s="372" customFormat="1" ht="15" customHeight="1">
      <c r="A34" s="373" t="s">
        <v>1185</v>
      </c>
      <c r="B34" s="374">
        <v>54224.38</v>
      </c>
      <c r="C34" s="374">
        <f>B34/365</f>
        <v>148.55994520547944</v>
      </c>
      <c r="D34" s="374">
        <v>56463.15</v>
      </c>
      <c r="E34" s="374">
        <f t="shared" si="0"/>
        <v>154.6935616438356</v>
      </c>
    </row>
    <row r="35" spans="1:5" s="372" customFormat="1" ht="15" customHeight="1">
      <c r="A35" s="373" t="s">
        <v>1208</v>
      </c>
      <c r="B35" s="374">
        <v>53821.52</v>
      </c>
      <c r="C35" s="374">
        <f>B35/365</f>
        <v>147.4562191780822</v>
      </c>
      <c r="D35" s="374">
        <v>56350.46</v>
      </c>
      <c r="E35" s="374">
        <f t="shared" si="0"/>
        <v>154.3848219178082</v>
      </c>
    </row>
    <row r="36" spans="1:5" s="372" customFormat="1" ht="15" customHeight="1">
      <c r="A36" s="373" t="s">
        <v>1190</v>
      </c>
      <c r="B36" s="374">
        <v>54181.74</v>
      </c>
      <c r="C36" s="374">
        <f>B36/365</f>
        <v>148.44312328767123</v>
      </c>
      <c r="D36" s="374">
        <v>55769.5</v>
      </c>
      <c r="E36" s="374">
        <f t="shared" si="0"/>
        <v>152.7931506849315</v>
      </c>
    </row>
    <row r="37" spans="1:5" s="372" customFormat="1" ht="15" customHeight="1">
      <c r="A37" s="373" t="s">
        <v>1207</v>
      </c>
      <c r="B37" s="374">
        <v>53326.23</v>
      </c>
      <c r="C37" s="374">
        <f>B37/365</f>
        <v>146.09926027397262</v>
      </c>
      <c r="D37" s="374">
        <v>55649.64</v>
      </c>
      <c r="E37" s="374">
        <f t="shared" si="0"/>
        <v>152.46476712328766</v>
      </c>
    </row>
    <row r="38" spans="1:5" s="372" customFormat="1" ht="15" customHeight="1">
      <c r="A38" s="373" t="s">
        <v>1193</v>
      </c>
      <c r="B38" s="374">
        <v>54928.37</v>
      </c>
      <c r="C38" s="374">
        <f>B38/365</f>
        <v>150.48868493150687</v>
      </c>
      <c r="D38" s="374">
        <v>55641.95</v>
      </c>
      <c r="E38" s="374">
        <f t="shared" si="0"/>
        <v>152.44369863013696</v>
      </c>
    </row>
    <row r="39" spans="1:5" s="372" customFormat="1" ht="15" customHeight="1">
      <c r="A39" s="373" t="s">
        <v>1184</v>
      </c>
      <c r="B39" s="374">
        <v>51574.88</v>
      </c>
      <c r="C39" s="374">
        <f>B39/365</f>
        <v>141.3010410958904</v>
      </c>
      <c r="D39" s="374">
        <v>53085.02</v>
      </c>
      <c r="E39" s="374">
        <f t="shared" si="0"/>
        <v>145.43841095890411</v>
      </c>
    </row>
    <row r="40" spans="1:5" s="372" customFormat="1" ht="15" customHeight="1">
      <c r="A40" s="373" t="s">
        <v>1191</v>
      </c>
      <c r="B40" s="374">
        <v>48978.52</v>
      </c>
      <c r="C40" s="374">
        <f>B40/365</f>
        <v>134.18772602739725</v>
      </c>
      <c r="D40" s="374">
        <v>50294.08</v>
      </c>
      <c r="E40" s="374">
        <f t="shared" si="0"/>
        <v>137.792</v>
      </c>
    </row>
    <row r="41" spans="1:5" s="372" customFormat="1" ht="15" customHeight="1">
      <c r="A41" s="373" t="s">
        <v>1163</v>
      </c>
      <c r="B41" s="374">
        <v>45597.67</v>
      </c>
      <c r="C41" s="374">
        <f>B41/365</f>
        <v>124.92512328767123</v>
      </c>
      <c r="D41" s="374">
        <v>46345.02</v>
      </c>
      <c r="E41" s="374">
        <f t="shared" si="0"/>
        <v>126.97265753424657</v>
      </c>
    </row>
    <row r="42" spans="1:5" s="372" customFormat="1" ht="15" customHeight="1">
      <c r="A42" s="373" t="s">
        <v>1179</v>
      </c>
      <c r="B42" s="374">
        <v>46321.83</v>
      </c>
      <c r="C42" s="374">
        <f>B42/365</f>
        <v>126.90912328767124</v>
      </c>
      <c r="D42" s="374">
        <v>45939.26</v>
      </c>
      <c r="E42" s="374">
        <f t="shared" si="0"/>
        <v>125.86098630136986</v>
      </c>
    </row>
    <row r="43" spans="1:5" s="372" customFormat="1" ht="15" customHeight="1">
      <c r="A43" s="373" t="s">
        <v>1162</v>
      </c>
      <c r="B43" s="374">
        <v>43931.65</v>
      </c>
      <c r="C43" s="374">
        <f>B43/365</f>
        <v>120.36068493150685</v>
      </c>
      <c r="D43" s="374">
        <v>44845.67</v>
      </c>
      <c r="E43" s="374">
        <f t="shared" si="0"/>
        <v>122.86484931506848</v>
      </c>
    </row>
    <row r="44" spans="1:5" s="372" customFormat="1" ht="15" customHeight="1">
      <c r="A44" s="373" t="s">
        <v>1197</v>
      </c>
      <c r="B44" s="374">
        <v>42815.74</v>
      </c>
      <c r="C44" s="374">
        <f>B44/365</f>
        <v>117.30339726027397</v>
      </c>
      <c r="D44" s="374">
        <v>43427.77</v>
      </c>
      <c r="E44" s="374">
        <f t="shared" si="0"/>
        <v>118.98019178082191</v>
      </c>
    </row>
    <row r="45" spans="1:5" s="372" customFormat="1" ht="15" customHeight="1">
      <c r="A45" s="373" t="s">
        <v>1172</v>
      </c>
      <c r="B45" s="374">
        <v>41655.16</v>
      </c>
      <c r="C45" s="374">
        <f>B45/365</f>
        <v>114.12372602739727</v>
      </c>
      <c r="D45" s="374">
        <v>42426.8</v>
      </c>
      <c r="E45" s="374">
        <f t="shared" si="0"/>
        <v>116.23780821917809</v>
      </c>
    </row>
    <row r="46" spans="1:5" s="372" customFormat="1" ht="15" customHeight="1">
      <c r="A46" s="373" t="s">
        <v>1170</v>
      </c>
      <c r="B46" s="374">
        <v>40731.33</v>
      </c>
      <c r="C46" s="374">
        <f>B46/365</f>
        <v>111.59268493150685</v>
      </c>
      <c r="D46" s="374">
        <v>42085.26</v>
      </c>
      <c r="E46" s="374">
        <f t="shared" si="0"/>
        <v>115.30208219178083</v>
      </c>
    </row>
    <row r="47" spans="1:5" s="372" customFormat="1" ht="15" customHeight="1">
      <c r="A47" s="373" t="s">
        <v>1164</v>
      </c>
      <c r="B47" s="374">
        <v>35599.77</v>
      </c>
      <c r="C47" s="374">
        <f>B47/365</f>
        <v>97.53361643835616</v>
      </c>
      <c r="D47" s="374">
        <v>37323.05</v>
      </c>
      <c r="E47" s="374">
        <f t="shared" si="0"/>
        <v>102.25493150684932</v>
      </c>
    </row>
    <row r="48" spans="1:5" s="372" customFormat="1" ht="15" customHeight="1">
      <c r="A48" s="373" t="s">
        <v>1203</v>
      </c>
      <c r="B48" s="374">
        <v>33153.86</v>
      </c>
      <c r="C48" s="374">
        <f>B48/365</f>
        <v>90.83249315068494</v>
      </c>
      <c r="D48" s="374">
        <v>34084.64</v>
      </c>
      <c r="E48" s="374">
        <f t="shared" si="0"/>
        <v>93.38257534246576</v>
      </c>
    </row>
    <row r="49" spans="1:5" s="372" customFormat="1" ht="15" customHeight="1">
      <c r="A49" s="373" t="s">
        <v>1171</v>
      </c>
      <c r="B49" s="374">
        <v>32774.5</v>
      </c>
      <c r="C49" s="374">
        <f>B49/365</f>
        <v>89.7931506849315</v>
      </c>
      <c r="D49" s="374">
        <v>33200.9</v>
      </c>
      <c r="E49" s="374">
        <f t="shared" si="0"/>
        <v>90.9613698630137</v>
      </c>
    </row>
    <row r="50" spans="1:5" s="372" customFormat="1" ht="15" customHeight="1">
      <c r="A50" s="373" t="s">
        <v>1206</v>
      </c>
      <c r="B50" s="374">
        <v>32339.16</v>
      </c>
      <c r="C50" s="374">
        <f>B50/365</f>
        <v>88.60043835616439</v>
      </c>
      <c r="D50" s="374">
        <v>33039.21</v>
      </c>
      <c r="E50" s="374">
        <f t="shared" si="0"/>
        <v>90.51838356164383</v>
      </c>
    </row>
    <row r="51" spans="1:5" s="372" customFormat="1" ht="15" customHeight="1">
      <c r="A51" s="373" t="s">
        <v>1175</v>
      </c>
      <c r="B51" s="374">
        <v>31994.3</v>
      </c>
      <c r="C51" s="374">
        <f>B51/365</f>
        <v>87.65561643835616</v>
      </c>
      <c r="D51" s="374">
        <v>32521.39</v>
      </c>
      <c r="E51" s="374">
        <f t="shared" si="0"/>
        <v>89.09969863013698</v>
      </c>
    </row>
    <row r="52" spans="1:5" s="372" customFormat="1" ht="15" customHeight="1">
      <c r="A52" s="373" t="s">
        <v>1189</v>
      </c>
      <c r="B52" s="374">
        <v>32203.77</v>
      </c>
      <c r="C52" s="374">
        <f>B52/365</f>
        <v>88.22950684931507</v>
      </c>
      <c r="D52" s="374">
        <v>32345.55</v>
      </c>
      <c r="E52" s="374">
        <f t="shared" si="0"/>
        <v>88.61794520547944</v>
      </c>
    </row>
    <row r="53" spans="1:5" s="372" customFormat="1" ht="15" customHeight="1">
      <c r="A53" s="373" t="s">
        <v>1204</v>
      </c>
      <c r="B53" s="374">
        <v>21238.74</v>
      </c>
      <c r="C53" s="374">
        <f>B53/365</f>
        <v>58.188328767123295</v>
      </c>
      <c r="D53" s="374">
        <v>21425.18</v>
      </c>
      <c r="E53" s="374">
        <f t="shared" si="0"/>
        <v>58.699123287671235</v>
      </c>
    </row>
    <row r="54" spans="1:5" s="376" customFormat="1" ht="15" customHeight="1">
      <c r="A54" s="377" t="s">
        <v>1536</v>
      </c>
      <c r="B54" s="374">
        <v>189819.46</v>
      </c>
      <c r="C54" s="374">
        <f>B54/365</f>
        <v>520.0533150684931</v>
      </c>
      <c r="D54" s="374">
        <v>243032.07</v>
      </c>
      <c r="E54" s="374">
        <f t="shared" si="0"/>
        <v>665.8412876712329</v>
      </c>
    </row>
    <row r="55" spans="1:5" s="380" customFormat="1" ht="14.25" customHeight="1">
      <c r="A55" s="378" t="s">
        <v>1130</v>
      </c>
      <c r="B55" s="379">
        <f>SUM(B4:B54)</f>
        <v>3200822.1600000006</v>
      </c>
      <c r="C55" s="379">
        <f>SUM(C4:C54)</f>
        <v>8769.375780821916</v>
      </c>
      <c r="D55" s="379">
        <f>SUM(D4:D54)</f>
        <v>3371549.4499999993</v>
      </c>
      <c r="E55" s="379">
        <f>SUM(E4:E54)</f>
        <v>9237.121780821919</v>
      </c>
    </row>
    <row r="56" ht="18.75" customHeight="1">
      <c r="A56" s="381" t="s">
        <v>1537</v>
      </c>
    </row>
    <row r="57" spans="1:2" ht="15.75">
      <c r="A57" s="382" t="s">
        <v>1538</v>
      </c>
      <c r="B57" s="383"/>
    </row>
    <row r="58" ht="15.75">
      <c r="A58" s="384"/>
    </row>
  </sheetData>
  <sheetProtection/>
  <printOptions horizontalCentered="1"/>
  <pageMargins left="0.7874015748031497" right="0.7874015748031497" top="0.984251968503937" bottom="0.36" header="0.5118110236220472" footer="0.28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showGridLines="0" zoomScaleSheetLayoutView="100" zoomScalePageLayoutView="0" workbookViewId="0" topLeftCell="A1">
      <selection activeCell="B14" sqref="B14"/>
    </sheetView>
  </sheetViews>
  <sheetFormatPr defaultColWidth="4.8515625" defaultRowHeight="23.25"/>
  <cols>
    <col min="1" max="1" width="43.28125" style="46" customWidth="1"/>
    <col min="2" max="2" width="59.57421875" style="46" customWidth="1"/>
    <col min="3" max="3" width="6.28125" style="46" customWidth="1"/>
    <col min="4" max="4" width="2.00390625" style="46" customWidth="1"/>
    <col min="5" max="5" width="6.57421875" style="46" customWidth="1"/>
    <col min="6" max="7" width="19.57421875" style="47" customWidth="1"/>
    <col min="8" max="16384" width="4.8515625" style="46" customWidth="1"/>
  </cols>
  <sheetData>
    <row r="1" spans="1:10" s="44" customFormat="1" ht="25.5" customHeight="1">
      <c r="A1" s="400" t="s">
        <v>1147</v>
      </c>
      <c r="B1" s="400"/>
      <c r="C1" s="400"/>
      <c r="D1" s="400"/>
      <c r="E1" s="400"/>
      <c r="F1" s="400"/>
      <c r="G1" s="43"/>
      <c r="H1" s="43"/>
      <c r="I1" s="43"/>
      <c r="J1" s="43"/>
    </row>
    <row r="2" spans="1:8" s="53" customFormat="1" ht="18.75">
      <c r="A2" s="398" t="s">
        <v>1134</v>
      </c>
      <c r="B2" s="398" t="s">
        <v>1135</v>
      </c>
      <c r="C2" s="49" t="s">
        <v>1136</v>
      </c>
      <c r="D2" s="48" t="s">
        <v>1137</v>
      </c>
      <c r="E2" s="50" t="s">
        <v>1138</v>
      </c>
      <c r="F2" s="399" t="s">
        <v>1139</v>
      </c>
      <c r="G2" s="51" t="s">
        <v>1140</v>
      </c>
      <c r="H2" s="52"/>
    </row>
    <row r="3" spans="1:8" s="53" customFormat="1" ht="18" customHeight="1">
      <c r="A3" s="55" t="s">
        <v>356</v>
      </c>
      <c r="B3" s="52" t="s">
        <v>357</v>
      </c>
      <c r="C3" s="56" t="s">
        <v>358</v>
      </c>
      <c r="D3" s="54" t="s">
        <v>1137</v>
      </c>
      <c r="E3" s="57" t="s">
        <v>359</v>
      </c>
      <c r="F3" s="58">
        <v>9000</v>
      </c>
      <c r="G3" s="58">
        <v>11000</v>
      </c>
      <c r="H3" s="52"/>
    </row>
    <row r="4" spans="1:8" s="53" customFormat="1" ht="18" customHeight="1">
      <c r="A4" s="55" t="s">
        <v>360</v>
      </c>
      <c r="B4" s="52" t="s">
        <v>361</v>
      </c>
      <c r="C4" s="56" t="s">
        <v>358</v>
      </c>
      <c r="D4" s="54" t="s">
        <v>1137</v>
      </c>
      <c r="E4" s="57" t="s">
        <v>359</v>
      </c>
      <c r="F4" s="59" t="s">
        <v>362</v>
      </c>
      <c r="G4" s="59" t="s">
        <v>363</v>
      </c>
      <c r="H4" s="52"/>
    </row>
    <row r="5" spans="1:8" s="53" customFormat="1" ht="18" customHeight="1">
      <c r="A5" s="55" t="s">
        <v>364</v>
      </c>
      <c r="B5" s="52" t="s">
        <v>365</v>
      </c>
      <c r="C5" s="56" t="s">
        <v>366</v>
      </c>
      <c r="D5" s="54" t="s">
        <v>1137</v>
      </c>
      <c r="E5" s="57" t="s">
        <v>367</v>
      </c>
      <c r="F5" s="59">
        <v>1300</v>
      </c>
      <c r="G5" s="59">
        <v>1600</v>
      </c>
      <c r="H5" s="52"/>
    </row>
    <row r="6" spans="1:8" s="53" customFormat="1" ht="18" customHeight="1">
      <c r="A6" s="55" t="s">
        <v>368</v>
      </c>
      <c r="B6" s="52" t="s">
        <v>369</v>
      </c>
      <c r="C6" s="56" t="s">
        <v>366</v>
      </c>
      <c r="D6" s="54" t="s">
        <v>1137</v>
      </c>
      <c r="E6" s="57" t="s">
        <v>359</v>
      </c>
      <c r="F6" s="59">
        <v>1512</v>
      </c>
      <c r="G6" s="59">
        <v>2016</v>
      </c>
      <c r="H6" s="52"/>
    </row>
    <row r="7" spans="1:8" s="53" customFormat="1" ht="18" customHeight="1">
      <c r="A7" s="55" t="s">
        <v>370</v>
      </c>
      <c r="B7" s="52" t="s">
        <v>371</v>
      </c>
      <c r="C7" s="56" t="s">
        <v>366</v>
      </c>
      <c r="D7" s="54" t="s">
        <v>1137</v>
      </c>
      <c r="E7" s="57" t="s">
        <v>359</v>
      </c>
      <c r="F7" s="59">
        <v>600</v>
      </c>
      <c r="G7" s="59">
        <v>1100</v>
      </c>
      <c r="H7" s="52"/>
    </row>
    <row r="8" spans="1:8" s="53" customFormat="1" ht="18" customHeight="1">
      <c r="A8" s="55" t="s">
        <v>372</v>
      </c>
      <c r="B8" s="52" t="s">
        <v>373</v>
      </c>
      <c r="C8" s="56" t="s">
        <v>366</v>
      </c>
      <c r="D8" s="54" t="s">
        <v>1137</v>
      </c>
      <c r="E8" s="57" t="s">
        <v>374</v>
      </c>
      <c r="F8" s="59">
        <v>860</v>
      </c>
      <c r="G8" s="59">
        <v>2507</v>
      </c>
      <c r="H8" s="52"/>
    </row>
    <row r="9" spans="1:8" s="53" customFormat="1" ht="18" customHeight="1">
      <c r="A9" s="52" t="s">
        <v>375</v>
      </c>
      <c r="B9" s="401" t="s">
        <v>376</v>
      </c>
      <c r="C9" s="56" t="s">
        <v>366</v>
      </c>
      <c r="D9" s="54" t="s">
        <v>1137</v>
      </c>
      <c r="E9" s="57" t="s">
        <v>367</v>
      </c>
      <c r="F9" s="59">
        <v>3364</v>
      </c>
      <c r="G9" s="59">
        <v>2522</v>
      </c>
      <c r="H9" s="52"/>
    </row>
    <row r="10" spans="1:8" s="53" customFormat="1" ht="18" customHeight="1">
      <c r="A10" s="52" t="s">
        <v>377</v>
      </c>
      <c r="B10" s="401" t="s">
        <v>378</v>
      </c>
      <c r="C10" s="56" t="s">
        <v>366</v>
      </c>
      <c r="D10" s="54" t="s">
        <v>1137</v>
      </c>
      <c r="E10" s="57" t="s">
        <v>367</v>
      </c>
      <c r="F10" s="59">
        <v>300</v>
      </c>
      <c r="G10" s="59">
        <v>500</v>
      </c>
      <c r="H10" s="52"/>
    </row>
    <row r="11" spans="1:8" s="53" customFormat="1" ht="18" customHeight="1">
      <c r="A11" s="52" t="s">
        <v>379</v>
      </c>
      <c r="B11" s="401" t="s">
        <v>380</v>
      </c>
      <c r="C11" s="56" t="s">
        <v>366</v>
      </c>
      <c r="D11" s="54" t="s">
        <v>1137</v>
      </c>
      <c r="E11" s="57" t="s">
        <v>359</v>
      </c>
      <c r="F11" s="59">
        <v>3500</v>
      </c>
      <c r="G11" s="59">
        <v>3500</v>
      </c>
      <c r="H11" s="52"/>
    </row>
    <row r="12" spans="1:8" s="53" customFormat="1" ht="18" customHeight="1">
      <c r="A12" s="52" t="s">
        <v>381</v>
      </c>
      <c r="B12" s="401" t="s">
        <v>382</v>
      </c>
      <c r="C12" s="56" t="s">
        <v>366</v>
      </c>
      <c r="D12" s="54" t="s">
        <v>1137</v>
      </c>
      <c r="E12" s="57" t="s">
        <v>359</v>
      </c>
      <c r="F12" s="59">
        <v>1819</v>
      </c>
      <c r="G12" s="59">
        <v>1283</v>
      </c>
      <c r="H12" s="52"/>
    </row>
    <row r="13" spans="1:8" s="53" customFormat="1" ht="18" customHeight="1">
      <c r="A13" s="52" t="s">
        <v>383</v>
      </c>
      <c r="B13" s="401" t="s">
        <v>384</v>
      </c>
      <c r="C13" s="56" t="s">
        <v>366</v>
      </c>
      <c r="D13" s="54" t="s">
        <v>1137</v>
      </c>
      <c r="E13" s="57" t="s">
        <v>374</v>
      </c>
      <c r="F13" s="59">
        <v>492</v>
      </c>
      <c r="G13" s="59">
        <v>665</v>
      </c>
      <c r="H13" s="52"/>
    </row>
    <row r="14" spans="1:8" s="53" customFormat="1" ht="18" customHeight="1">
      <c r="A14" s="52" t="s">
        <v>385</v>
      </c>
      <c r="B14" s="401" t="s">
        <v>386</v>
      </c>
      <c r="C14" s="56" t="s">
        <v>366</v>
      </c>
      <c r="D14" s="54" t="s">
        <v>1137</v>
      </c>
      <c r="E14" s="57" t="s">
        <v>359</v>
      </c>
      <c r="F14" s="59">
        <v>3000</v>
      </c>
      <c r="G14" s="59">
        <v>3000</v>
      </c>
      <c r="H14" s="52"/>
    </row>
    <row r="15" spans="1:8" s="53" customFormat="1" ht="18" customHeight="1">
      <c r="A15" s="52" t="s">
        <v>387</v>
      </c>
      <c r="B15" s="401" t="s">
        <v>388</v>
      </c>
      <c r="C15" s="56" t="s">
        <v>358</v>
      </c>
      <c r="D15" s="54" t="s">
        <v>1137</v>
      </c>
      <c r="E15" s="57" t="s">
        <v>359</v>
      </c>
      <c r="F15" s="59" t="s">
        <v>389</v>
      </c>
      <c r="G15" s="59" t="s">
        <v>390</v>
      </c>
      <c r="H15" s="52"/>
    </row>
    <row r="16" spans="1:8" s="53" customFormat="1" ht="18" customHeight="1">
      <c r="A16" s="52" t="s">
        <v>391</v>
      </c>
      <c r="B16" s="401" t="s">
        <v>392</v>
      </c>
      <c r="C16" s="56" t="s">
        <v>366</v>
      </c>
      <c r="D16" s="54" t="s">
        <v>1137</v>
      </c>
      <c r="E16" s="57" t="s">
        <v>359</v>
      </c>
      <c r="F16" s="59">
        <v>600</v>
      </c>
      <c r="G16" s="59">
        <v>800</v>
      </c>
      <c r="H16" s="52"/>
    </row>
    <row r="17" spans="1:8" s="53" customFormat="1" ht="18" customHeight="1">
      <c r="A17" s="52" t="s">
        <v>393</v>
      </c>
      <c r="B17" s="401" t="s">
        <v>394</v>
      </c>
      <c r="C17" s="56" t="s">
        <v>366</v>
      </c>
      <c r="D17" s="54" t="s">
        <v>1137</v>
      </c>
      <c r="E17" s="57" t="s">
        <v>359</v>
      </c>
      <c r="F17" s="59">
        <v>45</v>
      </c>
      <c r="G17" s="59">
        <v>12</v>
      </c>
      <c r="H17" s="52"/>
    </row>
    <row r="18" spans="1:8" s="53" customFormat="1" ht="18" customHeight="1">
      <c r="A18" s="52" t="s">
        <v>395</v>
      </c>
      <c r="B18" s="401" t="s">
        <v>396</v>
      </c>
      <c r="C18" s="56" t="s">
        <v>366</v>
      </c>
      <c r="D18" s="54" t="s">
        <v>1137</v>
      </c>
      <c r="E18" s="57" t="s">
        <v>359</v>
      </c>
      <c r="F18" s="59" t="s">
        <v>1137</v>
      </c>
      <c r="G18" s="59" t="s">
        <v>1137</v>
      </c>
      <c r="H18" s="52"/>
    </row>
    <row r="19" spans="1:8" s="53" customFormat="1" ht="18" customHeight="1">
      <c r="A19" s="52" t="s">
        <v>397</v>
      </c>
      <c r="B19" s="401" t="s">
        <v>398</v>
      </c>
      <c r="C19" s="56" t="s">
        <v>366</v>
      </c>
      <c r="D19" s="54" t="s">
        <v>1137</v>
      </c>
      <c r="E19" s="57" t="s">
        <v>359</v>
      </c>
      <c r="F19" s="59">
        <v>1000</v>
      </c>
      <c r="G19" s="59">
        <v>1300</v>
      </c>
      <c r="H19" s="52"/>
    </row>
    <row r="20" spans="1:8" s="53" customFormat="1" ht="18" customHeight="1">
      <c r="A20" s="52" t="s">
        <v>399</v>
      </c>
      <c r="B20" s="401" t="s">
        <v>400</v>
      </c>
      <c r="C20" s="56" t="s">
        <v>366</v>
      </c>
      <c r="D20" s="54" t="s">
        <v>1137</v>
      </c>
      <c r="E20" s="57" t="s">
        <v>359</v>
      </c>
      <c r="F20" s="59">
        <v>500</v>
      </c>
      <c r="G20" s="59">
        <v>1000</v>
      </c>
      <c r="H20" s="52"/>
    </row>
    <row r="21" spans="1:8" s="53" customFormat="1" ht="18" customHeight="1">
      <c r="A21" s="52" t="s">
        <v>401</v>
      </c>
      <c r="B21" s="401" t="s">
        <v>402</v>
      </c>
      <c r="C21" s="56" t="s">
        <v>366</v>
      </c>
      <c r="D21" s="54" t="s">
        <v>1137</v>
      </c>
      <c r="E21" s="57" t="s">
        <v>359</v>
      </c>
      <c r="F21" s="59">
        <v>200</v>
      </c>
      <c r="G21" s="59">
        <v>400</v>
      </c>
      <c r="H21" s="52"/>
    </row>
    <row r="22" spans="1:8" s="53" customFormat="1" ht="18" customHeight="1">
      <c r="A22" s="52" t="s">
        <v>403</v>
      </c>
      <c r="B22" s="401" t="s">
        <v>404</v>
      </c>
      <c r="C22" s="56" t="s">
        <v>366</v>
      </c>
      <c r="D22" s="54" t="s">
        <v>1137</v>
      </c>
      <c r="E22" s="57" t="s">
        <v>359</v>
      </c>
      <c r="F22" s="59" t="s">
        <v>1137</v>
      </c>
      <c r="G22" s="59" t="s">
        <v>1137</v>
      </c>
      <c r="H22" s="52"/>
    </row>
    <row r="23" spans="1:8" s="53" customFormat="1" ht="18" customHeight="1">
      <c r="A23" s="52" t="s">
        <v>405</v>
      </c>
      <c r="B23" s="401" t="s">
        <v>406</v>
      </c>
      <c r="C23" s="56" t="s">
        <v>366</v>
      </c>
      <c r="D23" s="54" t="s">
        <v>1137</v>
      </c>
      <c r="E23" s="60" t="s">
        <v>359</v>
      </c>
      <c r="F23" s="59">
        <v>150</v>
      </c>
      <c r="G23" s="59">
        <v>200</v>
      </c>
      <c r="H23" s="52"/>
    </row>
    <row r="24" spans="1:8" s="53" customFormat="1" ht="18" customHeight="1">
      <c r="A24" s="52" t="s">
        <v>407</v>
      </c>
      <c r="B24" s="401" t="s">
        <v>408</v>
      </c>
      <c r="C24" s="56" t="s">
        <v>366</v>
      </c>
      <c r="D24" s="54" t="s">
        <v>1137</v>
      </c>
      <c r="E24" s="60" t="s">
        <v>359</v>
      </c>
      <c r="F24" s="59">
        <v>223</v>
      </c>
      <c r="G24" s="59">
        <v>184</v>
      </c>
      <c r="H24" s="52"/>
    </row>
    <row r="25" spans="1:7" s="53" customFormat="1" ht="18" customHeight="1">
      <c r="A25" s="52" t="s">
        <v>409</v>
      </c>
      <c r="B25" s="401" t="s">
        <v>410</v>
      </c>
      <c r="C25" s="56" t="s">
        <v>366</v>
      </c>
      <c r="D25" s="54" t="s">
        <v>1137</v>
      </c>
      <c r="E25" s="60" t="s">
        <v>359</v>
      </c>
      <c r="F25" s="59">
        <v>2600</v>
      </c>
      <c r="G25" s="59">
        <v>3800</v>
      </c>
    </row>
    <row r="26" spans="1:7" s="53" customFormat="1" ht="18" customHeight="1">
      <c r="A26" s="52" t="s">
        <v>411</v>
      </c>
      <c r="B26" s="401" t="s">
        <v>412</v>
      </c>
      <c r="C26" s="56" t="s">
        <v>366</v>
      </c>
      <c r="D26" s="54" t="s">
        <v>1137</v>
      </c>
      <c r="E26" s="60" t="s">
        <v>359</v>
      </c>
      <c r="F26" s="59">
        <v>2500</v>
      </c>
      <c r="G26" s="59">
        <v>2500</v>
      </c>
    </row>
    <row r="27" spans="1:7" s="53" customFormat="1" ht="18" customHeight="1">
      <c r="A27" s="52" t="s">
        <v>413</v>
      </c>
      <c r="B27" s="401" t="s">
        <v>414</v>
      </c>
      <c r="C27" s="56" t="s">
        <v>366</v>
      </c>
      <c r="D27" s="54" t="s">
        <v>1137</v>
      </c>
      <c r="E27" s="60" t="s">
        <v>359</v>
      </c>
      <c r="F27" s="59">
        <v>719</v>
      </c>
      <c r="G27" s="59">
        <v>1808</v>
      </c>
    </row>
    <row r="28" spans="1:7" s="53" customFormat="1" ht="18" customHeight="1">
      <c r="A28" s="52" t="s">
        <v>415</v>
      </c>
      <c r="B28" s="401" t="s">
        <v>416</v>
      </c>
      <c r="C28" s="56" t="s">
        <v>366</v>
      </c>
      <c r="D28" s="54" t="s">
        <v>1137</v>
      </c>
      <c r="E28" s="60" t="s">
        <v>359</v>
      </c>
      <c r="F28" s="59">
        <v>1250</v>
      </c>
      <c r="G28" s="59">
        <v>1750</v>
      </c>
    </row>
    <row r="29" spans="1:7" s="53" customFormat="1" ht="18" customHeight="1">
      <c r="A29" s="61" t="s">
        <v>417</v>
      </c>
      <c r="B29" s="402" t="s">
        <v>418</v>
      </c>
      <c r="C29" s="62" t="s">
        <v>366</v>
      </c>
      <c r="D29" s="63" t="s">
        <v>1137</v>
      </c>
      <c r="E29" s="64" t="s">
        <v>359</v>
      </c>
      <c r="F29" s="65">
        <v>560</v>
      </c>
      <c r="G29" s="65">
        <v>1306</v>
      </c>
    </row>
    <row r="30" spans="1:7" s="53" customFormat="1" ht="21" customHeight="1">
      <c r="A30" s="66" t="s">
        <v>419</v>
      </c>
      <c r="F30" s="67"/>
      <c r="G30" s="67"/>
    </row>
    <row r="31" spans="1:7" s="53" customFormat="1" ht="21" customHeight="1">
      <c r="A31" s="66" t="s">
        <v>420</v>
      </c>
      <c r="F31" s="67"/>
      <c r="G31" s="67"/>
    </row>
    <row r="32" ht="21">
      <c r="A32" s="68" t="s">
        <v>421</v>
      </c>
    </row>
    <row r="33" ht="18.75">
      <c r="A33" s="66"/>
    </row>
    <row r="34" ht="15.75">
      <c r="A34" s="45"/>
    </row>
  </sheetData>
  <sheetProtection/>
  <printOptions horizontalCentered="1"/>
  <pageMargins left="0.7874015748031497" right="0.7874015748031497" top="0.7874015748031497" bottom="0.2362204724409449" header="0.5118110236220472" footer="0.5118110236220472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1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24" customHeight="1"/>
  <cols>
    <col min="1" max="1" width="17.7109375" style="336" customWidth="1"/>
    <col min="2" max="2" width="17.28125" style="337" customWidth="1"/>
    <col min="3" max="5" width="16.140625" style="337" customWidth="1"/>
    <col min="6" max="6" width="14.8515625" style="338" customWidth="1"/>
    <col min="7" max="7" width="16.140625" style="337" customWidth="1"/>
    <col min="8" max="8" width="14.7109375" style="338" customWidth="1"/>
    <col min="9" max="9" width="16.140625" style="339" customWidth="1"/>
    <col min="10" max="16384" width="9.140625" style="326" customWidth="1"/>
  </cols>
  <sheetData>
    <row r="1" spans="1:9" s="325" customFormat="1" ht="24" customHeight="1">
      <c r="A1" s="407" t="s">
        <v>422</v>
      </c>
      <c r="B1" s="407"/>
      <c r="C1" s="407"/>
      <c r="D1" s="407"/>
      <c r="E1" s="407"/>
      <c r="F1" s="407"/>
      <c r="G1" s="407"/>
      <c r="H1" s="407"/>
      <c r="I1" s="404"/>
    </row>
    <row r="2" spans="1:9" s="327" customFormat="1" ht="18.75" customHeight="1">
      <c r="A2" s="406" t="s">
        <v>1145</v>
      </c>
      <c r="B2" s="329" t="s">
        <v>1148</v>
      </c>
      <c r="C2" s="328" t="s">
        <v>1149</v>
      </c>
      <c r="D2" s="328" t="s">
        <v>1150</v>
      </c>
      <c r="E2" s="328" t="s">
        <v>1151</v>
      </c>
      <c r="F2" s="328" t="s">
        <v>1152</v>
      </c>
      <c r="G2" s="328" t="s">
        <v>1153</v>
      </c>
      <c r="H2" s="328" t="s">
        <v>1154</v>
      </c>
      <c r="I2" s="405" t="s">
        <v>1130</v>
      </c>
    </row>
    <row r="3" spans="1:9" s="343" customFormat="1" ht="17.25" customHeight="1">
      <c r="A3" s="340" t="s">
        <v>1161</v>
      </c>
      <c r="B3" s="341">
        <v>49</v>
      </c>
      <c r="C3" s="341">
        <v>16</v>
      </c>
      <c r="D3" s="341">
        <v>1</v>
      </c>
      <c r="E3" s="341">
        <v>1</v>
      </c>
      <c r="F3" s="341" t="s">
        <v>1137</v>
      </c>
      <c r="G3" s="341">
        <v>32</v>
      </c>
      <c r="H3" s="341" t="s">
        <v>1137</v>
      </c>
      <c r="I3" s="342">
        <f>SUM(B3:H3)</f>
        <v>99</v>
      </c>
    </row>
    <row r="4" spans="1:18" s="343" customFormat="1" ht="17.25" customHeight="1">
      <c r="A4" s="344" t="s">
        <v>1162</v>
      </c>
      <c r="B4" s="345">
        <v>51</v>
      </c>
      <c r="C4" s="345">
        <v>5</v>
      </c>
      <c r="D4" s="345" t="s">
        <v>1137</v>
      </c>
      <c r="E4" s="345" t="s">
        <v>1137</v>
      </c>
      <c r="F4" s="345" t="s">
        <v>1137</v>
      </c>
      <c r="G4" s="345">
        <v>43</v>
      </c>
      <c r="H4" s="345" t="s">
        <v>1137</v>
      </c>
      <c r="I4" s="346">
        <f aca="true" t="shared" si="0" ref="I4:I25">SUM(B4:H4)</f>
        <v>99</v>
      </c>
      <c r="J4" s="347"/>
      <c r="K4" s="348"/>
      <c r="L4" s="347"/>
      <c r="M4" s="348"/>
      <c r="N4" s="347"/>
      <c r="O4" s="348"/>
      <c r="P4" s="347"/>
      <c r="Q4" s="349"/>
      <c r="R4" s="347"/>
    </row>
    <row r="5" spans="1:18" s="343" customFormat="1" ht="17.25" customHeight="1">
      <c r="A5" s="344" t="s">
        <v>1163</v>
      </c>
      <c r="B5" s="345">
        <v>46</v>
      </c>
      <c r="C5" s="345">
        <v>10</v>
      </c>
      <c r="D5" s="345">
        <v>1</v>
      </c>
      <c r="E5" s="345" t="s">
        <v>1137</v>
      </c>
      <c r="F5" s="345" t="s">
        <v>1137</v>
      </c>
      <c r="G5" s="345">
        <v>8</v>
      </c>
      <c r="H5" s="345" t="s">
        <v>1137</v>
      </c>
      <c r="I5" s="346">
        <f t="shared" si="0"/>
        <v>65</v>
      </c>
      <c r="J5" s="347"/>
      <c r="K5" s="348"/>
      <c r="L5" s="347"/>
      <c r="M5" s="348"/>
      <c r="N5" s="347"/>
      <c r="O5" s="348"/>
      <c r="P5" s="347"/>
      <c r="Q5" s="349"/>
      <c r="R5" s="347"/>
    </row>
    <row r="6" spans="1:18" s="343" customFormat="1" ht="17.25" customHeight="1">
      <c r="A6" s="344" t="s">
        <v>1164</v>
      </c>
      <c r="B6" s="345">
        <v>34</v>
      </c>
      <c r="C6" s="345">
        <v>36</v>
      </c>
      <c r="D6" s="345">
        <v>2</v>
      </c>
      <c r="E6" s="345" t="s">
        <v>1137</v>
      </c>
      <c r="F6" s="345" t="s">
        <v>1137</v>
      </c>
      <c r="G6" s="345">
        <v>38</v>
      </c>
      <c r="H6" s="345" t="s">
        <v>1137</v>
      </c>
      <c r="I6" s="346">
        <f t="shared" si="0"/>
        <v>110</v>
      </c>
      <c r="J6" s="347"/>
      <c r="K6" s="348"/>
      <c r="L6" s="347"/>
      <c r="M6" s="348"/>
      <c r="N6" s="347"/>
      <c r="O6" s="348"/>
      <c r="P6" s="347"/>
      <c r="Q6" s="349"/>
      <c r="R6" s="347"/>
    </row>
    <row r="7" spans="1:18" s="343" customFormat="1" ht="17.25" customHeight="1">
      <c r="A7" s="344" t="s">
        <v>1165</v>
      </c>
      <c r="B7" s="345">
        <v>38</v>
      </c>
      <c r="C7" s="345">
        <v>7</v>
      </c>
      <c r="D7" s="345">
        <v>2</v>
      </c>
      <c r="E7" s="345">
        <v>3</v>
      </c>
      <c r="F7" s="345" t="s">
        <v>1137</v>
      </c>
      <c r="G7" s="345">
        <v>72</v>
      </c>
      <c r="H7" s="345" t="s">
        <v>1137</v>
      </c>
      <c r="I7" s="346">
        <f t="shared" si="0"/>
        <v>122</v>
      </c>
      <c r="J7" s="347"/>
      <c r="K7" s="348"/>
      <c r="L7" s="347"/>
      <c r="M7" s="348"/>
      <c r="N7" s="347"/>
      <c r="O7" s="348"/>
      <c r="P7" s="347"/>
      <c r="Q7" s="349"/>
      <c r="R7" s="347"/>
    </row>
    <row r="8" spans="1:18" s="343" customFormat="1" ht="17.25" customHeight="1">
      <c r="A8" s="344" t="s">
        <v>1166</v>
      </c>
      <c r="B8" s="345">
        <v>17</v>
      </c>
      <c r="C8" s="345">
        <v>12</v>
      </c>
      <c r="D8" s="345" t="s">
        <v>1137</v>
      </c>
      <c r="E8" s="345" t="s">
        <v>1137</v>
      </c>
      <c r="F8" s="345" t="s">
        <v>1137</v>
      </c>
      <c r="G8" s="345">
        <v>53</v>
      </c>
      <c r="H8" s="345" t="s">
        <v>1137</v>
      </c>
      <c r="I8" s="346">
        <f t="shared" si="0"/>
        <v>82</v>
      </c>
      <c r="J8" s="347"/>
      <c r="K8" s="348"/>
      <c r="L8" s="347"/>
      <c r="M8" s="348"/>
      <c r="N8" s="347"/>
      <c r="O8" s="348"/>
      <c r="P8" s="347"/>
      <c r="Q8" s="349"/>
      <c r="R8" s="347"/>
    </row>
    <row r="9" spans="1:18" s="343" customFormat="1" ht="17.25" customHeight="1">
      <c r="A9" s="344" t="s">
        <v>1167</v>
      </c>
      <c r="B9" s="345">
        <v>23</v>
      </c>
      <c r="C9" s="345">
        <v>11</v>
      </c>
      <c r="D9" s="345">
        <v>1</v>
      </c>
      <c r="E9" s="345">
        <v>1</v>
      </c>
      <c r="F9" s="345" t="s">
        <v>1137</v>
      </c>
      <c r="G9" s="345">
        <v>39</v>
      </c>
      <c r="H9" s="345" t="s">
        <v>1137</v>
      </c>
      <c r="I9" s="346">
        <f t="shared" si="0"/>
        <v>75</v>
      </c>
      <c r="J9" s="347"/>
      <c r="K9" s="348"/>
      <c r="L9" s="347"/>
      <c r="M9" s="348"/>
      <c r="N9" s="347"/>
      <c r="O9" s="348"/>
      <c r="P9" s="347"/>
      <c r="Q9" s="349"/>
      <c r="R9" s="347"/>
    </row>
    <row r="10" spans="1:18" s="343" customFormat="1" ht="17.25" customHeight="1">
      <c r="A10" s="344" t="s">
        <v>1168</v>
      </c>
      <c r="B10" s="345">
        <v>15</v>
      </c>
      <c r="C10" s="345">
        <v>7</v>
      </c>
      <c r="D10" s="345" t="s">
        <v>1137</v>
      </c>
      <c r="E10" s="345" t="s">
        <v>1137</v>
      </c>
      <c r="F10" s="345" t="s">
        <v>1137</v>
      </c>
      <c r="G10" s="345">
        <v>74</v>
      </c>
      <c r="H10" s="345" t="s">
        <v>1137</v>
      </c>
      <c r="I10" s="346">
        <f t="shared" si="0"/>
        <v>96</v>
      </c>
      <c r="J10" s="347"/>
      <c r="K10" s="348"/>
      <c r="L10" s="347"/>
      <c r="M10" s="348"/>
      <c r="N10" s="347"/>
      <c r="O10" s="348"/>
      <c r="P10" s="347"/>
      <c r="Q10" s="349"/>
      <c r="R10" s="347"/>
    </row>
    <row r="11" spans="1:18" s="343" customFormat="1" ht="17.25" customHeight="1">
      <c r="A11" s="344" t="s">
        <v>1169</v>
      </c>
      <c r="B11" s="345">
        <v>36</v>
      </c>
      <c r="C11" s="345">
        <v>30</v>
      </c>
      <c r="D11" s="345" t="s">
        <v>1137</v>
      </c>
      <c r="E11" s="345" t="s">
        <v>1137</v>
      </c>
      <c r="F11" s="345" t="s">
        <v>1137</v>
      </c>
      <c r="G11" s="345">
        <v>28</v>
      </c>
      <c r="H11" s="345">
        <v>6</v>
      </c>
      <c r="I11" s="346">
        <f t="shared" si="0"/>
        <v>100</v>
      </c>
      <c r="J11" s="347"/>
      <c r="K11" s="348"/>
      <c r="L11" s="347"/>
      <c r="M11" s="348"/>
      <c r="N11" s="347"/>
      <c r="O11" s="348"/>
      <c r="P11" s="347"/>
      <c r="Q11" s="349"/>
      <c r="R11" s="347"/>
    </row>
    <row r="12" spans="1:18" s="343" customFormat="1" ht="17.25" customHeight="1">
      <c r="A12" s="344" t="s">
        <v>1170</v>
      </c>
      <c r="B12" s="345">
        <v>52</v>
      </c>
      <c r="C12" s="345">
        <v>41</v>
      </c>
      <c r="D12" s="345" t="s">
        <v>1137</v>
      </c>
      <c r="E12" s="345" t="s">
        <v>1137</v>
      </c>
      <c r="F12" s="345" t="s">
        <v>1137</v>
      </c>
      <c r="G12" s="345">
        <v>64</v>
      </c>
      <c r="H12" s="345">
        <v>1</v>
      </c>
      <c r="I12" s="346">
        <f t="shared" si="0"/>
        <v>158</v>
      </c>
      <c r="J12" s="347"/>
      <c r="K12" s="348"/>
      <c r="L12" s="347"/>
      <c r="M12" s="348"/>
      <c r="N12" s="347"/>
      <c r="O12" s="348"/>
      <c r="P12" s="347"/>
      <c r="Q12" s="349"/>
      <c r="R12" s="347"/>
    </row>
    <row r="13" spans="1:18" s="343" customFormat="1" ht="17.25" customHeight="1">
      <c r="A13" s="344" t="s">
        <v>1171</v>
      </c>
      <c r="B13" s="345">
        <v>18</v>
      </c>
      <c r="C13" s="345">
        <v>4</v>
      </c>
      <c r="D13" s="345">
        <v>2</v>
      </c>
      <c r="E13" s="345" t="s">
        <v>1137</v>
      </c>
      <c r="F13" s="345" t="s">
        <v>1137</v>
      </c>
      <c r="G13" s="345">
        <v>20</v>
      </c>
      <c r="H13" s="345" t="s">
        <v>1137</v>
      </c>
      <c r="I13" s="346">
        <f t="shared" si="0"/>
        <v>44</v>
      </c>
      <c r="J13" s="347"/>
      <c r="K13" s="348"/>
      <c r="L13" s="347"/>
      <c r="M13" s="348"/>
      <c r="N13" s="347"/>
      <c r="O13" s="348"/>
      <c r="P13" s="347"/>
      <c r="Q13" s="349"/>
      <c r="R13" s="347"/>
    </row>
    <row r="14" spans="1:18" s="343" customFormat="1" ht="17.25" customHeight="1">
      <c r="A14" s="344" t="s">
        <v>1172</v>
      </c>
      <c r="B14" s="345">
        <v>78</v>
      </c>
      <c r="C14" s="345">
        <v>18</v>
      </c>
      <c r="D14" s="345">
        <v>2</v>
      </c>
      <c r="E14" s="345" t="s">
        <v>1137</v>
      </c>
      <c r="F14" s="345" t="s">
        <v>1137</v>
      </c>
      <c r="G14" s="345">
        <v>30</v>
      </c>
      <c r="H14" s="345" t="s">
        <v>1137</v>
      </c>
      <c r="I14" s="346">
        <f t="shared" si="0"/>
        <v>128</v>
      </c>
      <c r="J14" s="347"/>
      <c r="K14" s="348"/>
      <c r="L14" s="347"/>
      <c r="M14" s="348"/>
      <c r="N14" s="347"/>
      <c r="O14" s="348"/>
      <c r="P14" s="347"/>
      <c r="Q14" s="349"/>
      <c r="R14" s="347"/>
    </row>
    <row r="15" spans="1:18" s="343" customFormat="1" ht="17.25" customHeight="1">
      <c r="A15" s="344" t="s">
        <v>1173</v>
      </c>
      <c r="B15" s="345">
        <v>46</v>
      </c>
      <c r="C15" s="345">
        <v>4</v>
      </c>
      <c r="D15" s="345" t="s">
        <v>1137</v>
      </c>
      <c r="E15" s="345" t="s">
        <v>1137</v>
      </c>
      <c r="F15" s="345" t="s">
        <v>1137</v>
      </c>
      <c r="G15" s="345">
        <v>54</v>
      </c>
      <c r="H15" s="345">
        <v>1</v>
      </c>
      <c r="I15" s="346">
        <f t="shared" si="0"/>
        <v>105</v>
      </c>
      <c r="J15" s="347"/>
      <c r="K15" s="348"/>
      <c r="L15" s="347"/>
      <c r="M15" s="348"/>
      <c r="N15" s="347"/>
      <c r="O15" s="348"/>
      <c r="P15" s="347"/>
      <c r="Q15" s="349"/>
      <c r="R15" s="347"/>
    </row>
    <row r="16" spans="1:18" s="343" customFormat="1" ht="17.25" customHeight="1">
      <c r="A16" s="344" t="s">
        <v>1174</v>
      </c>
      <c r="B16" s="345">
        <v>48</v>
      </c>
      <c r="C16" s="345">
        <v>4</v>
      </c>
      <c r="D16" s="345" t="s">
        <v>1137</v>
      </c>
      <c r="E16" s="345" t="s">
        <v>1137</v>
      </c>
      <c r="F16" s="345" t="s">
        <v>1137</v>
      </c>
      <c r="G16" s="345">
        <v>87</v>
      </c>
      <c r="H16" s="345">
        <v>2</v>
      </c>
      <c r="I16" s="346">
        <f t="shared" si="0"/>
        <v>141</v>
      </c>
      <c r="J16" s="347"/>
      <c r="K16" s="348"/>
      <c r="L16" s="347"/>
      <c r="M16" s="348"/>
      <c r="N16" s="347"/>
      <c r="O16" s="348"/>
      <c r="P16" s="347"/>
      <c r="Q16" s="349"/>
      <c r="R16" s="347"/>
    </row>
    <row r="17" spans="1:18" s="343" customFormat="1" ht="17.25" customHeight="1">
      <c r="A17" s="344" t="s">
        <v>1175</v>
      </c>
      <c r="B17" s="345">
        <v>75</v>
      </c>
      <c r="C17" s="345">
        <v>6</v>
      </c>
      <c r="D17" s="345" t="s">
        <v>1137</v>
      </c>
      <c r="E17" s="345" t="s">
        <v>1137</v>
      </c>
      <c r="F17" s="345" t="s">
        <v>1137</v>
      </c>
      <c r="G17" s="345">
        <v>27</v>
      </c>
      <c r="H17" s="345" t="s">
        <v>1137</v>
      </c>
      <c r="I17" s="346">
        <f t="shared" si="0"/>
        <v>108</v>
      </c>
      <c r="J17" s="347"/>
      <c r="K17" s="348"/>
      <c r="L17" s="347"/>
      <c r="M17" s="348"/>
      <c r="N17" s="347"/>
      <c r="O17" s="348"/>
      <c r="P17" s="347"/>
      <c r="Q17" s="349"/>
      <c r="R17" s="347"/>
    </row>
    <row r="18" spans="1:18" s="343" customFormat="1" ht="17.25" customHeight="1">
      <c r="A18" s="344" t="s">
        <v>1176</v>
      </c>
      <c r="B18" s="345">
        <v>65</v>
      </c>
      <c r="C18" s="345">
        <v>17</v>
      </c>
      <c r="D18" s="345">
        <v>4</v>
      </c>
      <c r="E18" s="345" t="s">
        <v>1137</v>
      </c>
      <c r="F18" s="345" t="s">
        <v>1137</v>
      </c>
      <c r="G18" s="345">
        <v>33</v>
      </c>
      <c r="H18" s="345" t="s">
        <v>1137</v>
      </c>
      <c r="I18" s="346">
        <f t="shared" si="0"/>
        <v>119</v>
      </c>
      <c r="J18" s="347"/>
      <c r="K18" s="348"/>
      <c r="L18" s="347"/>
      <c r="M18" s="348"/>
      <c r="N18" s="347"/>
      <c r="O18" s="348"/>
      <c r="P18" s="347"/>
      <c r="Q18" s="349"/>
      <c r="R18" s="347"/>
    </row>
    <row r="19" spans="1:18" s="343" customFormat="1" ht="17.25" customHeight="1">
      <c r="A19" s="344" t="s">
        <v>1177</v>
      </c>
      <c r="B19" s="345">
        <v>74</v>
      </c>
      <c r="C19" s="345">
        <v>13</v>
      </c>
      <c r="D19" s="345">
        <v>5</v>
      </c>
      <c r="E19" s="345" t="s">
        <v>1137</v>
      </c>
      <c r="F19" s="345" t="s">
        <v>1137</v>
      </c>
      <c r="G19" s="345">
        <v>122</v>
      </c>
      <c r="H19" s="345" t="s">
        <v>1137</v>
      </c>
      <c r="I19" s="346">
        <f t="shared" si="0"/>
        <v>214</v>
      </c>
      <c r="J19" s="347"/>
      <c r="K19" s="348"/>
      <c r="L19" s="347"/>
      <c r="M19" s="348"/>
      <c r="N19" s="347"/>
      <c r="O19" s="348"/>
      <c r="P19" s="347"/>
      <c r="Q19" s="349"/>
      <c r="R19" s="347"/>
    </row>
    <row r="20" spans="1:18" s="343" customFormat="1" ht="17.25" customHeight="1">
      <c r="A20" s="344" t="s">
        <v>1178</v>
      </c>
      <c r="B20" s="345">
        <v>10</v>
      </c>
      <c r="C20" s="345">
        <v>6</v>
      </c>
      <c r="D20" s="345">
        <v>3</v>
      </c>
      <c r="E20" s="345" t="s">
        <v>1137</v>
      </c>
      <c r="F20" s="345" t="s">
        <v>1137</v>
      </c>
      <c r="G20" s="345">
        <v>22</v>
      </c>
      <c r="H20" s="345">
        <v>2</v>
      </c>
      <c r="I20" s="346">
        <f t="shared" si="0"/>
        <v>43</v>
      </c>
      <c r="J20" s="347"/>
      <c r="K20" s="348"/>
      <c r="L20" s="347"/>
      <c r="M20" s="348"/>
      <c r="N20" s="347"/>
      <c r="O20" s="348"/>
      <c r="P20" s="347"/>
      <c r="Q20" s="349"/>
      <c r="R20" s="347"/>
    </row>
    <row r="21" spans="1:18" s="343" customFormat="1" ht="17.25" customHeight="1">
      <c r="A21" s="344" t="s">
        <v>1179</v>
      </c>
      <c r="B21" s="345">
        <v>45</v>
      </c>
      <c r="C21" s="345">
        <v>3</v>
      </c>
      <c r="D21" s="345">
        <v>1</v>
      </c>
      <c r="E21" s="345" t="s">
        <v>1137</v>
      </c>
      <c r="F21" s="345" t="s">
        <v>1137</v>
      </c>
      <c r="G21" s="345">
        <v>63</v>
      </c>
      <c r="H21" s="345" t="s">
        <v>1137</v>
      </c>
      <c r="I21" s="346">
        <f t="shared" si="0"/>
        <v>112</v>
      </c>
      <c r="J21" s="347"/>
      <c r="K21" s="348"/>
      <c r="L21" s="347"/>
      <c r="M21" s="348"/>
      <c r="N21" s="347"/>
      <c r="O21" s="348"/>
      <c r="P21" s="347"/>
      <c r="Q21" s="349"/>
      <c r="R21" s="347"/>
    </row>
    <row r="22" spans="1:18" s="343" customFormat="1" ht="17.25" customHeight="1">
      <c r="A22" s="344" t="s">
        <v>1180</v>
      </c>
      <c r="B22" s="345">
        <v>30</v>
      </c>
      <c r="C22" s="345">
        <v>9</v>
      </c>
      <c r="D22" s="345" t="s">
        <v>1137</v>
      </c>
      <c r="E22" s="345" t="s">
        <v>1137</v>
      </c>
      <c r="F22" s="345" t="s">
        <v>1137</v>
      </c>
      <c r="G22" s="345">
        <v>47</v>
      </c>
      <c r="H22" s="345" t="s">
        <v>1137</v>
      </c>
      <c r="I22" s="346">
        <f t="shared" si="0"/>
        <v>86</v>
      </c>
      <c r="J22" s="347"/>
      <c r="K22" s="348"/>
      <c r="L22" s="347"/>
      <c r="M22" s="348"/>
      <c r="N22" s="347"/>
      <c r="O22" s="348"/>
      <c r="P22" s="347"/>
      <c r="Q22" s="349"/>
      <c r="R22" s="347"/>
    </row>
    <row r="23" spans="1:18" s="343" customFormat="1" ht="17.25" customHeight="1">
      <c r="A23" s="344" t="s">
        <v>1181</v>
      </c>
      <c r="B23" s="345">
        <v>124</v>
      </c>
      <c r="C23" s="345">
        <v>1</v>
      </c>
      <c r="D23" s="345" t="s">
        <v>1137</v>
      </c>
      <c r="E23" s="345" t="s">
        <v>1137</v>
      </c>
      <c r="F23" s="345" t="s">
        <v>1137</v>
      </c>
      <c r="G23" s="345">
        <v>41</v>
      </c>
      <c r="H23" s="345" t="s">
        <v>1137</v>
      </c>
      <c r="I23" s="346">
        <f t="shared" si="0"/>
        <v>166</v>
      </c>
      <c r="J23" s="347"/>
      <c r="K23" s="348"/>
      <c r="L23" s="347"/>
      <c r="M23" s="348"/>
      <c r="N23" s="347"/>
      <c r="O23" s="348"/>
      <c r="P23" s="347"/>
      <c r="Q23" s="349"/>
      <c r="R23" s="347"/>
    </row>
    <row r="24" spans="1:9" s="343" customFormat="1" ht="17.25" customHeight="1">
      <c r="A24" s="344" t="s">
        <v>1182</v>
      </c>
      <c r="B24" s="345">
        <v>10</v>
      </c>
      <c r="C24" s="345">
        <v>4</v>
      </c>
      <c r="D24" s="345" t="s">
        <v>1137</v>
      </c>
      <c r="E24" s="345" t="s">
        <v>1137</v>
      </c>
      <c r="F24" s="345" t="s">
        <v>1137</v>
      </c>
      <c r="G24" s="345">
        <v>132</v>
      </c>
      <c r="H24" s="345" t="s">
        <v>1137</v>
      </c>
      <c r="I24" s="346">
        <f t="shared" si="0"/>
        <v>146</v>
      </c>
    </row>
    <row r="25" spans="1:9" s="343" customFormat="1" ht="17.25" customHeight="1">
      <c r="A25" s="344" t="s">
        <v>1183</v>
      </c>
      <c r="B25" s="345">
        <v>37</v>
      </c>
      <c r="C25" s="345">
        <v>9</v>
      </c>
      <c r="D25" s="345">
        <v>2</v>
      </c>
      <c r="E25" s="345" t="s">
        <v>1137</v>
      </c>
      <c r="F25" s="345" t="s">
        <v>1137</v>
      </c>
      <c r="G25" s="345">
        <v>65</v>
      </c>
      <c r="H25" s="345">
        <v>2</v>
      </c>
      <c r="I25" s="346">
        <f t="shared" si="0"/>
        <v>115</v>
      </c>
    </row>
    <row r="26" spans="1:9" s="343" customFormat="1" ht="17.25" customHeight="1">
      <c r="A26" s="344" t="s">
        <v>1184</v>
      </c>
      <c r="B26" s="345">
        <v>75</v>
      </c>
      <c r="C26" s="345">
        <v>10</v>
      </c>
      <c r="D26" s="345" t="s">
        <v>1137</v>
      </c>
      <c r="E26" s="345" t="s">
        <v>1137</v>
      </c>
      <c r="F26" s="345" t="s">
        <v>1137</v>
      </c>
      <c r="G26" s="345">
        <v>35</v>
      </c>
      <c r="H26" s="345" t="s">
        <v>1137</v>
      </c>
      <c r="I26" s="346">
        <f aca="true" t="shared" si="1" ref="I26:I33">SUM(B26:H26)</f>
        <v>120</v>
      </c>
    </row>
    <row r="27" spans="1:9" s="343" customFormat="1" ht="17.25" customHeight="1">
      <c r="A27" s="344" t="s">
        <v>1185</v>
      </c>
      <c r="B27" s="345">
        <v>100</v>
      </c>
      <c r="C27" s="345">
        <v>2</v>
      </c>
      <c r="D27" s="345" t="s">
        <v>1137</v>
      </c>
      <c r="E27" s="345" t="s">
        <v>1137</v>
      </c>
      <c r="F27" s="345" t="s">
        <v>1137</v>
      </c>
      <c r="G27" s="345">
        <v>42</v>
      </c>
      <c r="H27" s="345" t="s">
        <v>1137</v>
      </c>
      <c r="I27" s="346">
        <f t="shared" si="1"/>
        <v>144</v>
      </c>
    </row>
    <row r="28" spans="1:9" s="343" customFormat="1" ht="17.25" customHeight="1">
      <c r="A28" s="344" t="s">
        <v>1186</v>
      </c>
      <c r="B28" s="345">
        <v>59</v>
      </c>
      <c r="C28" s="345">
        <v>8</v>
      </c>
      <c r="D28" s="345">
        <v>1</v>
      </c>
      <c r="E28" s="345">
        <v>1</v>
      </c>
      <c r="F28" s="345" t="s">
        <v>1137</v>
      </c>
      <c r="G28" s="345">
        <v>33</v>
      </c>
      <c r="H28" s="345" t="s">
        <v>1137</v>
      </c>
      <c r="I28" s="346">
        <f t="shared" si="1"/>
        <v>102</v>
      </c>
    </row>
    <row r="29" spans="1:9" s="343" customFormat="1" ht="17.25" customHeight="1">
      <c r="A29" s="344" t="s">
        <v>1187</v>
      </c>
      <c r="B29" s="345">
        <v>19</v>
      </c>
      <c r="C29" s="345">
        <v>3</v>
      </c>
      <c r="D29" s="345" t="s">
        <v>1137</v>
      </c>
      <c r="E29" s="345">
        <v>1</v>
      </c>
      <c r="F29" s="345" t="s">
        <v>1137</v>
      </c>
      <c r="G29" s="345">
        <v>73</v>
      </c>
      <c r="H29" s="345" t="s">
        <v>1137</v>
      </c>
      <c r="I29" s="346">
        <f t="shared" si="1"/>
        <v>96</v>
      </c>
    </row>
    <row r="30" spans="1:9" s="343" customFormat="1" ht="17.25" customHeight="1">
      <c r="A30" s="344" t="s">
        <v>1188</v>
      </c>
      <c r="B30" s="345">
        <v>11</v>
      </c>
      <c r="C30" s="345">
        <v>15</v>
      </c>
      <c r="D30" s="345">
        <v>1</v>
      </c>
      <c r="E30" s="345">
        <v>1</v>
      </c>
      <c r="F30" s="345">
        <v>1</v>
      </c>
      <c r="G30" s="345">
        <v>32</v>
      </c>
      <c r="H30" s="345" t="s">
        <v>1137</v>
      </c>
      <c r="I30" s="346">
        <f t="shared" si="1"/>
        <v>61</v>
      </c>
    </row>
    <row r="31" spans="1:9" s="343" customFormat="1" ht="17.25" customHeight="1">
      <c r="A31" s="344" t="s">
        <v>1189</v>
      </c>
      <c r="B31" s="345">
        <v>55</v>
      </c>
      <c r="C31" s="345">
        <v>8</v>
      </c>
      <c r="D31" s="345">
        <v>1</v>
      </c>
      <c r="E31" s="345" t="s">
        <v>1137</v>
      </c>
      <c r="F31" s="345" t="s">
        <v>1137</v>
      </c>
      <c r="G31" s="345">
        <v>66</v>
      </c>
      <c r="H31" s="345">
        <v>1</v>
      </c>
      <c r="I31" s="346">
        <f t="shared" si="1"/>
        <v>131</v>
      </c>
    </row>
    <row r="32" spans="1:9" s="343" customFormat="1" ht="17.25" customHeight="1">
      <c r="A32" s="344" t="s">
        <v>1190</v>
      </c>
      <c r="B32" s="345">
        <v>26</v>
      </c>
      <c r="C32" s="345">
        <v>6</v>
      </c>
      <c r="D32" s="345" t="s">
        <v>1137</v>
      </c>
      <c r="E32" s="345" t="s">
        <v>1137</v>
      </c>
      <c r="F32" s="345" t="s">
        <v>1137</v>
      </c>
      <c r="G32" s="345">
        <v>26</v>
      </c>
      <c r="H32" s="345" t="s">
        <v>1137</v>
      </c>
      <c r="I32" s="346">
        <f t="shared" si="1"/>
        <v>58</v>
      </c>
    </row>
    <row r="33" spans="1:9" s="343" customFormat="1" ht="17.25" customHeight="1">
      <c r="A33" s="350" t="s">
        <v>1191</v>
      </c>
      <c r="B33" s="351">
        <v>57</v>
      </c>
      <c r="C33" s="351">
        <v>12</v>
      </c>
      <c r="D33" s="351" t="s">
        <v>1137</v>
      </c>
      <c r="E33" s="351" t="s">
        <v>1137</v>
      </c>
      <c r="F33" s="351" t="s">
        <v>1137</v>
      </c>
      <c r="G33" s="351">
        <v>230</v>
      </c>
      <c r="H33" s="351" t="s">
        <v>1137</v>
      </c>
      <c r="I33" s="352">
        <f t="shared" si="1"/>
        <v>299</v>
      </c>
    </row>
    <row r="34" spans="1:9" s="343" customFormat="1" ht="16.5" customHeight="1">
      <c r="A34" s="340" t="s">
        <v>1192</v>
      </c>
      <c r="B34" s="341">
        <v>44</v>
      </c>
      <c r="C34" s="341">
        <v>14</v>
      </c>
      <c r="D34" s="341">
        <v>2</v>
      </c>
      <c r="E34" s="341" t="s">
        <v>1137</v>
      </c>
      <c r="F34" s="341" t="s">
        <v>1137</v>
      </c>
      <c r="G34" s="341">
        <v>26</v>
      </c>
      <c r="H34" s="341">
        <v>3</v>
      </c>
      <c r="I34" s="342">
        <f>SUM(B34:H34)</f>
        <v>89</v>
      </c>
    </row>
    <row r="35" spans="1:9" s="343" customFormat="1" ht="16.5" customHeight="1">
      <c r="A35" s="344" t="s">
        <v>1193</v>
      </c>
      <c r="B35" s="345">
        <v>61</v>
      </c>
      <c r="C35" s="345">
        <v>15</v>
      </c>
      <c r="D35" s="345" t="s">
        <v>1137</v>
      </c>
      <c r="E35" s="345" t="s">
        <v>1137</v>
      </c>
      <c r="F35" s="345" t="s">
        <v>1137</v>
      </c>
      <c r="G35" s="345">
        <v>13</v>
      </c>
      <c r="H35" s="345" t="s">
        <v>1137</v>
      </c>
      <c r="I35" s="346">
        <f aca="true" t="shared" si="2" ref="I35:I47">SUM(B35:H35)</f>
        <v>89</v>
      </c>
    </row>
    <row r="36" spans="1:9" s="343" customFormat="1" ht="16.5" customHeight="1">
      <c r="A36" s="344" t="s">
        <v>1194</v>
      </c>
      <c r="B36" s="345">
        <v>58</v>
      </c>
      <c r="C36" s="345">
        <v>33</v>
      </c>
      <c r="D36" s="345">
        <v>4</v>
      </c>
      <c r="E36" s="345" t="s">
        <v>1137</v>
      </c>
      <c r="F36" s="345" t="s">
        <v>1137</v>
      </c>
      <c r="G36" s="345">
        <v>28</v>
      </c>
      <c r="H36" s="345" t="s">
        <v>1137</v>
      </c>
      <c r="I36" s="346">
        <f t="shared" si="2"/>
        <v>123</v>
      </c>
    </row>
    <row r="37" spans="1:9" s="343" customFormat="1" ht="16.5" customHeight="1">
      <c r="A37" s="344" t="s">
        <v>1195</v>
      </c>
      <c r="B37" s="345">
        <v>71</v>
      </c>
      <c r="C37" s="345">
        <v>9</v>
      </c>
      <c r="D37" s="345" t="s">
        <v>1137</v>
      </c>
      <c r="E37" s="345" t="s">
        <v>1137</v>
      </c>
      <c r="F37" s="345" t="s">
        <v>1137</v>
      </c>
      <c r="G37" s="345">
        <v>74</v>
      </c>
      <c r="H37" s="345" t="s">
        <v>1137</v>
      </c>
      <c r="I37" s="346">
        <f t="shared" si="2"/>
        <v>154</v>
      </c>
    </row>
    <row r="38" spans="1:9" s="343" customFormat="1" ht="16.5" customHeight="1">
      <c r="A38" s="344" t="s">
        <v>1196</v>
      </c>
      <c r="B38" s="345">
        <v>51</v>
      </c>
      <c r="C38" s="345">
        <v>23</v>
      </c>
      <c r="D38" s="345" t="s">
        <v>1137</v>
      </c>
      <c r="E38" s="345" t="s">
        <v>1137</v>
      </c>
      <c r="F38" s="345" t="s">
        <v>1137</v>
      </c>
      <c r="G38" s="345">
        <v>62</v>
      </c>
      <c r="H38" s="345">
        <v>1</v>
      </c>
      <c r="I38" s="346">
        <f t="shared" si="2"/>
        <v>137</v>
      </c>
    </row>
    <row r="39" spans="1:9" s="343" customFormat="1" ht="16.5" customHeight="1">
      <c r="A39" s="344" t="s">
        <v>1197</v>
      </c>
      <c r="B39" s="345">
        <v>21</v>
      </c>
      <c r="C39" s="345">
        <v>12</v>
      </c>
      <c r="D39" s="345" t="s">
        <v>1137</v>
      </c>
      <c r="E39" s="345" t="s">
        <v>1137</v>
      </c>
      <c r="F39" s="345" t="s">
        <v>1137</v>
      </c>
      <c r="G39" s="345">
        <v>80</v>
      </c>
      <c r="H39" s="345" t="s">
        <v>1137</v>
      </c>
      <c r="I39" s="346">
        <f t="shared" si="2"/>
        <v>113</v>
      </c>
    </row>
    <row r="40" spans="1:9" s="343" customFormat="1" ht="16.5" customHeight="1">
      <c r="A40" s="344" t="s">
        <v>1198</v>
      </c>
      <c r="B40" s="345">
        <v>46</v>
      </c>
      <c r="C40" s="345">
        <v>11</v>
      </c>
      <c r="D40" s="345">
        <v>2</v>
      </c>
      <c r="E40" s="345" t="s">
        <v>1137</v>
      </c>
      <c r="F40" s="345" t="s">
        <v>1137</v>
      </c>
      <c r="G40" s="345">
        <v>35</v>
      </c>
      <c r="H40" s="345" t="s">
        <v>1137</v>
      </c>
      <c r="I40" s="346">
        <f t="shared" si="2"/>
        <v>94</v>
      </c>
    </row>
    <row r="41" spans="1:9" s="343" customFormat="1" ht="16.5" customHeight="1">
      <c r="A41" s="344" t="s">
        <v>1199</v>
      </c>
      <c r="B41" s="345">
        <v>39</v>
      </c>
      <c r="C41" s="345">
        <v>10</v>
      </c>
      <c r="D41" s="345" t="s">
        <v>1137</v>
      </c>
      <c r="E41" s="345" t="s">
        <v>1137</v>
      </c>
      <c r="F41" s="345" t="s">
        <v>1137</v>
      </c>
      <c r="G41" s="345">
        <v>54</v>
      </c>
      <c r="H41" s="345" t="s">
        <v>1137</v>
      </c>
      <c r="I41" s="346">
        <f t="shared" si="2"/>
        <v>103</v>
      </c>
    </row>
    <row r="42" spans="1:9" s="343" customFormat="1" ht="16.5" customHeight="1">
      <c r="A42" s="344" t="s">
        <v>1200</v>
      </c>
      <c r="B42" s="345">
        <v>58</v>
      </c>
      <c r="C42" s="345">
        <v>6</v>
      </c>
      <c r="D42" s="345" t="s">
        <v>1137</v>
      </c>
      <c r="E42" s="345" t="s">
        <v>1137</v>
      </c>
      <c r="F42" s="345" t="s">
        <v>1137</v>
      </c>
      <c r="G42" s="345">
        <v>76</v>
      </c>
      <c r="H42" s="345" t="s">
        <v>1137</v>
      </c>
      <c r="I42" s="346">
        <f t="shared" si="2"/>
        <v>140</v>
      </c>
    </row>
    <row r="43" spans="1:9" s="343" customFormat="1" ht="16.5" customHeight="1">
      <c r="A43" s="344" t="s">
        <v>1201</v>
      </c>
      <c r="B43" s="345">
        <v>36</v>
      </c>
      <c r="C43" s="345">
        <v>3</v>
      </c>
      <c r="D43" s="345" t="s">
        <v>1137</v>
      </c>
      <c r="E43" s="345" t="s">
        <v>1137</v>
      </c>
      <c r="F43" s="345" t="s">
        <v>1137</v>
      </c>
      <c r="G43" s="345">
        <v>65</v>
      </c>
      <c r="H43" s="345" t="s">
        <v>1137</v>
      </c>
      <c r="I43" s="346">
        <f t="shared" si="2"/>
        <v>104</v>
      </c>
    </row>
    <row r="44" spans="1:9" s="343" customFormat="1" ht="16.5" customHeight="1">
      <c r="A44" s="344" t="s">
        <v>1202</v>
      </c>
      <c r="B44" s="345">
        <v>23</v>
      </c>
      <c r="C44" s="345">
        <v>10</v>
      </c>
      <c r="D44" s="345">
        <v>3</v>
      </c>
      <c r="E44" s="345">
        <v>1</v>
      </c>
      <c r="F44" s="345" t="s">
        <v>1137</v>
      </c>
      <c r="G44" s="345">
        <v>64</v>
      </c>
      <c r="H44" s="345" t="s">
        <v>1137</v>
      </c>
      <c r="I44" s="346">
        <f t="shared" si="2"/>
        <v>101</v>
      </c>
    </row>
    <row r="45" spans="1:9" s="343" customFormat="1" ht="16.5" customHeight="1">
      <c r="A45" s="344" t="s">
        <v>1203</v>
      </c>
      <c r="B45" s="345">
        <v>55</v>
      </c>
      <c r="C45" s="345">
        <v>4</v>
      </c>
      <c r="D45" s="345">
        <v>1</v>
      </c>
      <c r="E45" s="345" t="s">
        <v>1137</v>
      </c>
      <c r="F45" s="345" t="s">
        <v>1137</v>
      </c>
      <c r="G45" s="345">
        <v>38</v>
      </c>
      <c r="H45" s="345" t="s">
        <v>1137</v>
      </c>
      <c r="I45" s="346">
        <f t="shared" si="2"/>
        <v>98</v>
      </c>
    </row>
    <row r="46" spans="1:9" s="343" customFormat="1" ht="16.5" customHeight="1">
      <c r="A46" s="344" t="s">
        <v>1204</v>
      </c>
      <c r="B46" s="345">
        <v>58</v>
      </c>
      <c r="C46" s="345" t="s">
        <v>1137</v>
      </c>
      <c r="D46" s="345" t="s">
        <v>1137</v>
      </c>
      <c r="E46" s="345" t="s">
        <v>1137</v>
      </c>
      <c r="F46" s="345" t="s">
        <v>1137</v>
      </c>
      <c r="G46" s="345">
        <v>60</v>
      </c>
      <c r="H46" s="345" t="s">
        <v>1137</v>
      </c>
      <c r="I46" s="346">
        <f t="shared" si="2"/>
        <v>118</v>
      </c>
    </row>
    <row r="47" spans="1:9" s="343" customFormat="1" ht="16.5" customHeight="1">
      <c r="A47" s="344" t="s">
        <v>1205</v>
      </c>
      <c r="B47" s="345">
        <v>50</v>
      </c>
      <c r="C47" s="345">
        <v>4</v>
      </c>
      <c r="D47" s="345">
        <v>1</v>
      </c>
      <c r="E47" s="345" t="s">
        <v>1137</v>
      </c>
      <c r="F47" s="345" t="s">
        <v>1137</v>
      </c>
      <c r="G47" s="345">
        <v>32</v>
      </c>
      <c r="H47" s="345" t="s">
        <v>1137</v>
      </c>
      <c r="I47" s="346">
        <f t="shared" si="2"/>
        <v>87</v>
      </c>
    </row>
    <row r="48" spans="1:9" s="343" customFormat="1" ht="16.5" customHeight="1">
      <c r="A48" s="344" t="s">
        <v>1141</v>
      </c>
      <c r="B48" s="345">
        <v>41</v>
      </c>
      <c r="C48" s="345">
        <v>42</v>
      </c>
      <c r="D48" s="345">
        <v>2</v>
      </c>
      <c r="E48" s="345" t="s">
        <v>1137</v>
      </c>
      <c r="F48" s="345" t="s">
        <v>1137</v>
      </c>
      <c r="G48" s="345">
        <v>10</v>
      </c>
      <c r="H48" s="345">
        <v>1</v>
      </c>
      <c r="I48" s="346">
        <f>SUM(B48:H48)</f>
        <v>96</v>
      </c>
    </row>
    <row r="49" spans="1:9" s="343" customFormat="1" ht="16.5" customHeight="1">
      <c r="A49" s="344" t="s">
        <v>1142</v>
      </c>
      <c r="B49" s="345">
        <v>50</v>
      </c>
      <c r="C49" s="345">
        <v>19</v>
      </c>
      <c r="D49" s="345" t="s">
        <v>1137</v>
      </c>
      <c r="E49" s="345" t="s">
        <v>1137</v>
      </c>
      <c r="F49" s="345" t="s">
        <v>1137</v>
      </c>
      <c r="G49" s="345">
        <v>60</v>
      </c>
      <c r="H49" s="345" t="s">
        <v>1137</v>
      </c>
      <c r="I49" s="346">
        <f>SUM(B49:H49)</f>
        <v>129</v>
      </c>
    </row>
    <row r="50" spans="1:9" s="343" customFormat="1" ht="16.5" customHeight="1">
      <c r="A50" s="344" t="s">
        <v>1206</v>
      </c>
      <c r="B50" s="345">
        <v>86</v>
      </c>
      <c r="C50" s="345">
        <v>24</v>
      </c>
      <c r="D50" s="345">
        <v>3</v>
      </c>
      <c r="E50" s="345" t="s">
        <v>1137</v>
      </c>
      <c r="F50" s="345" t="s">
        <v>1137</v>
      </c>
      <c r="G50" s="345">
        <v>63</v>
      </c>
      <c r="H50" s="345" t="s">
        <v>1137</v>
      </c>
      <c r="I50" s="346">
        <f>SUM(B50:H50)</f>
        <v>176</v>
      </c>
    </row>
    <row r="51" spans="1:9" s="343" customFormat="1" ht="16.5" customHeight="1">
      <c r="A51" s="344" t="s">
        <v>1207</v>
      </c>
      <c r="B51" s="345">
        <v>57</v>
      </c>
      <c r="C51" s="345">
        <v>14</v>
      </c>
      <c r="D51" s="345">
        <v>10</v>
      </c>
      <c r="E51" s="345">
        <v>2</v>
      </c>
      <c r="F51" s="345" t="s">
        <v>1137</v>
      </c>
      <c r="G51" s="345">
        <v>58</v>
      </c>
      <c r="H51" s="345" t="s">
        <v>1137</v>
      </c>
      <c r="I51" s="346">
        <f>SUM(B51:H51)</f>
        <v>141</v>
      </c>
    </row>
    <row r="52" spans="1:9" s="343" customFormat="1" ht="16.5" customHeight="1">
      <c r="A52" s="350" t="s">
        <v>1208</v>
      </c>
      <c r="B52" s="351">
        <v>35</v>
      </c>
      <c r="C52" s="351">
        <v>10</v>
      </c>
      <c r="D52" s="351" t="s">
        <v>1137</v>
      </c>
      <c r="E52" s="351" t="s">
        <v>1137</v>
      </c>
      <c r="F52" s="351" t="s">
        <v>1137</v>
      </c>
      <c r="G52" s="351">
        <v>25</v>
      </c>
      <c r="H52" s="351" t="s">
        <v>1137</v>
      </c>
      <c r="I52" s="352">
        <f>SUM(B52:H52)</f>
        <v>70</v>
      </c>
    </row>
    <row r="53" spans="1:9" s="354" customFormat="1" ht="16.5" customHeight="1">
      <c r="A53" s="403" t="s">
        <v>1130</v>
      </c>
      <c r="B53" s="353">
        <f>SUM(B3:B25,B26:B48,B49:B52)</f>
        <v>2363</v>
      </c>
      <c r="C53" s="353">
        <f>SUM(C3:C25,C26:C48,C49:C52)</f>
        <v>600</v>
      </c>
      <c r="D53" s="353">
        <f>SUM(D3:D25,D26:D48,D49:D52)</f>
        <v>57</v>
      </c>
      <c r="E53" s="353">
        <f>SUM(E3:E25,E26:E48,E49:E52)</f>
        <v>11</v>
      </c>
      <c r="F53" s="353">
        <f>SUM(F3:F25,F26:F48,F49:F52)</f>
        <v>1</v>
      </c>
      <c r="G53" s="353">
        <f>SUM(G3:G25,G26:G48,G49:G52)</f>
        <v>2654</v>
      </c>
      <c r="H53" s="353">
        <f>SUM(H3:H25,H26:H48,H49:H52)</f>
        <v>20</v>
      </c>
      <c r="I53" s="353">
        <f>SUM(I3:I33,I34:I52)</f>
        <v>5706</v>
      </c>
    </row>
    <row r="54" spans="1:9" s="343" customFormat="1" ht="20.25" customHeight="1">
      <c r="A54" s="355" t="s">
        <v>423</v>
      </c>
      <c r="B54" s="356"/>
      <c r="C54" s="356"/>
      <c r="D54" s="357"/>
      <c r="E54" s="357"/>
      <c r="F54" s="358"/>
      <c r="G54" s="359"/>
      <c r="H54" s="358"/>
      <c r="I54" s="360"/>
    </row>
    <row r="55" spans="1:9" s="343" customFormat="1" ht="20.25" customHeight="1">
      <c r="A55" s="355" t="s">
        <v>424</v>
      </c>
      <c r="B55" s="356"/>
      <c r="C55" s="356"/>
      <c r="D55" s="357"/>
      <c r="E55" s="357"/>
      <c r="F55" s="358"/>
      <c r="G55" s="359"/>
      <c r="H55" s="358"/>
      <c r="I55" s="360"/>
    </row>
    <row r="56" spans="1:9" s="343" customFormat="1" ht="20.25" customHeight="1">
      <c r="A56" s="361" t="s">
        <v>1525</v>
      </c>
      <c r="B56" s="356"/>
      <c r="C56" s="356"/>
      <c r="D56" s="357"/>
      <c r="E56" s="357"/>
      <c r="F56" s="358"/>
      <c r="G56" s="359"/>
      <c r="H56" s="358"/>
      <c r="I56" s="360"/>
    </row>
    <row r="57" spans="1:9" s="343" customFormat="1" ht="20.25" customHeight="1">
      <c r="A57" s="361" t="s">
        <v>1526</v>
      </c>
      <c r="B57" s="356"/>
      <c r="C57" s="356"/>
      <c r="D57" s="357"/>
      <c r="E57" s="357"/>
      <c r="F57" s="358"/>
      <c r="G57" s="359"/>
      <c r="H57" s="358"/>
      <c r="I57" s="360"/>
    </row>
    <row r="58" spans="1:9" s="343" customFormat="1" ht="20.25" customHeight="1">
      <c r="A58" s="361" t="s">
        <v>1527</v>
      </c>
      <c r="B58" s="356"/>
      <c r="C58" s="356"/>
      <c r="D58" s="357"/>
      <c r="E58" s="357"/>
      <c r="F58" s="358"/>
      <c r="G58" s="359"/>
      <c r="H58" s="358"/>
      <c r="I58" s="360"/>
    </row>
    <row r="59" spans="1:9" s="343" customFormat="1" ht="20.25" customHeight="1">
      <c r="A59" s="361" t="s">
        <v>1528</v>
      </c>
      <c r="B59" s="356"/>
      <c r="C59" s="356"/>
      <c r="D59" s="357"/>
      <c r="E59" s="357"/>
      <c r="F59" s="358"/>
      <c r="G59" s="359"/>
      <c r="H59" s="358"/>
      <c r="I59" s="360"/>
    </row>
    <row r="60" spans="1:9" s="343" customFormat="1" ht="20.25" customHeight="1">
      <c r="A60" s="361" t="s">
        <v>1529</v>
      </c>
      <c r="B60" s="356"/>
      <c r="C60" s="356"/>
      <c r="D60" s="357"/>
      <c r="E60" s="357"/>
      <c r="F60" s="358"/>
      <c r="G60" s="359"/>
      <c r="H60" s="358"/>
      <c r="I60" s="360"/>
    </row>
    <row r="61" spans="1:9" s="343" customFormat="1" ht="20.25" customHeight="1">
      <c r="A61" s="361" t="s">
        <v>1530</v>
      </c>
      <c r="B61" s="356"/>
      <c r="C61" s="356"/>
      <c r="D61" s="357"/>
      <c r="E61" s="357"/>
      <c r="F61" s="358"/>
      <c r="G61" s="359"/>
      <c r="H61" s="358"/>
      <c r="I61" s="360"/>
    </row>
    <row r="62" spans="1:9" s="343" customFormat="1" ht="20.25" customHeight="1">
      <c r="A62" s="361" t="s">
        <v>1531</v>
      </c>
      <c r="B62" s="356"/>
      <c r="C62" s="356"/>
      <c r="D62" s="357"/>
      <c r="E62" s="357"/>
      <c r="F62" s="358"/>
      <c r="G62" s="359"/>
      <c r="H62" s="358"/>
      <c r="I62" s="360"/>
    </row>
    <row r="63" spans="1:9" s="343" customFormat="1" ht="20.25" customHeight="1">
      <c r="A63" s="361" t="s">
        <v>1532</v>
      </c>
      <c r="B63" s="356"/>
      <c r="C63" s="356"/>
      <c r="D63" s="357"/>
      <c r="E63" s="357"/>
      <c r="F63" s="358"/>
      <c r="G63" s="359"/>
      <c r="H63" s="358"/>
      <c r="I63" s="360"/>
    </row>
    <row r="64" spans="1:9" s="330" customFormat="1" ht="24" customHeight="1">
      <c r="A64" s="335"/>
      <c r="B64" s="334"/>
      <c r="C64" s="334"/>
      <c r="D64" s="334"/>
      <c r="E64" s="334"/>
      <c r="F64" s="333"/>
      <c r="G64" s="332"/>
      <c r="H64" s="333"/>
      <c r="I64" s="327"/>
    </row>
    <row r="65" spans="1:9" s="330" customFormat="1" ht="24" customHeight="1">
      <c r="A65" s="331"/>
      <c r="B65" s="332"/>
      <c r="C65" s="332"/>
      <c r="D65" s="332"/>
      <c r="E65" s="332"/>
      <c r="F65" s="333"/>
      <c r="G65" s="332"/>
      <c r="H65" s="333"/>
      <c r="I65" s="327"/>
    </row>
    <row r="66" spans="1:9" s="330" customFormat="1" ht="24" customHeight="1">
      <c r="A66" s="331"/>
      <c r="B66" s="332"/>
      <c r="C66" s="332"/>
      <c r="D66" s="332"/>
      <c r="E66" s="332"/>
      <c r="F66" s="333"/>
      <c r="G66" s="332"/>
      <c r="H66" s="333"/>
      <c r="I66" s="327"/>
    </row>
    <row r="67" spans="1:9" s="330" customFormat="1" ht="24" customHeight="1">
      <c r="A67" s="331"/>
      <c r="B67" s="332"/>
      <c r="C67" s="332"/>
      <c r="D67" s="332"/>
      <c r="E67" s="332"/>
      <c r="F67" s="333"/>
      <c r="G67" s="332"/>
      <c r="H67" s="333"/>
      <c r="I67" s="327"/>
    </row>
    <row r="68" spans="1:9" s="330" customFormat="1" ht="24" customHeight="1">
      <c r="A68" s="331"/>
      <c r="B68" s="332"/>
      <c r="C68" s="332"/>
      <c r="D68" s="332"/>
      <c r="E68" s="332"/>
      <c r="F68" s="333"/>
      <c r="G68" s="332"/>
      <c r="H68" s="333"/>
      <c r="I68" s="327"/>
    </row>
    <row r="69" spans="1:9" s="330" customFormat="1" ht="24" customHeight="1">
      <c r="A69" s="331"/>
      <c r="B69" s="332"/>
      <c r="C69" s="332"/>
      <c r="D69" s="332"/>
      <c r="E69" s="332"/>
      <c r="F69" s="333"/>
      <c r="G69" s="332"/>
      <c r="H69" s="333"/>
      <c r="I69" s="327"/>
    </row>
    <row r="70" spans="1:9" s="330" customFormat="1" ht="24" customHeight="1">
      <c r="A70" s="331"/>
      <c r="B70" s="332"/>
      <c r="C70" s="332"/>
      <c r="D70" s="332"/>
      <c r="E70" s="332"/>
      <c r="F70" s="333"/>
      <c r="G70" s="332"/>
      <c r="H70" s="333"/>
      <c r="I70" s="327"/>
    </row>
    <row r="71" spans="1:9" s="330" customFormat="1" ht="24" customHeight="1">
      <c r="A71" s="331"/>
      <c r="B71" s="332"/>
      <c r="C71" s="332"/>
      <c r="D71" s="332"/>
      <c r="E71" s="332"/>
      <c r="F71" s="333"/>
      <c r="G71" s="332"/>
      <c r="H71" s="333"/>
      <c r="I71" s="327"/>
    </row>
    <row r="72" spans="1:9" s="330" customFormat="1" ht="24" customHeight="1">
      <c r="A72" s="331"/>
      <c r="B72" s="332"/>
      <c r="C72" s="332"/>
      <c r="D72" s="332"/>
      <c r="E72" s="332"/>
      <c r="F72" s="333"/>
      <c r="G72" s="332"/>
      <c r="H72" s="333"/>
      <c r="I72" s="327"/>
    </row>
    <row r="73" spans="1:9" s="330" customFormat="1" ht="24" customHeight="1">
      <c r="A73" s="331"/>
      <c r="B73" s="332"/>
      <c r="C73" s="332"/>
      <c r="D73" s="332"/>
      <c r="E73" s="332"/>
      <c r="F73" s="333"/>
      <c r="G73" s="332"/>
      <c r="H73" s="333"/>
      <c r="I73" s="327"/>
    </row>
    <row r="74" spans="1:9" s="330" customFormat="1" ht="24" customHeight="1">
      <c r="A74" s="331"/>
      <c r="B74" s="332"/>
      <c r="C74" s="332"/>
      <c r="D74" s="332"/>
      <c r="E74" s="332"/>
      <c r="F74" s="333"/>
      <c r="G74" s="332"/>
      <c r="H74" s="333"/>
      <c r="I74" s="327"/>
    </row>
    <row r="75" spans="1:9" s="330" customFormat="1" ht="24" customHeight="1">
      <c r="A75" s="331"/>
      <c r="B75" s="332"/>
      <c r="C75" s="332"/>
      <c r="D75" s="332"/>
      <c r="E75" s="332"/>
      <c r="F75" s="333"/>
      <c r="G75" s="332"/>
      <c r="H75" s="333"/>
      <c r="I75" s="327"/>
    </row>
    <row r="76" spans="1:9" s="330" customFormat="1" ht="24" customHeight="1">
      <c r="A76" s="331"/>
      <c r="B76" s="332"/>
      <c r="C76" s="332"/>
      <c r="D76" s="332"/>
      <c r="E76" s="332"/>
      <c r="F76" s="333"/>
      <c r="G76" s="332"/>
      <c r="H76" s="333"/>
      <c r="I76" s="327"/>
    </row>
    <row r="77" spans="1:9" s="330" customFormat="1" ht="24" customHeight="1">
      <c r="A77" s="331"/>
      <c r="B77" s="332"/>
      <c r="C77" s="332"/>
      <c r="D77" s="332"/>
      <c r="E77" s="332"/>
      <c r="F77" s="333"/>
      <c r="G77" s="332"/>
      <c r="H77" s="333"/>
      <c r="I77" s="327"/>
    </row>
    <row r="78" spans="1:9" s="330" customFormat="1" ht="24" customHeight="1">
      <c r="A78" s="331"/>
      <c r="B78" s="332"/>
      <c r="C78" s="332"/>
      <c r="D78" s="332"/>
      <c r="E78" s="332"/>
      <c r="F78" s="333"/>
      <c r="G78" s="332"/>
      <c r="H78" s="333"/>
      <c r="I78" s="327"/>
    </row>
    <row r="79" spans="1:9" s="330" customFormat="1" ht="24" customHeight="1">
      <c r="A79" s="331"/>
      <c r="B79" s="332"/>
      <c r="C79" s="332"/>
      <c r="D79" s="332"/>
      <c r="E79" s="332"/>
      <c r="F79" s="333"/>
      <c r="G79" s="332"/>
      <c r="H79" s="333"/>
      <c r="I79" s="327"/>
    </row>
    <row r="80" spans="1:9" s="330" customFormat="1" ht="24" customHeight="1">
      <c r="A80" s="331"/>
      <c r="B80" s="332"/>
      <c r="C80" s="332"/>
      <c r="D80" s="332"/>
      <c r="E80" s="332"/>
      <c r="F80" s="333"/>
      <c r="G80" s="332"/>
      <c r="H80" s="333"/>
      <c r="I80" s="327"/>
    </row>
    <row r="81" spans="1:9" s="330" customFormat="1" ht="24" customHeight="1">
      <c r="A81" s="331"/>
      <c r="B81" s="332"/>
      <c r="C81" s="332"/>
      <c r="D81" s="332"/>
      <c r="E81" s="332"/>
      <c r="F81" s="333"/>
      <c r="G81" s="332"/>
      <c r="H81" s="333"/>
      <c r="I81" s="327"/>
    </row>
    <row r="82" spans="1:9" s="330" customFormat="1" ht="24" customHeight="1">
      <c r="A82" s="331"/>
      <c r="B82" s="332"/>
      <c r="C82" s="332"/>
      <c r="D82" s="332"/>
      <c r="E82" s="332"/>
      <c r="F82" s="333"/>
      <c r="G82" s="332"/>
      <c r="H82" s="333"/>
      <c r="I82" s="327"/>
    </row>
    <row r="83" spans="1:9" s="330" customFormat="1" ht="24" customHeight="1">
      <c r="A83" s="331"/>
      <c r="B83" s="332"/>
      <c r="C83" s="332"/>
      <c r="D83" s="332"/>
      <c r="E83" s="332"/>
      <c r="F83" s="333"/>
      <c r="G83" s="332"/>
      <c r="H83" s="333"/>
      <c r="I83" s="327"/>
    </row>
    <row r="84" spans="1:9" s="330" customFormat="1" ht="24" customHeight="1">
      <c r="A84" s="331"/>
      <c r="B84" s="332"/>
      <c r="C84" s="332"/>
      <c r="D84" s="332"/>
      <c r="E84" s="332"/>
      <c r="F84" s="333"/>
      <c r="G84" s="332"/>
      <c r="H84" s="333"/>
      <c r="I84" s="327"/>
    </row>
    <row r="85" spans="1:9" s="330" customFormat="1" ht="24" customHeight="1">
      <c r="A85" s="331"/>
      <c r="B85" s="332"/>
      <c r="C85" s="332"/>
      <c r="D85" s="332"/>
      <c r="E85" s="332"/>
      <c r="F85" s="333"/>
      <c r="G85" s="332"/>
      <c r="H85" s="333"/>
      <c r="I85" s="327"/>
    </row>
    <row r="86" spans="1:9" s="330" customFormat="1" ht="24" customHeight="1">
      <c r="A86" s="331"/>
      <c r="B86" s="332"/>
      <c r="C86" s="332"/>
      <c r="D86" s="332"/>
      <c r="E86" s="332"/>
      <c r="F86" s="333"/>
      <c r="G86" s="332"/>
      <c r="H86" s="333"/>
      <c r="I86" s="327"/>
    </row>
    <row r="87" spans="1:9" s="330" customFormat="1" ht="24" customHeight="1">
      <c r="A87" s="331"/>
      <c r="B87" s="332"/>
      <c r="C87" s="332"/>
      <c r="D87" s="332"/>
      <c r="E87" s="332"/>
      <c r="F87" s="333"/>
      <c r="G87" s="332"/>
      <c r="H87" s="333"/>
      <c r="I87" s="327"/>
    </row>
    <row r="88" spans="1:9" s="330" customFormat="1" ht="24" customHeight="1">
      <c r="A88" s="331"/>
      <c r="B88" s="332"/>
      <c r="C88" s="332"/>
      <c r="D88" s="332"/>
      <c r="E88" s="332"/>
      <c r="F88" s="333"/>
      <c r="G88" s="332"/>
      <c r="H88" s="333"/>
      <c r="I88" s="327"/>
    </row>
    <row r="89" spans="1:9" s="330" customFormat="1" ht="24" customHeight="1">
      <c r="A89" s="331"/>
      <c r="B89" s="332"/>
      <c r="C89" s="332"/>
      <c r="D89" s="332"/>
      <c r="E89" s="332"/>
      <c r="F89" s="333"/>
      <c r="G89" s="332"/>
      <c r="H89" s="333"/>
      <c r="I89" s="327"/>
    </row>
    <row r="90" spans="1:9" s="330" customFormat="1" ht="24" customHeight="1">
      <c r="A90" s="331"/>
      <c r="B90" s="332"/>
      <c r="C90" s="332"/>
      <c r="D90" s="332"/>
      <c r="E90" s="332"/>
      <c r="F90" s="333"/>
      <c r="G90" s="332"/>
      <c r="H90" s="333"/>
      <c r="I90" s="327"/>
    </row>
    <row r="91" spans="1:9" s="330" customFormat="1" ht="24" customHeight="1">
      <c r="A91" s="331"/>
      <c r="B91" s="332"/>
      <c r="C91" s="332"/>
      <c r="D91" s="332"/>
      <c r="E91" s="332"/>
      <c r="F91" s="333"/>
      <c r="G91" s="332"/>
      <c r="H91" s="333"/>
      <c r="I91" s="327"/>
    </row>
    <row r="92" spans="1:9" s="330" customFormat="1" ht="24" customHeight="1">
      <c r="A92" s="331"/>
      <c r="B92" s="332"/>
      <c r="C92" s="332"/>
      <c r="D92" s="332"/>
      <c r="E92" s="332"/>
      <c r="F92" s="333"/>
      <c r="G92" s="332"/>
      <c r="H92" s="333"/>
      <c r="I92" s="327"/>
    </row>
    <row r="93" spans="1:9" s="330" customFormat="1" ht="24" customHeight="1">
      <c r="A93" s="331"/>
      <c r="B93" s="332"/>
      <c r="C93" s="332"/>
      <c r="D93" s="332"/>
      <c r="E93" s="332"/>
      <c r="F93" s="333"/>
      <c r="G93" s="332"/>
      <c r="H93" s="333"/>
      <c r="I93" s="327"/>
    </row>
    <row r="94" spans="1:9" s="330" customFormat="1" ht="24" customHeight="1">
      <c r="A94" s="331"/>
      <c r="B94" s="332"/>
      <c r="C94" s="332"/>
      <c r="D94" s="332"/>
      <c r="E94" s="332"/>
      <c r="F94" s="333"/>
      <c r="G94" s="332"/>
      <c r="H94" s="333"/>
      <c r="I94" s="327"/>
    </row>
    <row r="95" spans="1:9" s="330" customFormat="1" ht="24" customHeight="1">
      <c r="A95" s="331"/>
      <c r="B95" s="332"/>
      <c r="C95" s="332"/>
      <c r="D95" s="332"/>
      <c r="E95" s="332"/>
      <c r="F95" s="333"/>
      <c r="G95" s="332"/>
      <c r="H95" s="333"/>
      <c r="I95" s="327"/>
    </row>
    <row r="96" spans="1:9" s="330" customFormat="1" ht="24" customHeight="1">
      <c r="A96" s="331"/>
      <c r="B96" s="332"/>
      <c r="C96" s="332"/>
      <c r="D96" s="332"/>
      <c r="E96" s="332"/>
      <c r="F96" s="333"/>
      <c r="G96" s="332"/>
      <c r="H96" s="333"/>
      <c r="I96" s="327"/>
    </row>
    <row r="97" spans="1:9" s="330" customFormat="1" ht="24" customHeight="1">
      <c r="A97" s="331"/>
      <c r="B97" s="332"/>
      <c r="C97" s="332"/>
      <c r="D97" s="332"/>
      <c r="E97" s="332"/>
      <c r="F97" s="333"/>
      <c r="G97" s="332"/>
      <c r="H97" s="333"/>
      <c r="I97" s="327"/>
    </row>
    <row r="98" spans="1:9" s="330" customFormat="1" ht="24" customHeight="1">
      <c r="A98" s="331"/>
      <c r="B98" s="332"/>
      <c r="C98" s="332"/>
      <c r="D98" s="332"/>
      <c r="E98" s="332"/>
      <c r="F98" s="333"/>
      <c r="G98" s="332"/>
      <c r="H98" s="333"/>
      <c r="I98" s="327"/>
    </row>
    <row r="99" spans="1:9" s="330" customFormat="1" ht="24" customHeight="1">
      <c r="A99" s="331"/>
      <c r="B99" s="332"/>
      <c r="C99" s="332"/>
      <c r="D99" s="332"/>
      <c r="E99" s="332"/>
      <c r="F99" s="333"/>
      <c r="G99" s="332"/>
      <c r="H99" s="333"/>
      <c r="I99" s="327"/>
    </row>
    <row r="100" spans="1:9" s="330" customFormat="1" ht="24" customHeight="1">
      <c r="A100" s="331"/>
      <c r="B100" s="332"/>
      <c r="C100" s="332"/>
      <c r="D100" s="332"/>
      <c r="E100" s="332"/>
      <c r="F100" s="333"/>
      <c r="G100" s="332"/>
      <c r="H100" s="333"/>
      <c r="I100" s="327"/>
    </row>
    <row r="101" spans="1:9" s="330" customFormat="1" ht="24" customHeight="1">
      <c r="A101" s="331"/>
      <c r="B101" s="332"/>
      <c r="C101" s="332"/>
      <c r="D101" s="332"/>
      <c r="E101" s="332"/>
      <c r="F101" s="333"/>
      <c r="G101" s="332"/>
      <c r="H101" s="333"/>
      <c r="I101" s="327"/>
    </row>
    <row r="102" spans="1:9" s="330" customFormat="1" ht="24" customHeight="1">
      <c r="A102" s="331"/>
      <c r="B102" s="332"/>
      <c r="C102" s="332"/>
      <c r="D102" s="332"/>
      <c r="E102" s="332"/>
      <c r="F102" s="333"/>
      <c r="G102" s="332"/>
      <c r="H102" s="333"/>
      <c r="I102" s="327"/>
    </row>
    <row r="103" spans="1:9" s="330" customFormat="1" ht="24" customHeight="1">
      <c r="A103" s="331"/>
      <c r="B103" s="332"/>
      <c r="C103" s="332"/>
      <c r="D103" s="332"/>
      <c r="E103" s="332"/>
      <c r="F103" s="333"/>
      <c r="G103" s="332"/>
      <c r="H103" s="333"/>
      <c r="I103" s="327"/>
    </row>
    <row r="104" spans="1:9" s="330" customFormat="1" ht="24" customHeight="1">
      <c r="A104" s="331"/>
      <c r="B104" s="332"/>
      <c r="C104" s="332"/>
      <c r="D104" s="332"/>
      <c r="E104" s="332"/>
      <c r="F104" s="333"/>
      <c r="G104" s="332"/>
      <c r="H104" s="333"/>
      <c r="I104" s="327"/>
    </row>
    <row r="105" spans="1:9" s="330" customFormat="1" ht="24" customHeight="1">
      <c r="A105" s="331"/>
      <c r="B105" s="332"/>
      <c r="C105" s="332"/>
      <c r="D105" s="332"/>
      <c r="E105" s="332"/>
      <c r="F105" s="333"/>
      <c r="G105" s="332"/>
      <c r="H105" s="333"/>
      <c r="I105" s="327"/>
    </row>
    <row r="106" spans="1:9" s="330" customFormat="1" ht="24" customHeight="1">
      <c r="A106" s="331"/>
      <c r="B106" s="332"/>
      <c r="C106" s="332"/>
      <c r="D106" s="332"/>
      <c r="E106" s="332"/>
      <c r="F106" s="333"/>
      <c r="G106" s="332"/>
      <c r="H106" s="333"/>
      <c r="I106" s="327"/>
    </row>
    <row r="107" spans="1:9" s="330" customFormat="1" ht="24" customHeight="1">
      <c r="A107" s="331"/>
      <c r="B107" s="332"/>
      <c r="C107" s="332"/>
      <c r="D107" s="332"/>
      <c r="E107" s="332"/>
      <c r="F107" s="333"/>
      <c r="G107" s="332"/>
      <c r="H107" s="333"/>
      <c r="I107" s="327"/>
    </row>
    <row r="108" spans="1:9" s="330" customFormat="1" ht="24" customHeight="1">
      <c r="A108" s="331"/>
      <c r="B108" s="332"/>
      <c r="C108" s="332"/>
      <c r="D108" s="332"/>
      <c r="E108" s="332"/>
      <c r="F108" s="333"/>
      <c r="G108" s="332"/>
      <c r="H108" s="333"/>
      <c r="I108" s="327"/>
    </row>
    <row r="109" spans="1:9" s="330" customFormat="1" ht="24" customHeight="1">
      <c r="A109" s="331"/>
      <c r="B109" s="332"/>
      <c r="C109" s="332"/>
      <c r="D109" s="332"/>
      <c r="E109" s="332"/>
      <c r="F109" s="333"/>
      <c r="G109" s="332"/>
      <c r="H109" s="333"/>
      <c r="I109" s="327"/>
    </row>
    <row r="110" spans="1:9" s="330" customFormat="1" ht="24" customHeight="1">
      <c r="A110" s="331"/>
      <c r="B110" s="332"/>
      <c r="C110" s="332"/>
      <c r="D110" s="332"/>
      <c r="E110" s="332"/>
      <c r="F110" s="333"/>
      <c r="G110" s="332"/>
      <c r="H110" s="333"/>
      <c r="I110" s="327"/>
    </row>
    <row r="111" spans="1:9" s="330" customFormat="1" ht="24" customHeight="1">
      <c r="A111" s="331"/>
      <c r="B111" s="332"/>
      <c r="C111" s="332"/>
      <c r="D111" s="332"/>
      <c r="E111" s="332"/>
      <c r="F111" s="333"/>
      <c r="G111" s="332"/>
      <c r="H111" s="333"/>
      <c r="I111" s="327"/>
    </row>
    <row r="112" spans="1:9" s="330" customFormat="1" ht="24" customHeight="1">
      <c r="A112" s="331"/>
      <c r="B112" s="332"/>
      <c r="C112" s="332"/>
      <c r="D112" s="332"/>
      <c r="E112" s="332"/>
      <c r="F112" s="333"/>
      <c r="G112" s="332"/>
      <c r="H112" s="333"/>
      <c r="I112" s="327"/>
    </row>
    <row r="113" spans="1:9" s="330" customFormat="1" ht="24" customHeight="1">
      <c r="A113" s="331"/>
      <c r="B113" s="332"/>
      <c r="C113" s="332"/>
      <c r="D113" s="332"/>
      <c r="E113" s="332"/>
      <c r="F113" s="333"/>
      <c r="G113" s="332"/>
      <c r="H113" s="333"/>
      <c r="I113" s="327"/>
    </row>
    <row r="114" spans="1:9" s="330" customFormat="1" ht="24" customHeight="1">
      <c r="A114" s="331"/>
      <c r="B114" s="332"/>
      <c r="C114" s="332"/>
      <c r="D114" s="332"/>
      <c r="E114" s="332"/>
      <c r="F114" s="333"/>
      <c r="G114" s="332"/>
      <c r="H114" s="333"/>
      <c r="I114" s="327"/>
    </row>
    <row r="115" spans="1:9" s="330" customFormat="1" ht="24" customHeight="1">
      <c r="A115" s="331"/>
      <c r="B115" s="332"/>
      <c r="C115" s="332"/>
      <c r="D115" s="332"/>
      <c r="E115" s="332"/>
      <c r="F115" s="333"/>
      <c r="G115" s="332"/>
      <c r="H115" s="333"/>
      <c r="I115" s="327"/>
    </row>
    <row r="116" spans="1:9" s="330" customFormat="1" ht="24" customHeight="1">
      <c r="A116" s="331"/>
      <c r="B116" s="332"/>
      <c r="C116" s="332"/>
      <c r="D116" s="332"/>
      <c r="E116" s="332"/>
      <c r="F116" s="333"/>
      <c r="G116" s="332"/>
      <c r="H116" s="333"/>
      <c r="I116" s="327"/>
    </row>
    <row r="117" spans="1:9" s="330" customFormat="1" ht="24" customHeight="1">
      <c r="A117" s="331"/>
      <c r="B117" s="332"/>
      <c r="C117" s="332"/>
      <c r="D117" s="332"/>
      <c r="E117" s="332"/>
      <c r="F117" s="333"/>
      <c r="G117" s="332"/>
      <c r="H117" s="333"/>
      <c r="I117" s="327"/>
    </row>
    <row r="118" spans="1:9" s="330" customFormat="1" ht="24" customHeight="1">
      <c r="A118" s="331"/>
      <c r="B118" s="332"/>
      <c r="C118" s="332"/>
      <c r="D118" s="332"/>
      <c r="E118" s="332"/>
      <c r="F118" s="333"/>
      <c r="G118" s="332"/>
      <c r="H118" s="333"/>
      <c r="I118" s="327"/>
    </row>
    <row r="119" spans="1:9" s="330" customFormat="1" ht="24" customHeight="1">
      <c r="A119" s="331"/>
      <c r="B119" s="332"/>
      <c r="C119" s="332"/>
      <c r="D119" s="332"/>
      <c r="E119" s="332"/>
      <c r="F119" s="333"/>
      <c r="G119" s="332"/>
      <c r="H119" s="333"/>
      <c r="I119" s="327"/>
    </row>
    <row r="120" spans="1:9" s="330" customFormat="1" ht="24" customHeight="1">
      <c r="A120" s="331"/>
      <c r="B120" s="332"/>
      <c r="C120" s="332"/>
      <c r="D120" s="332"/>
      <c r="E120" s="332"/>
      <c r="F120" s="333"/>
      <c r="G120" s="332"/>
      <c r="H120" s="333"/>
      <c r="I120" s="327"/>
    </row>
    <row r="121" spans="1:9" s="330" customFormat="1" ht="24" customHeight="1">
      <c r="A121" s="331"/>
      <c r="B121" s="332"/>
      <c r="C121" s="332"/>
      <c r="D121" s="332"/>
      <c r="E121" s="332"/>
      <c r="F121" s="333"/>
      <c r="G121" s="332"/>
      <c r="H121" s="333"/>
      <c r="I121" s="327"/>
    </row>
  </sheetData>
  <sheetProtection/>
  <printOptions horizontalCentered="1"/>
  <pageMargins left="0.5511811023622047" right="0.5905511811023623" top="0.2755905511811024" bottom="0.1968503937007874" header="0.1968503937007874" footer="0.1574803149606299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5"/>
  <sheetViews>
    <sheetView view="pageBreakPreview" zoomScaleNormal="50" zoomScaleSheetLayoutView="100" zoomScalePageLayoutView="0" workbookViewId="0" topLeftCell="A82">
      <selection activeCell="C103" sqref="C103"/>
    </sheetView>
  </sheetViews>
  <sheetFormatPr defaultColWidth="9.140625" defaultRowHeight="21" customHeight="1"/>
  <cols>
    <col min="1" max="1" width="16.8515625" style="69" customWidth="1"/>
    <col min="2" max="2" width="3.7109375" style="70" customWidth="1"/>
    <col min="3" max="3" width="99.00390625" style="69" bestFit="1" customWidth="1"/>
    <col min="4" max="4" width="4.8515625" style="71" customWidth="1"/>
    <col min="5" max="5" width="6.57421875" style="72" customWidth="1"/>
    <col min="6" max="6" width="6.140625" style="73" customWidth="1"/>
    <col min="7" max="7" width="49.57421875" style="69" customWidth="1"/>
    <col min="8" max="16384" width="9.140625" style="69" customWidth="1"/>
  </cols>
  <sheetData>
    <row r="1" spans="1:7" ht="21.75">
      <c r="A1" s="414" t="s">
        <v>425</v>
      </c>
      <c r="B1" s="415"/>
      <c r="C1" s="415"/>
      <c r="D1" s="415"/>
      <c r="E1" s="415"/>
      <c r="F1" s="415"/>
      <c r="G1" s="408"/>
    </row>
    <row r="2" spans="1:7" s="74" customFormat="1" ht="18.75">
      <c r="A2" s="410" t="s">
        <v>1145</v>
      </c>
      <c r="C2" s="411" t="s">
        <v>1134</v>
      </c>
      <c r="D2" s="412" t="s">
        <v>1156</v>
      </c>
      <c r="E2" s="75" t="s">
        <v>1157</v>
      </c>
      <c r="F2" s="413" t="s">
        <v>426</v>
      </c>
      <c r="G2" s="409" t="s">
        <v>1155</v>
      </c>
    </row>
    <row r="3" spans="1:7" s="83" customFormat="1" ht="17.25" customHeight="1">
      <c r="A3" s="76" t="s">
        <v>1161</v>
      </c>
      <c r="B3" s="77" t="s">
        <v>427</v>
      </c>
      <c r="C3" s="78" t="s">
        <v>428</v>
      </c>
      <c r="D3" s="79">
        <v>130</v>
      </c>
      <c r="E3" s="80" t="s">
        <v>1137</v>
      </c>
      <c r="F3" s="81" t="s">
        <v>1137</v>
      </c>
      <c r="G3" s="82" t="s">
        <v>429</v>
      </c>
    </row>
    <row r="4" spans="1:7" s="83" customFormat="1" ht="17.25" customHeight="1">
      <c r="A4" s="84"/>
      <c r="B4" s="85" t="s">
        <v>430</v>
      </c>
      <c r="C4" s="86" t="s">
        <v>431</v>
      </c>
      <c r="D4" s="87">
        <v>29</v>
      </c>
      <c r="E4" s="88" t="s">
        <v>1137</v>
      </c>
      <c r="F4" s="89" t="s">
        <v>1137</v>
      </c>
      <c r="G4" s="90" t="s">
        <v>429</v>
      </c>
    </row>
    <row r="5" spans="1:7" s="96" customFormat="1" ht="17.25" customHeight="1">
      <c r="A5" s="91" t="s">
        <v>1162</v>
      </c>
      <c r="B5" s="92" t="s">
        <v>432</v>
      </c>
      <c r="C5" s="93" t="s">
        <v>433</v>
      </c>
      <c r="D5" s="87">
        <v>31</v>
      </c>
      <c r="E5" s="94">
        <v>3</v>
      </c>
      <c r="F5" s="95" t="s">
        <v>1137</v>
      </c>
      <c r="G5" s="90" t="s">
        <v>429</v>
      </c>
    </row>
    <row r="6" spans="1:7" s="96" customFormat="1" ht="17.25" customHeight="1">
      <c r="A6" s="91" t="s">
        <v>1163</v>
      </c>
      <c r="B6" s="92" t="s">
        <v>434</v>
      </c>
      <c r="C6" s="93" t="s">
        <v>435</v>
      </c>
      <c r="D6" s="87">
        <v>121</v>
      </c>
      <c r="E6" s="94">
        <v>3</v>
      </c>
      <c r="F6" s="97">
        <v>38</v>
      </c>
      <c r="G6" s="90" t="s">
        <v>429</v>
      </c>
    </row>
    <row r="7" spans="1:7" s="96" customFormat="1" ht="17.25" customHeight="1">
      <c r="A7" s="91" t="s">
        <v>1164</v>
      </c>
      <c r="B7" s="85" t="s">
        <v>436</v>
      </c>
      <c r="C7" s="93" t="s">
        <v>437</v>
      </c>
      <c r="D7" s="87">
        <v>42</v>
      </c>
      <c r="E7" s="88" t="s">
        <v>1137</v>
      </c>
      <c r="F7" s="95" t="s">
        <v>1137</v>
      </c>
      <c r="G7" s="90" t="s">
        <v>429</v>
      </c>
    </row>
    <row r="8" spans="1:7" s="96" customFormat="1" ht="17.25" customHeight="1">
      <c r="A8" s="91"/>
      <c r="B8" s="92" t="s">
        <v>438</v>
      </c>
      <c r="C8" s="93" t="s">
        <v>439</v>
      </c>
      <c r="D8" s="87">
        <v>36</v>
      </c>
      <c r="E8" s="88" t="s">
        <v>1137</v>
      </c>
      <c r="F8" s="95" t="s">
        <v>1137</v>
      </c>
      <c r="G8" s="98" t="s">
        <v>440</v>
      </c>
    </row>
    <row r="9" spans="1:7" s="96" customFormat="1" ht="17.25" customHeight="1">
      <c r="A9" s="91"/>
      <c r="B9" s="92" t="s">
        <v>441</v>
      </c>
      <c r="C9" s="93" t="s">
        <v>442</v>
      </c>
      <c r="D9" s="87">
        <v>32</v>
      </c>
      <c r="E9" s="94">
        <v>2</v>
      </c>
      <c r="F9" s="95" t="s">
        <v>1137</v>
      </c>
      <c r="G9" s="98" t="s">
        <v>443</v>
      </c>
    </row>
    <row r="10" spans="1:7" s="96" customFormat="1" ht="17.25" customHeight="1">
      <c r="A10" s="91"/>
      <c r="B10" s="85" t="s">
        <v>444</v>
      </c>
      <c r="C10" s="93" t="s">
        <v>445</v>
      </c>
      <c r="D10" s="87">
        <v>27</v>
      </c>
      <c r="E10" s="94">
        <v>2</v>
      </c>
      <c r="F10" s="95" t="s">
        <v>1137</v>
      </c>
      <c r="G10" s="98" t="s">
        <v>446</v>
      </c>
    </row>
    <row r="11" spans="1:7" s="83" customFormat="1" ht="17.25" customHeight="1">
      <c r="A11" s="91" t="s">
        <v>1165</v>
      </c>
      <c r="B11" s="85" t="s">
        <v>447</v>
      </c>
      <c r="C11" s="93" t="s">
        <v>387</v>
      </c>
      <c r="D11" s="87">
        <v>375</v>
      </c>
      <c r="E11" s="88" t="s">
        <v>1137</v>
      </c>
      <c r="F11" s="95" t="s">
        <v>1137</v>
      </c>
      <c r="G11" s="90" t="s">
        <v>429</v>
      </c>
    </row>
    <row r="12" spans="1:7" s="83" customFormat="1" ht="17.25" customHeight="1">
      <c r="A12" s="91"/>
      <c r="B12" s="92" t="s">
        <v>448</v>
      </c>
      <c r="C12" s="93" t="s">
        <v>383</v>
      </c>
      <c r="D12" s="87">
        <v>196</v>
      </c>
      <c r="E12" s="94">
        <v>3</v>
      </c>
      <c r="F12" s="97">
        <v>65</v>
      </c>
      <c r="G12" s="90" t="s">
        <v>429</v>
      </c>
    </row>
    <row r="13" spans="1:7" s="83" customFormat="1" ht="17.25" customHeight="1">
      <c r="A13" s="91"/>
      <c r="B13" s="85" t="s">
        <v>449</v>
      </c>
      <c r="C13" s="93" t="s">
        <v>360</v>
      </c>
      <c r="D13" s="87">
        <v>155</v>
      </c>
      <c r="E13" s="88" t="s">
        <v>1137</v>
      </c>
      <c r="F13" s="97">
        <v>56.6</v>
      </c>
      <c r="G13" s="90" t="s">
        <v>429</v>
      </c>
    </row>
    <row r="14" spans="1:7" s="83" customFormat="1" ht="17.25" customHeight="1">
      <c r="A14" s="91"/>
      <c r="B14" s="92" t="s">
        <v>450</v>
      </c>
      <c r="C14" s="93" t="s">
        <v>451</v>
      </c>
      <c r="D14" s="87">
        <v>50</v>
      </c>
      <c r="E14" s="94">
        <v>3</v>
      </c>
      <c r="F14" s="95" t="s">
        <v>1137</v>
      </c>
      <c r="G14" s="90" t="s">
        <v>429</v>
      </c>
    </row>
    <row r="15" spans="1:7" s="83" customFormat="1" ht="17.25" customHeight="1">
      <c r="A15" s="91"/>
      <c r="B15" s="85" t="s">
        <v>452</v>
      </c>
      <c r="C15" s="93" t="s">
        <v>453</v>
      </c>
      <c r="D15" s="87">
        <v>50</v>
      </c>
      <c r="E15" s="88" t="s">
        <v>1137</v>
      </c>
      <c r="F15" s="95" t="s">
        <v>1137</v>
      </c>
      <c r="G15" s="98" t="s">
        <v>454</v>
      </c>
    </row>
    <row r="16" spans="1:7" s="83" customFormat="1" ht="17.25" customHeight="1">
      <c r="A16" s="91"/>
      <c r="B16" s="92" t="s">
        <v>455</v>
      </c>
      <c r="C16" s="93" t="s">
        <v>456</v>
      </c>
      <c r="D16" s="87">
        <v>27</v>
      </c>
      <c r="E16" s="88" t="s">
        <v>1137</v>
      </c>
      <c r="F16" s="95" t="s">
        <v>1137</v>
      </c>
      <c r="G16" s="90" t="s">
        <v>429</v>
      </c>
    </row>
    <row r="17" spans="1:7" s="96" customFormat="1" ht="17.25" customHeight="1">
      <c r="A17" s="91" t="s">
        <v>1167</v>
      </c>
      <c r="B17" s="85" t="s">
        <v>457</v>
      </c>
      <c r="C17" s="93" t="s">
        <v>458</v>
      </c>
      <c r="D17" s="87">
        <v>150</v>
      </c>
      <c r="E17" s="88" t="s">
        <v>1137</v>
      </c>
      <c r="F17" s="95" t="s">
        <v>1137</v>
      </c>
      <c r="G17" s="90" t="s">
        <v>429</v>
      </c>
    </row>
    <row r="18" spans="1:7" s="96" customFormat="1" ht="17.25" customHeight="1">
      <c r="A18" s="91"/>
      <c r="B18" s="92" t="s">
        <v>459</v>
      </c>
      <c r="C18" s="93" t="s">
        <v>460</v>
      </c>
      <c r="D18" s="87">
        <v>50</v>
      </c>
      <c r="E18" s="88" t="s">
        <v>1137</v>
      </c>
      <c r="F18" s="95" t="s">
        <v>1137</v>
      </c>
      <c r="G18" s="98" t="s">
        <v>461</v>
      </c>
    </row>
    <row r="19" spans="1:7" s="83" customFormat="1" ht="17.25" customHeight="1">
      <c r="A19" s="91" t="s">
        <v>1171</v>
      </c>
      <c r="B19" s="85" t="s">
        <v>462</v>
      </c>
      <c r="C19" s="93" t="s">
        <v>463</v>
      </c>
      <c r="D19" s="87">
        <v>217</v>
      </c>
      <c r="E19" s="88" t="s">
        <v>1137</v>
      </c>
      <c r="F19" s="97">
        <v>72.5</v>
      </c>
      <c r="G19" s="98" t="s">
        <v>464</v>
      </c>
    </row>
    <row r="20" spans="1:7" s="83" customFormat="1" ht="17.25" customHeight="1">
      <c r="A20" s="91"/>
      <c r="B20" s="92" t="s">
        <v>465</v>
      </c>
      <c r="C20" s="93" t="s">
        <v>466</v>
      </c>
      <c r="D20" s="87">
        <v>70</v>
      </c>
      <c r="E20" s="88" t="s">
        <v>1137</v>
      </c>
      <c r="F20" s="95" t="s">
        <v>1137</v>
      </c>
      <c r="G20" s="98" t="s">
        <v>446</v>
      </c>
    </row>
    <row r="21" spans="1:7" s="83" customFormat="1" ht="17.25" customHeight="1">
      <c r="A21" s="91"/>
      <c r="B21" s="85" t="s">
        <v>467</v>
      </c>
      <c r="C21" s="93" t="s">
        <v>468</v>
      </c>
      <c r="D21" s="87">
        <v>54</v>
      </c>
      <c r="E21" s="88" t="s">
        <v>1137</v>
      </c>
      <c r="F21" s="95" t="s">
        <v>1137</v>
      </c>
      <c r="G21" s="90" t="s">
        <v>429</v>
      </c>
    </row>
    <row r="22" spans="1:7" s="83" customFormat="1" ht="17.25" customHeight="1">
      <c r="A22" s="91"/>
      <c r="B22" s="92" t="s">
        <v>469</v>
      </c>
      <c r="C22" s="93" t="s">
        <v>470</v>
      </c>
      <c r="D22" s="87">
        <v>36</v>
      </c>
      <c r="E22" s="88" t="s">
        <v>1137</v>
      </c>
      <c r="F22" s="97">
        <v>30</v>
      </c>
      <c r="G22" s="98" t="s">
        <v>464</v>
      </c>
    </row>
    <row r="23" spans="1:7" s="83" customFormat="1" ht="17.25" customHeight="1">
      <c r="A23" s="91"/>
      <c r="B23" s="85" t="s">
        <v>471</v>
      </c>
      <c r="C23" s="93" t="s">
        <v>472</v>
      </c>
      <c r="D23" s="87">
        <v>36</v>
      </c>
      <c r="E23" s="88" t="s">
        <v>1137</v>
      </c>
      <c r="F23" s="95" t="s">
        <v>1137</v>
      </c>
      <c r="G23" s="98" t="s">
        <v>446</v>
      </c>
    </row>
    <row r="24" spans="1:7" s="96" customFormat="1" ht="17.25" customHeight="1">
      <c r="A24" s="91" t="s">
        <v>1172</v>
      </c>
      <c r="B24" s="92" t="s">
        <v>473</v>
      </c>
      <c r="C24" s="93" t="s">
        <v>474</v>
      </c>
      <c r="D24" s="87">
        <v>63</v>
      </c>
      <c r="E24" s="94">
        <v>1</v>
      </c>
      <c r="F24" s="97">
        <v>20</v>
      </c>
      <c r="G24" s="90" t="s">
        <v>429</v>
      </c>
    </row>
    <row r="25" spans="1:7" s="96" customFormat="1" ht="17.25" customHeight="1">
      <c r="A25" s="91"/>
      <c r="B25" s="85" t="s">
        <v>475</v>
      </c>
      <c r="C25" s="93" t="s">
        <v>476</v>
      </c>
      <c r="D25" s="87">
        <v>27</v>
      </c>
      <c r="E25" s="88" t="s">
        <v>1137</v>
      </c>
      <c r="F25" s="95" t="s">
        <v>1137</v>
      </c>
      <c r="G25" s="98" t="s">
        <v>477</v>
      </c>
    </row>
    <row r="26" spans="1:7" s="96" customFormat="1" ht="17.25" customHeight="1">
      <c r="A26" s="91" t="s">
        <v>1174</v>
      </c>
      <c r="B26" s="92" t="s">
        <v>478</v>
      </c>
      <c r="C26" s="93" t="s">
        <v>479</v>
      </c>
      <c r="D26" s="99">
        <v>26</v>
      </c>
      <c r="E26" s="100">
        <v>1</v>
      </c>
      <c r="F26" s="101" t="s">
        <v>1137</v>
      </c>
      <c r="G26" s="102" t="s">
        <v>480</v>
      </c>
    </row>
    <row r="27" spans="1:7" s="96" customFormat="1" ht="17.25" customHeight="1">
      <c r="A27" s="103"/>
      <c r="B27" s="85" t="s">
        <v>481</v>
      </c>
      <c r="C27" s="104" t="s">
        <v>1571</v>
      </c>
      <c r="D27" s="87">
        <v>25</v>
      </c>
      <c r="E27" s="94">
        <v>3</v>
      </c>
      <c r="F27" s="97">
        <v>43.5</v>
      </c>
      <c r="G27" s="105" t="s">
        <v>429</v>
      </c>
    </row>
    <row r="28" spans="1:7" s="96" customFormat="1" ht="17.25" customHeight="1">
      <c r="A28" s="91" t="s">
        <v>1176</v>
      </c>
      <c r="B28" s="92" t="s">
        <v>482</v>
      </c>
      <c r="C28" s="93" t="s">
        <v>483</v>
      </c>
      <c r="D28" s="106">
        <v>50</v>
      </c>
      <c r="E28" s="107" t="s">
        <v>1137</v>
      </c>
      <c r="F28" s="108" t="s">
        <v>1137</v>
      </c>
      <c r="G28" s="109" t="s">
        <v>484</v>
      </c>
    </row>
    <row r="29" spans="1:7" s="96" customFormat="1" ht="17.25" customHeight="1">
      <c r="A29" s="91"/>
      <c r="B29" s="85" t="s">
        <v>485</v>
      </c>
      <c r="C29" s="93" t="s">
        <v>486</v>
      </c>
      <c r="D29" s="87">
        <v>45</v>
      </c>
      <c r="E29" s="88" t="s">
        <v>1137</v>
      </c>
      <c r="F29" s="95" t="s">
        <v>1137</v>
      </c>
      <c r="G29" s="98" t="s">
        <v>487</v>
      </c>
    </row>
    <row r="30" spans="1:7" s="96" customFormat="1" ht="17.25" customHeight="1">
      <c r="A30" s="91"/>
      <c r="B30" s="92" t="s">
        <v>488</v>
      </c>
      <c r="C30" s="93" t="s">
        <v>489</v>
      </c>
      <c r="D30" s="87">
        <v>34</v>
      </c>
      <c r="E30" s="88" t="s">
        <v>1137</v>
      </c>
      <c r="F30" s="95" t="s">
        <v>1137</v>
      </c>
      <c r="G30" s="98" t="s">
        <v>490</v>
      </c>
    </row>
    <row r="31" spans="1:7" s="96" customFormat="1" ht="17.25" customHeight="1">
      <c r="A31" s="91"/>
      <c r="B31" s="92" t="s">
        <v>491</v>
      </c>
      <c r="C31" s="93" t="s">
        <v>492</v>
      </c>
      <c r="D31" s="87">
        <v>31</v>
      </c>
      <c r="E31" s="88" t="s">
        <v>1137</v>
      </c>
      <c r="F31" s="97">
        <v>50</v>
      </c>
      <c r="G31" s="98" t="s">
        <v>490</v>
      </c>
    </row>
    <row r="32" spans="1:7" s="96" customFormat="1" ht="17.25" customHeight="1">
      <c r="A32" s="110"/>
      <c r="B32" s="111" t="s">
        <v>493</v>
      </c>
      <c r="C32" s="112" t="s">
        <v>494</v>
      </c>
      <c r="D32" s="113">
        <v>30</v>
      </c>
      <c r="E32" s="114" t="s">
        <v>1137</v>
      </c>
      <c r="F32" s="115" t="s">
        <v>1137</v>
      </c>
      <c r="G32" s="116" t="s">
        <v>484</v>
      </c>
    </row>
    <row r="33" spans="1:7" s="83" customFormat="1" ht="17.25" customHeight="1">
      <c r="A33" s="117" t="s">
        <v>1177</v>
      </c>
      <c r="B33" s="77" t="s">
        <v>495</v>
      </c>
      <c r="C33" s="118" t="s">
        <v>496</v>
      </c>
      <c r="D33" s="79">
        <v>120</v>
      </c>
      <c r="E33" s="80" t="s">
        <v>1137</v>
      </c>
      <c r="F33" s="119" t="s">
        <v>1137</v>
      </c>
      <c r="G33" s="82" t="s">
        <v>429</v>
      </c>
    </row>
    <row r="34" spans="1:7" s="83" customFormat="1" ht="17.25" customHeight="1">
      <c r="A34" s="91"/>
      <c r="B34" s="85" t="s">
        <v>497</v>
      </c>
      <c r="C34" s="93" t="s">
        <v>498</v>
      </c>
      <c r="D34" s="87">
        <v>87</v>
      </c>
      <c r="E34" s="94">
        <v>2</v>
      </c>
      <c r="F34" s="95" t="s">
        <v>1137</v>
      </c>
      <c r="G34" s="98" t="s">
        <v>499</v>
      </c>
    </row>
    <row r="35" spans="1:7" s="83" customFormat="1" ht="17.25" customHeight="1">
      <c r="A35" s="91"/>
      <c r="B35" s="92" t="s">
        <v>500</v>
      </c>
      <c r="C35" s="93" t="s">
        <v>501</v>
      </c>
      <c r="D35" s="87">
        <v>50</v>
      </c>
      <c r="E35" s="88" t="s">
        <v>1137</v>
      </c>
      <c r="F35" s="95" t="s">
        <v>1137</v>
      </c>
      <c r="G35" s="98" t="s">
        <v>502</v>
      </c>
    </row>
    <row r="36" spans="1:7" s="83" customFormat="1" ht="17.25" customHeight="1">
      <c r="A36" s="91"/>
      <c r="B36" s="85" t="s">
        <v>503</v>
      </c>
      <c r="C36" s="93" t="s">
        <v>504</v>
      </c>
      <c r="D36" s="87">
        <v>50</v>
      </c>
      <c r="E36" s="88" t="s">
        <v>1137</v>
      </c>
      <c r="F36" s="95" t="s">
        <v>1137</v>
      </c>
      <c r="G36" s="98" t="s">
        <v>505</v>
      </c>
    </row>
    <row r="37" spans="1:7" s="83" customFormat="1" ht="17.25" customHeight="1">
      <c r="A37" s="91"/>
      <c r="B37" s="92" t="s">
        <v>506</v>
      </c>
      <c r="C37" s="93" t="s">
        <v>507</v>
      </c>
      <c r="D37" s="87">
        <v>45</v>
      </c>
      <c r="E37" s="88" t="s">
        <v>1137</v>
      </c>
      <c r="F37" s="95" t="s">
        <v>1137</v>
      </c>
      <c r="G37" s="98" t="s">
        <v>499</v>
      </c>
    </row>
    <row r="38" spans="1:7" s="2" customFormat="1" ht="17.25" customHeight="1">
      <c r="A38" s="91" t="s">
        <v>1178</v>
      </c>
      <c r="B38" s="85" t="s">
        <v>508</v>
      </c>
      <c r="C38" s="93" t="s">
        <v>509</v>
      </c>
      <c r="D38" s="87">
        <v>112</v>
      </c>
      <c r="E38" s="94">
        <v>2</v>
      </c>
      <c r="F38" s="95" t="s">
        <v>1137</v>
      </c>
      <c r="G38" s="98" t="s">
        <v>510</v>
      </c>
    </row>
    <row r="39" spans="1:7" s="2" customFormat="1" ht="17.25" customHeight="1">
      <c r="A39" s="91"/>
      <c r="B39" s="92" t="s">
        <v>511</v>
      </c>
      <c r="C39" s="93" t="s">
        <v>512</v>
      </c>
      <c r="D39" s="87">
        <v>59</v>
      </c>
      <c r="E39" s="88" t="s">
        <v>1137</v>
      </c>
      <c r="F39" s="97">
        <v>36</v>
      </c>
      <c r="G39" s="98" t="s">
        <v>429</v>
      </c>
    </row>
    <row r="40" spans="1:7" s="2" customFormat="1" ht="17.25" customHeight="1">
      <c r="A40" s="91"/>
      <c r="B40" s="85" t="s">
        <v>513</v>
      </c>
      <c r="C40" s="93" t="s">
        <v>514</v>
      </c>
      <c r="D40" s="87">
        <v>40</v>
      </c>
      <c r="E40" s="88" t="s">
        <v>1137</v>
      </c>
      <c r="F40" s="95" t="s">
        <v>1137</v>
      </c>
      <c r="G40" s="98" t="s">
        <v>515</v>
      </c>
    </row>
    <row r="41" spans="1:7" s="120" customFormat="1" ht="17.25" customHeight="1">
      <c r="A41" s="91" t="s">
        <v>1179</v>
      </c>
      <c r="B41" s="85" t="s">
        <v>516</v>
      </c>
      <c r="C41" s="93" t="s">
        <v>517</v>
      </c>
      <c r="D41" s="87">
        <v>29</v>
      </c>
      <c r="E41" s="88" t="s">
        <v>1137</v>
      </c>
      <c r="F41" s="95" t="s">
        <v>1137</v>
      </c>
      <c r="G41" s="90" t="s">
        <v>429</v>
      </c>
    </row>
    <row r="42" spans="1:7" s="2" customFormat="1" ht="17.25" customHeight="1">
      <c r="A42" s="91" t="s">
        <v>1183</v>
      </c>
      <c r="B42" s="92" t="s">
        <v>518</v>
      </c>
      <c r="C42" s="93" t="s">
        <v>519</v>
      </c>
      <c r="D42" s="87">
        <v>99</v>
      </c>
      <c r="E42" s="94">
        <v>3</v>
      </c>
      <c r="F42" s="97">
        <v>96</v>
      </c>
      <c r="G42" s="98" t="s">
        <v>520</v>
      </c>
    </row>
    <row r="43" spans="1:7" s="2" customFormat="1" ht="17.25" customHeight="1">
      <c r="A43" s="91"/>
      <c r="B43" s="85" t="s">
        <v>521</v>
      </c>
      <c r="C43" s="93" t="s">
        <v>522</v>
      </c>
      <c r="D43" s="87">
        <v>30</v>
      </c>
      <c r="E43" s="88" t="s">
        <v>1137</v>
      </c>
      <c r="F43" s="95" t="s">
        <v>1137</v>
      </c>
      <c r="G43" s="98" t="s">
        <v>520</v>
      </c>
    </row>
    <row r="44" spans="1:7" s="2" customFormat="1" ht="17.25" customHeight="1">
      <c r="A44" s="91" t="s">
        <v>1186</v>
      </c>
      <c r="B44" s="92" t="s">
        <v>523</v>
      </c>
      <c r="C44" s="93" t="s">
        <v>524</v>
      </c>
      <c r="D44" s="87">
        <v>350</v>
      </c>
      <c r="E44" s="88" t="s">
        <v>1137</v>
      </c>
      <c r="F44" s="95" t="s">
        <v>1137</v>
      </c>
      <c r="G44" s="90" t="s">
        <v>429</v>
      </c>
    </row>
    <row r="45" spans="1:7" s="2" customFormat="1" ht="17.25" customHeight="1">
      <c r="A45" s="91"/>
      <c r="B45" s="85" t="s">
        <v>525</v>
      </c>
      <c r="C45" s="93" t="s">
        <v>526</v>
      </c>
      <c r="D45" s="87">
        <v>76</v>
      </c>
      <c r="E45" s="88" t="s">
        <v>1137</v>
      </c>
      <c r="F45" s="97">
        <v>39.3</v>
      </c>
      <c r="G45" s="90" t="s">
        <v>429</v>
      </c>
    </row>
    <row r="46" spans="1:7" s="2" customFormat="1" ht="17.25" customHeight="1">
      <c r="A46" s="91" t="s">
        <v>1187</v>
      </c>
      <c r="B46" s="92" t="s">
        <v>527</v>
      </c>
      <c r="C46" s="93" t="s">
        <v>528</v>
      </c>
      <c r="D46" s="87">
        <v>360</v>
      </c>
      <c r="E46" s="88" t="s">
        <v>1137</v>
      </c>
      <c r="F46" s="95" t="s">
        <v>1137</v>
      </c>
      <c r="G46" s="90" t="s">
        <v>429</v>
      </c>
    </row>
    <row r="47" spans="1:7" s="2" customFormat="1" ht="17.25" customHeight="1">
      <c r="A47" s="91" t="s">
        <v>1188</v>
      </c>
      <c r="B47" s="85" t="s">
        <v>529</v>
      </c>
      <c r="C47" s="93" t="s">
        <v>530</v>
      </c>
      <c r="D47" s="87">
        <v>650</v>
      </c>
      <c r="E47" s="88" t="s">
        <v>1137</v>
      </c>
      <c r="F47" s="95" t="s">
        <v>1137</v>
      </c>
      <c r="G47" s="90" t="s">
        <v>429</v>
      </c>
    </row>
    <row r="48" spans="1:7" s="2" customFormat="1" ht="17.25" customHeight="1">
      <c r="A48" s="91"/>
      <c r="B48" s="92" t="s">
        <v>531</v>
      </c>
      <c r="C48" s="93" t="s">
        <v>532</v>
      </c>
      <c r="D48" s="87">
        <v>500</v>
      </c>
      <c r="E48" s="88" t="s">
        <v>1137</v>
      </c>
      <c r="F48" s="95" t="s">
        <v>1137</v>
      </c>
      <c r="G48" s="90" t="s">
        <v>429</v>
      </c>
    </row>
    <row r="49" spans="1:7" s="2" customFormat="1" ht="17.25" customHeight="1">
      <c r="A49" s="91"/>
      <c r="B49" s="85" t="s">
        <v>533</v>
      </c>
      <c r="C49" s="93" t="s">
        <v>534</v>
      </c>
      <c r="D49" s="87">
        <v>43</v>
      </c>
      <c r="E49" s="88" t="s">
        <v>1137</v>
      </c>
      <c r="F49" s="95" t="s">
        <v>1137</v>
      </c>
      <c r="G49" s="90" t="s">
        <v>429</v>
      </c>
    </row>
    <row r="50" spans="1:7" s="2" customFormat="1" ht="17.25" customHeight="1">
      <c r="A50" s="91"/>
      <c r="B50" s="92" t="s">
        <v>535</v>
      </c>
      <c r="C50" s="93" t="s">
        <v>536</v>
      </c>
      <c r="D50" s="87">
        <v>41</v>
      </c>
      <c r="E50" s="88" t="s">
        <v>1137</v>
      </c>
      <c r="F50" s="95" t="s">
        <v>1137</v>
      </c>
      <c r="G50" s="98" t="s">
        <v>537</v>
      </c>
    </row>
    <row r="51" spans="1:7" s="2" customFormat="1" ht="17.25" customHeight="1">
      <c r="A51" s="91"/>
      <c r="B51" s="85" t="s">
        <v>538</v>
      </c>
      <c r="C51" s="93" t="s">
        <v>539</v>
      </c>
      <c r="D51" s="87">
        <v>37</v>
      </c>
      <c r="E51" s="94">
        <v>2</v>
      </c>
      <c r="F51" s="95" t="s">
        <v>1137</v>
      </c>
      <c r="G51" s="98" t="s">
        <v>537</v>
      </c>
    </row>
    <row r="52" spans="1:7" s="2" customFormat="1" ht="17.25" customHeight="1">
      <c r="A52" s="91" t="s">
        <v>1189</v>
      </c>
      <c r="B52" s="92" t="s">
        <v>540</v>
      </c>
      <c r="C52" s="93" t="s">
        <v>541</v>
      </c>
      <c r="D52" s="87">
        <v>35</v>
      </c>
      <c r="E52" s="88" t="s">
        <v>1137</v>
      </c>
      <c r="F52" s="95" t="s">
        <v>1137</v>
      </c>
      <c r="G52" s="98" t="s">
        <v>542</v>
      </c>
    </row>
    <row r="53" spans="1:7" s="2" customFormat="1" ht="17.25" customHeight="1">
      <c r="A53" s="91" t="s">
        <v>1192</v>
      </c>
      <c r="B53" s="85" t="s">
        <v>543</v>
      </c>
      <c r="C53" s="93" t="s">
        <v>544</v>
      </c>
      <c r="D53" s="87">
        <v>68</v>
      </c>
      <c r="E53" s="88" t="s">
        <v>1137</v>
      </c>
      <c r="F53" s="95" t="s">
        <v>1137</v>
      </c>
      <c r="G53" s="90" t="s">
        <v>429</v>
      </c>
    </row>
    <row r="54" spans="1:7" s="2" customFormat="1" ht="17.25" customHeight="1">
      <c r="A54" s="91"/>
      <c r="B54" s="92" t="s">
        <v>545</v>
      </c>
      <c r="C54" s="93" t="s">
        <v>546</v>
      </c>
      <c r="D54" s="87">
        <v>29</v>
      </c>
      <c r="E54" s="94">
        <v>3</v>
      </c>
      <c r="F54" s="97">
        <v>72</v>
      </c>
      <c r="G54" s="121" t="s">
        <v>429</v>
      </c>
    </row>
    <row r="55" spans="1:7" s="2" customFormat="1" ht="17.25" customHeight="1">
      <c r="A55" s="91" t="s">
        <v>1193</v>
      </c>
      <c r="B55" s="85" t="s">
        <v>547</v>
      </c>
      <c r="C55" s="93" t="s">
        <v>548</v>
      </c>
      <c r="D55" s="87">
        <v>26</v>
      </c>
      <c r="E55" s="122">
        <v>2</v>
      </c>
      <c r="F55" s="97">
        <v>70</v>
      </c>
      <c r="G55" s="123" t="s">
        <v>549</v>
      </c>
    </row>
    <row r="56" spans="1:7" s="2" customFormat="1" ht="17.25" customHeight="1">
      <c r="A56" s="91"/>
      <c r="B56" s="92" t="s">
        <v>550</v>
      </c>
      <c r="C56" s="93" t="s">
        <v>551</v>
      </c>
      <c r="D56" s="87">
        <v>26</v>
      </c>
      <c r="E56" s="94" t="s">
        <v>1137</v>
      </c>
      <c r="F56" s="97" t="s">
        <v>1137</v>
      </c>
      <c r="G56" s="123" t="s">
        <v>549</v>
      </c>
    </row>
    <row r="57" spans="1:7" s="2" customFormat="1" ht="17.25" customHeight="1">
      <c r="A57" s="91" t="s">
        <v>1194</v>
      </c>
      <c r="B57" s="85" t="s">
        <v>552</v>
      </c>
      <c r="C57" s="93" t="s">
        <v>553</v>
      </c>
      <c r="D57" s="87">
        <v>82</v>
      </c>
      <c r="E57" s="94" t="s">
        <v>1137</v>
      </c>
      <c r="F57" s="97" t="s">
        <v>1137</v>
      </c>
      <c r="G57" s="121" t="s">
        <v>429</v>
      </c>
    </row>
    <row r="58" spans="1:7" s="2" customFormat="1" ht="17.25" customHeight="1">
      <c r="A58" s="91"/>
      <c r="B58" s="92" t="s">
        <v>554</v>
      </c>
      <c r="C58" s="93" t="s">
        <v>555</v>
      </c>
      <c r="D58" s="87">
        <v>30</v>
      </c>
      <c r="E58" s="94" t="s">
        <v>1137</v>
      </c>
      <c r="F58" s="97" t="s">
        <v>1137</v>
      </c>
      <c r="G58" s="123" t="s">
        <v>556</v>
      </c>
    </row>
    <row r="59" spans="1:7" s="2" customFormat="1" ht="17.25" customHeight="1">
      <c r="A59" s="91"/>
      <c r="B59" s="85" t="s">
        <v>557</v>
      </c>
      <c r="C59" s="93" t="s">
        <v>558</v>
      </c>
      <c r="D59" s="87">
        <v>30</v>
      </c>
      <c r="E59" s="94" t="s">
        <v>1137</v>
      </c>
      <c r="F59" s="97" t="s">
        <v>1137</v>
      </c>
      <c r="G59" s="123" t="s">
        <v>559</v>
      </c>
    </row>
    <row r="60" spans="1:7" s="2" customFormat="1" ht="17.25" customHeight="1">
      <c r="A60" s="91"/>
      <c r="B60" s="85" t="s">
        <v>560</v>
      </c>
      <c r="C60" s="93" t="s">
        <v>561</v>
      </c>
      <c r="D60" s="87">
        <v>30</v>
      </c>
      <c r="E60" s="94" t="s">
        <v>1137</v>
      </c>
      <c r="F60" s="97" t="s">
        <v>1137</v>
      </c>
      <c r="G60" s="123" t="s">
        <v>562</v>
      </c>
    </row>
    <row r="61" spans="1:7" s="2" customFormat="1" ht="17.25" customHeight="1">
      <c r="A61" s="91" t="s">
        <v>1195</v>
      </c>
      <c r="B61" s="92" t="s">
        <v>563</v>
      </c>
      <c r="C61" s="93" t="s">
        <v>564</v>
      </c>
      <c r="D61" s="87">
        <v>37</v>
      </c>
      <c r="E61" s="94">
        <v>3</v>
      </c>
      <c r="F61" s="97">
        <v>10</v>
      </c>
      <c r="G61" s="123" t="s">
        <v>565</v>
      </c>
    </row>
    <row r="62" spans="1:7" s="2" customFormat="1" ht="17.25" customHeight="1">
      <c r="A62" s="91"/>
      <c r="B62" s="92" t="s">
        <v>566</v>
      </c>
      <c r="C62" s="93" t="s">
        <v>567</v>
      </c>
      <c r="D62" s="87">
        <v>35</v>
      </c>
      <c r="E62" s="94">
        <v>2</v>
      </c>
      <c r="F62" s="97">
        <v>50</v>
      </c>
      <c r="G62" s="123" t="s">
        <v>565</v>
      </c>
    </row>
    <row r="63" spans="1:7" s="2" customFormat="1" ht="17.25" customHeight="1">
      <c r="A63" s="110"/>
      <c r="B63" s="111" t="s">
        <v>568</v>
      </c>
      <c r="C63" s="112" t="s">
        <v>569</v>
      </c>
      <c r="D63" s="113">
        <v>32</v>
      </c>
      <c r="E63" s="124">
        <v>1</v>
      </c>
      <c r="F63" s="125" t="s">
        <v>1137</v>
      </c>
      <c r="G63" s="126" t="s">
        <v>565</v>
      </c>
    </row>
    <row r="64" spans="1:7" s="2" customFormat="1" ht="17.25" customHeight="1">
      <c r="A64" s="127" t="s">
        <v>1198</v>
      </c>
      <c r="B64" s="77" t="s">
        <v>570</v>
      </c>
      <c r="C64" s="128" t="s">
        <v>571</v>
      </c>
      <c r="D64" s="129">
        <v>83</v>
      </c>
      <c r="E64" s="130" t="s">
        <v>1137</v>
      </c>
      <c r="F64" s="131" t="s">
        <v>1137</v>
      </c>
      <c r="G64" s="127" t="s">
        <v>572</v>
      </c>
    </row>
    <row r="65" spans="1:7" s="2" customFormat="1" ht="17.25" customHeight="1">
      <c r="A65" s="132"/>
      <c r="B65" s="85" t="s">
        <v>573</v>
      </c>
      <c r="C65" s="133" t="s">
        <v>574</v>
      </c>
      <c r="D65" s="134">
        <v>52</v>
      </c>
      <c r="E65" s="135">
        <v>1</v>
      </c>
      <c r="F65" s="136">
        <v>69</v>
      </c>
      <c r="G65" s="121" t="s">
        <v>429</v>
      </c>
    </row>
    <row r="66" spans="1:7" s="2" customFormat="1" ht="17.25" customHeight="1">
      <c r="A66" s="132"/>
      <c r="B66" s="85" t="s">
        <v>575</v>
      </c>
      <c r="C66" s="133" t="s">
        <v>576</v>
      </c>
      <c r="D66" s="134">
        <v>50</v>
      </c>
      <c r="E66" s="135" t="s">
        <v>1137</v>
      </c>
      <c r="F66" s="136" t="s">
        <v>1137</v>
      </c>
      <c r="G66" s="121" t="s">
        <v>429</v>
      </c>
    </row>
    <row r="67" spans="1:7" s="138" customFormat="1" ht="17.25" customHeight="1">
      <c r="A67" s="132" t="s">
        <v>1199</v>
      </c>
      <c r="B67" s="85" t="s">
        <v>577</v>
      </c>
      <c r="C67" s="137" t="s">
        <v>578</v>
      </c>
      <c r="D67" s="134">
        <v>26</v>
      </c>
      <c r="E67" s="135" t="s">
        <v>1137</v>
      </c>
      <c r="F67" s="136" t="s">
        <v>1137</v>
      </c>
      <c r="G67" s="98" t="s">
        <v>579</v>
      </c>
    </row>
    <row r="68" spans="1:7" s="139" customFormat="1" ht="17.25" customHeight="1">
      <c r="A68" s="132" t="s">
        <v>1202</v>
      </c>
      <c r="B68" s="92" t="s">
        <v>580</v>
      </c>
      <c r="C68" s="137" t="s">
        <v>581</v>
      </c>
      <c r="D68" s="134">
        <v>130</v>
      </c>
      <c r="E68" s="135" t="s">
        <v>1137</v>
      </c>
      <c r="F68" s="136" t="s">
        <v>1137</v>
      </c>
      <c r="G68" s="90" t="s">
        <v>429</v>
      </c>
    </row>
    <row r="69" spans="1:7" s="139" customFormat="1" ht="17.25" customHeight="1">
      <c r="A69" s="132"/>
      <c r="B69" s="85" t="s">
        <v>582</v>
      </c>
      <c r="C69" s="137" t="s">
        <v>583</v>
      </c>
      <c r="D69" s="134">
        <v>40</v>
      </c>
      <c r="E69" s="135" t="s">
        <v>1137</v>
      </c>
      <c r="F69" s="136" t="s">
        <v>1137</v>
      </c>
      <c r="G69" s="98" t="s">
        <v>556</v>
      </c>
    </row>
    <row r="70" spans="1:7" s="139" customFormat="1" ht="17.25" customHeight="1">
      <c r="A70" s="132"/>
      <c r="B70" s="85" t="s">
        <v>584</v>
      </c>
      <c r="C70" s="137" t="s">
        <v>585</v>
      </c>
      <c r="D70" s="134">
        <v>36</v>
      </c>
      <c r="E70" s="135" t="s">
        <v>1137</v>
      </c>
      <c r="F70" s="136" t="s">
        <v>1137</v>
      </c>
      <c r="G70" s="98" t="s">
        <v>586</v>
      </c>
    </row>
    <row r="71" spans="1:7" s="139" customFormat="1" ht="17.25" customHeight="1">
      <c r="A71" s="132"/>
      <c r="B71" s="92" t="s">
        <v>587</v>
      </c>
      <c r="C71" s="137" t="s">
        <v>588</v>
      </c>
      <c r="D71" s="134">
        <v>30</v>
      </c>
      <c r="E71" s="135" t="s">
        <v>1137</v>
      </c>
      <c r="F71" s="136" t="s">
        <v>1137</v>
      </c>
      <c r="G71" s="98" t="s">
        <v>589</v>
      </c>
    </row>
    <row r="72" spans="1:7" s="139" customFormat="1" ht="17.25" customHeight="1">
      <c r="A72" s="132" t="s">
        <v>1203</v>
      </c>
      <c r="B72" s="92" t="s">
        <v>590</v>
      </c>
      <c r="C72" s="137" t="s">
        <v>591</v>
      </c>
      <c r="D72" s="134">
        <v>65</v>
      </c>
      <c r="E72" s="135" t="s">
        <v>1137</v>
      </c>
      <c r="F72" s="136" t="s">
        <v>1137</v>
      </c>
      <c r="G72" s="90" t="s">
        <v>429</v>
      </c>
    </row>
    <row r="73" spans="1:7" s="138" customFormat="1" ht="17.25" customHeight="1">
      <c r="A73" s="132" t="s">
        <v>1205</v>
      </c>
      <c r="B73" s="85" t="s">
        <v>592</v>
      </c>
      <c r="C73" s="137" t="s">
        <v>593</v>
      </c>
      <c r="D73" s="134">
        <v>100</v>
      </c>
      <c r="E73" s="135" t="s">
        <v>1137</v>
      </c>
      <c r="F73" s="136" t="s">
        <v>1137</v>
      </c>
      <c r="G73" s="98" t="s">
        <v>594</v>
      </c>
    </row>
    <row r="74" spans="1:7" s="139" customFormat="1" ht="17.25" customHeight="1">
      <c r="A74" s="132" t="s">
        <v>1141</v>
      </c>
      <c r="B74" s="85" t="s">
        <v>595</v>
      </c>
      <c r="C74" s="137" t="s">
        <v>596</v>
      </c>
      <c r="D74" s="134">
        <v>46</v>
      </c>
      <c r="E74" s="135" t="s">
        <v>1137</v>
      </c>
      <c r="F74" s="136">
        <v>85</v>
      </c>
      <c r="G74" s="98" t="s">
        <v>597</v>
      </c>
    </row>
    <row r="75" spans="1:7" s="139" customFormat="1" ht="17.25" customHeight="1">
      <c r="A75" s="132"/>
      <c r="B75" s="92" t="s">
        <v>598</v>
      </c>
      <c r="C75" s="137" t="s">
        <v>599</v>
      </c>
      <c r="D75" s="134">
        <v>45</v>
      </c>
      <c r="E75" s="135">
        <v>3</v>
      </c>
      <c r="F75" s="136">
        <v>47.75</v>
      </c>
      <c r="G75" s="98" t="s">
        <v>600</v>
      </c>
    </row>
    <row r="76" spans="1:7" s="139" customFormat="1" ht="17.25" customHeight="1">
      <c r="A76" s="132" t="s">
        <v>1142</v>
      </c>
      <c r="B76" s="85" t="s">
        <v>601</v>
      </c>
      <c r="C76" s="137" t="s">
        <v>602</v>
      </c>
      <c r="D76" s="134">
        <v>61</v>
      </c>
      <c r="E76" s="135">
        <v>3</v>
      </c>
      <c r="F76" s="136">
        <v>15.25</v>
      </c>
      <c r="G76" s="98" t="s">
        <v>603</v>
      </c>
    </row>
    <row r="77" spans="1:7" s="139" customFormat="1" ht="17.25" customHeight="1">
      <c r="A77" s="132"/>
      <c r="B77" s="85" t="s">
        <v>604</v>
      </c>
      <c r="C77" s="137" t="s">
        <v>605</v>
      </c>
      <c r="D77" s="134">
        <v>35</v>
      </c>
      <c r="E77" s="135" t="s">
        <v>1137</v>
      </c>
      <c r="F77" s="136">
        <v>75</v>
      </c>
      <c r="G77" s="98" t="s">
        <v>603</v>
      </c>
    </row>
    <row r="78" spans="1:7" s="139" customFormat="1" ht="17.25" customHeight="1">
      <c r="A78" s="132"/>
      <c r="B78" s="92" t="s">
        <v>606</v>
      </c>
      <c r="C78" s="137" t="s">
        <v>607</v>
      </c>
      <c r="D78" s="134">
        <v>27</v>
      </c>
      <c r="E78" s="135">
        <v>3</v>
      </c>
      <c r="F78" s="136">
        <v>70</v>
      </c>
      <c r="G78" s="98" t="s">
        <v>603</v>
      </c>
    </row>
    <row r="79" spans="1:7" s="139" customFormat="1" ht="17.25" customHeight="1">
      <c r="A79" s="91" t="s">
        <v>1206</v>
      </c>
      <c r="B79" s="85" t="s">
        <v>608</v>
      </c>
      <c r="C79" s="93" t="s">
        <v>609</v>
      </c>
      <c r="D79" s="87">
        <v>52</v>
      </c>
      <c r="E79" s="94">
        <v>2</v>
      </c>
      <c r="F79" s="97" t="s">
        <v>1137</v>
      </c>
      <c r="G79" s="123" t="s">
        <v>610</v>
      </c>
    </row>
    <row r="80" spans="1:7" s="139" customFormat="1" ht="17.25" customHeight="1">
      <c r="A80" s="91"/>
      <c r="B80" s="92" t="s">
        <v>611</v>
      </c>
      <c r="C80" s="93" t="s">
        <v>612</v>
      </c>
      <c r="D80" s="87">
        <v>50</v>
      </c>
      <c r="E80" s="94" t="s">
        <v>1137</v>
      </c>
      <c r="F80" s="97" t="s">
        <v>1137</v>
      </c>
      <c r="G80" s="123" t="s">
        <v>613</v>
      </c>
    </row>
    <row r="81" spans="1:7" s="139" customFormat="1" ht="17.25" customHeight="1">
      <c r="A81" s="91"/>
      <c r="B81" s="85" t="s">
        <v>614</v>
      </c>
      <c r="C81" s="93" t="s">
        <v>615</v>
      </c>
      <c r="D81" s="87">
        <v>49</v>
      </c>
      <c r="E81" s="94" t="s">
        <v>1137</v>
      </c>
      <c r="F81" s="97" t="s">
        <v>1137</v>
      </c>
      <c r="G81" s="98" t="s">
        <v>616</v>
      </c>
    </row>
    <row r="82" spans="1:7" s="139" customFormat="1" ht="17.25" customHeight="1">
      <c r="A82" s="91"/>
      <c r="B82" s="85" t="s">
        <v>617</v>
      </c>
      <c r="C82" s="93" t="s">
        <v>618</v>
      </c>
      <c r="D82" s="87">
        <v>35</v>
      </c>
      <c r="E82" s="94">
        <v>2</v>
      </c>
      <c r="F82" s="97" t="s">
        <v>1137</v>
      </c>
      <c r="G82" s="121" t="s">
        <v>429</v>
      </c>
    </row>
    <row r="83" spans="1:7" s="139" customFormat="1" ht="17.25" customHeight="1">
      <c r="A83" s="91"/>
      <c r="B83" s="92" t="s">
        <v>619</v>
      </c>
      <c r="C83" s="93" t="s">
        <v>620</v>
      </c>
      <c r="D83" s="87">
        <v>26</v>
      </c>
      <c r="E83" s="94" t="s">
        <v>1137</v>
      </c>
      <c r="F83" s="97">
        <v>25</v>
      </c>
      <c r="G83" s="123" t="s">
        <v>610</v>
      </c>
    </row>
    <row r="84" spans="1:7" s="139" customFormat="1" ht="17.25" customHeight="1">
      <c r="A84" s="132" t="s">
        <v>1207</v>
      </c>
      <c r="B84" s="85" t="s">
        <v>621</v>
      </c>
      <c r="C84" s="137" t="s">
        <v>622</v>
      </c>
      <c r="D84" s="134">
        <v>200</v>
      </c>
      <c r="E84" s="135" t="s">
        <v>1137</v>
      </c>
      <c r="F84" s="136" t="s">
        <v>1137</v>
      </c>
      <c r="G84" s="123" t="s">
        <v>623</v>
      </c>
    </row>
    <row r="85" spans="1:7" s="139" customFormat="1" ht="17.25" customHeight="1">
      <c r="A85" s="132"/>
      <c r="B85" s="85" t="s">
        <v>624</v>
      </c>
      <c r="C85" s="137" t="s">
        <v>625</v>
      </c>
      <c r="D85" s="134">
        <v>200</v>
      </c>
      <c r="E85" s="135" t="s">
        <v>1137</v>
      </c>
      <c r="F85" s="136" t="s">
        <v>1137</v>
      </c>
      <c r="G85" s="123" t="s">
        <v>626</v>
      </c>
    </row>
    <row r="86" spans="1:7" s="139" customFormat="1" ht="17.25" customHeight="1">
      <c r="A86" s="132"/>
      <c r="B86" s="92" t="s">
        <v>627</v>
      </c>
      <c r="C86" s="137" t="s">
        <v>628</v>
      </c>
      <c r="D86" s="134">
        <v>100</v>
      </c>
      <c r="E86" s="135" t="s">
        <v>1137</v>
      </c>
      <c r="F86" s="136" t="s">
        <v>1137</v>
      </c>
      <c r="G86" s="123" t="s">
        <v>629</v>
      </c>
    </row>
    <row r="87" spans="1:7" s="139" customFormat="1" ht="17.25" customHeight="1">
      <c r="A87" s="132"/>
      <c r="B87" s="85" t="s">
        <v>630</v>
      </c>
      <c r="C87" s="137" t="s">
        <v>631</v>
      </c>
      <c r="D87" s="134">
        <v>100</v>
      </c>
      <c r="E87" s="135" t="s">
        <v>1137</v>
      </c>
      <c r="F87" s="136" t="s">
        <v>1137</v>
      </c>
      <c r="G87" s="123" t="s">
        <v>631</v>
      </c>
    </row>
    <row r="88" spans="1:7" s="139" customFormat="1" ht="17.25" customHeight="1">
      <c r="A88" s="132"/>
      <c r="B88" s="85" t="s">
        <v>632</v>
      </c>
      <c r="C88" s="137" t="s">
        <v>633</v>
      </c>
      <c r="D88" s="134">
        <v>60</v>
      </c>
      <c r="E88" s="135" t="s">
        <v>1137</v>
      </c>
      <c r="F88" s="136" t="s">
        <v>1137</v>
      </c>
      <c r="G88" s="123" t="s">
        <v>634</v>
      </c>
    </row>
    <row r="89" spans="1:7" s="139" customFormat="1" ht="17.25" customHeight="1">
      <c r="A89" s="132"/>
      <c r="B89" s="85" t="s">
        <v>635</v>
      </c>
      <c r="C89" s="137" t="s">
        <v>636</v>
      </c>
      <c r="D89" s="134">
        <v>60</v>
      </c>
      <c r="E89" s="135" t="s">
        <v>1137</v>
      </c>
      <c r="F89" s="136" t="s">
        <v>1137</v>
      </c>
      <c r="G89" s="123" t="s">
        <v>637</v>
      </c>
    </row>
    <row r="90" spans="1:7" s="139" customFormat="1" ht="17.25" customHeight="1">
      <c r="A90" s="132"/>
      <c r="B90" s="92" t="s">
        <v>638</v>
      </c>
      <c r="C90" s="137" t="s">
        <v>639</v>
      </c>
      <c r="D90" s="134">
        <v>58</v>
      </c>
      <c r="E90" s="135" t="s">
        <v>1137</v>
      </c>
      <c r="F90" s="136" t="s">
        <v>1137</v>
      </c>
      <c r="G90" s="123" t="s">
        <v>640</v>
      </c>
    </row>
    <row r="91" spans="1:7" s="74" customFormat="1" ht="18.75">
      <c r="A91" s="140"/>
      <c r="B91" s="141" t="s">
        <v>641</v>
      </c>
      <c r="C91" s="142" t="s">
        <v>642</v>
      </c>
      <c r="D91" s="143">
        <v>40</v>
      </c>
      <c r="E91" s="144" t="s">
        <v>1137</v>
      </c>
      <c r="F91" s="145" t="s">
        <v>1137</v>
      </c>
      <c r="G91" s="126" t="s">
        <v>640</v>
      </c>
    </row>
    <row r="92" spans="1:7" s="139" customFormat="1" ht="17.25" customHeight="1">
      <c r="A92" s="132"/>
      <c r="B92" s="92" t="s">
        <v>643</v>
      </c>
      <c r="C92" s="137" t="s">
        <v>644</v>
      </c>
      <c r="D92" s="134">
        <v>40</v>
      </c>
      <c r="E92" s="135" t="s">
        <v>1137</v>
      </c>
      <c r="F92" s="136" t="s">
        <v>1137</v>
      </c>
      <c r="G92" s="123" t="s">
        <v>645</v>
      </c>
    </row>
    <row r="93" spans="1:7" s="139" customFormat="1" ht="17.25" customHeight="1">
      <c r="A93" s="146"/>
      <c r="B93" s="147" t="s">
        <v>646</v>
      </c>
      <c r="C93" s="148" t="s">
        <v>647</v>
      </c>
      <c r="D93" s="149">
        <v>32</v>
      </c>
      <c r="E93" s="135" t="s">
        <v>1137</v>
      </c>
      <c r="F93" s="136" t="s">
        <v>1137</v>
      </c>
      <c r="G93" s="150" t="s">
        <v>640</v>
      </c>
    </row>
    <row r="94" spans="1:7" s="139" customFormat="1" ht="17.25" customHeight="1">
      <c r="A94" s="132"/>
      <c r="B94" s="85" t="s">
        <v>648</v>
      </c>
      <c r="C94" s="137" t="s">
        <v>649</v>
      </c>
      <c r="D94" s="134">
        <v>30</v>
      </c>
      <c r="E94" s="135" t="s">
        <v>1137</v>
      </c>
      <c r="F94" s="136" t="s">
        <v>1137</v>
      </c>
      <c r="G94" s="123" t="s">
        <v>650</v>
      </c>
    </row>
    <row r="95" spans="1:7" s="152" customFormat="1" ht="17.25" customHeight="1">
      <c r="A95" s="151"/>
      <c r="B95" s="111" t="s">
        <v>651</v>
      </c>
      <c r="C95" s="142" t="s">
        <v>652</v>
      </c>
      <c r="D95" s="143">
        <v>30</v>
      </c>
      <c r="E95" s="144" t="s">
        <v>1137</v>
      </c>
      <c r="F95" s="145" t="s">
        <v>1137</v>
      </c>
      <c r="G95" s="126" t="s">
        <v>653</v>
      </c>
    </row>
    <row r="96" spans="1:6" s="159" customFormat="1" ht="21.75" customHeight="1">
      <c r="A96" s="157" t="s">
        <v>654</v>
      </c>
      <c r="B96" s="158"/>
      <c r="D96" s="160"/>
      <c r="E96" s="161"/>
      <c r="F96" s="162"/>
    </row>
    <row r="97" spans="1:6" s="159" customFormat="1" ht="21.75" customHeight="1">
      <c r="A97" s="157" t="s">
        <v>655</v>
      </c>
      <c r="B97" s="158"/>
      <c r="D97" s="160"/>
      <c r="E97" s="161"/>
      <c r="F97" s="162"/>
    </row>
    <row r="98" spans="1:6" s="159" customFormat="1" ht="21.75" customHeight="1">
      <c r="A98" s="281" t="s">
        <v>700</v>
      </c>
      <c r="B98" s="158"/>
      <c r="D98" s="160"/>
      <c r="E98" s="161"/>
      <c r="F98" s="162"/>
    </row>
    <row r="99" spans="1:6" s="159" customFormat="1" ht="21.75" customHeight="1">
      <c r="A99" s="281" t="s">
        <v>701</v>
      </c>
      <c r="B99" s="158"/>
      <c r="D99" s="160"/>
      <c r="E99" s="161"/>
      <c r="F99" s="162"/>
    </row>
    <row r="100" spans="1:6" s="159" customFormat="1" ht="21.75" customHeight="1">
      <c r="A100" s="281" t="s">
        <v>702</v>
      </c>
      <c r="B100" s="158"/>
      <c r="D100" s="160"/>
      <c r="E100" s="161"/>
      <c r="F100" s="162"/>
    </row>
    <row r="101" spans="1:6" s="159" customFormat="1" ht="21.75" customHeight="1">
      <c r="A101" s="281" t="s">
        <v>1572</v>
      </c>
      <c r="B101" s="158"/>
      <c r="D101" s="160"/>
      <c r="E101" s="161"/>
      <c r="F101" s="162"/>
    </row>
    <row r="102" spans="1:6" s="159" customFormat="1" ht="21.75" customHeight="1">
      <c r="A102" s="281" t="s">
        <v>703</v>
      </c>
      <c r="B102" s="158"/>
      <c r="D102" s="160"/>
      <c r="E102" s="161"/>
      <c r="F102" s="162"/>
    </row>
    <row r="103" spans="1:6" s="159" customFormat="1" ht="21.75" customHeight="1">
      <c r="A103" s="281" t="s">
        <v>704</v>
      </c>
      <c r="B103" s="158"/>
      <c r="D103" s="160"/>
      <c r="E103" s="161"/>
      <c r="F103" s="162"/>
    </row>
    <row r="104" spans="2:6" s="1" customFormat="1" ht="18" customHeight="1">
      <c r="B104" s="153"/>
      <c r="D104" s="154"/>
      <c r="E104" s="155"/>
      <c r="F104" s="156"/>
    </row>
    <row r="105" spans="2:6" s="1" customFormat="1" ht="18" customHeight="1">
      <c r="B105" s="153"/>
      <c r="D105" s="154"/>
      <c r="E105" s="155"/>
      <c r="F105" s="156"/>
    </row>
    <row r="106" spans="2:6" s="1" customFormat="1" ht="18" customHeight="1">
      <c r="B106" s="153"/>
      <c r="D106" s="154"/>
      <c r="E106" s="155"/>
      <c r="F106" s="156"/>
    </row>
    <row r="107" spans="2:6" s="1" customFormat="1" ht="18" customHeight="1">
      <c r="B107" s="153"/>
      <c r="D107" s="154"/>
      <c r="E107" s="155"/>
      <c r="F107" s="156"/>
    </row>
    <row r="108" spans="2:6" s="1" customFormat="1" ht="18" customHeight="1">
      <c r="B108" s="153"/>
      <c r="D108" s="154"/>
      <c r="E108" s="155"/>
      <c r="F108" s="156"/>
    </row>
    <row r="109" spans="2:6" s="1" customFormat="1" ht="18" customHeight="1">
      <c r="B109" s="153"/>
      <c r="D109" s="154"/>
      <c r="E109" s="155"/>
      <c r="F109" s="156"/>
    </row>
    <row r="110" spans="2:6" s="1" customFormat="1" ht="18" customHeight="1">
      <c r="B110" s="153"/>
      <c r="D110" s="154"/>
      <c r="E110" s="155"/>
      <c r="F110" s="156"/>
    </row>
    <row r="111" spans="2:6" s="1" customFormat="1" ht="18" customHeight="1">
      <c r="B111" s="153"/>
      <c r="D111" s="154"/>
      <c r="E111" s="155"/>
      <c r="F111" s="156"/>
    </row>
    <row r="112" spans="2:6" s="1" customFormat="1" ht="18" customHeight="1">
      <c r="B112" s="153"/>
      <c r="D112" s="154"/>
      <c r="E112" s="155"/>
      <c r="F112" s="156"/>
    </row>
    <row r="113" spans="2:6" s="1" customFormat="1" ht="18" customHeight="1">
      <c r="B113" s="153"/>
      <c r="D113" s="154"/>
      <c r="E113" s="155"/>
      <c r="F113" s="156"/>
    </row>
    <row r="114" spans="2:6" s="1" customFormat="1" ht="18" customHeight="1">
      <c r="B114" s="153"/>
      <c r="D114" s="154"/>
      <c r="E114" s="155"/>
      <c r="F114" s="156"/>
    </row>
    <row r="115" spans="2:6" s="1" customFormat="1" ht="18" customHeight="1">
      <c r="B115" s="153"/>
      <c r="D115" s="154"/>
      <c r="E115" s="155"/>
      <c r="F115" s="156"/>
    </row>
    <row r="116" spans="2:6" s="1" customFormat="1" ht="18" customHeight="1">
      <c r="B116" s="153"/>
      <c r="D116" s="154"/>
      <c r="E116" s="155"/>
      <c r="F116" s="156"/>
    </row>
    <row r="117" spans="2:6" s="1" customFormat="1" ht="18" customHeight="1">
      <c r="B117" s="153"/>
      <c r="D117" s="154"/>
      <c r="E117" s="155"/>
      <c r="F117" s="156"/>
    </row>
    <row r="118" spans="2:6" s="1" customFormat="1" ht="18" customHeight="1">
      <c r="B118" s="153"/>
      <c r="D118" s="154"/>
      <c r="E118" s="155"/>
      <c r="F118" s="156"/>
    </row>
    <row r="119" spans="2:6" s="1" customFormat="1" ht="18" customHeight="1">
      <c r="B119" s="153"/>
      <c r="D119" s="154"/>
      <c r="E119" s="155"/>
      <c r="F119" s="156"/>
    </row>
    <row r="120" spans="2:6" s="1" customFormat="1" ht="18" customHeight="1">
      <c r="B120" s="153"/>
      <c r="D120" s="154"/>
      <c r="E120" s="155"/>
      <c r="F120" s="156"/>
    </row>
    <row r="121" spans="2:6" s="1" customFormat="1" ht="18" customHeight="1">
      <c r="B121" s="153"/>
      <c r="D121" s="154"/>
      <c r="E121" s="155"/>
      <c r="F121" s="156"/>
    </row>
    <row r="122" spans="2:6" s="1" customFormat="1" ht="18" customHeight="1">
      <c r="B122" s="153"/>
      <c r="D122" s="154"/>
      <c r="E122" s="155"/>
      <c r="F122" s="156"/>
    </row>
    <row r="123" spans="2:6" s="1" customFormat="1" ht="18" customHeight="1">
      <c r="B123" s="153"/>
      <c r="D123" s="154"/>
      <c r="E123" s="155"/>
      <c r="F123" s="156"/>
    </row>
    <row r="124" spans="2:6" s="1" customFormat="1" ht="18" customHeight="1">
      <c r="B124" s="153"/>
      <c r="D124" s="154"/>
      <c r="E124" s="155"/>
      <c r="F124" s="156"/>
    </row>
    <row r="125" spans="2:6" s="1" customFormat="1" ht="18" customHeight="1">
      <c r="B125" s="153"/>
      <c r="D125" s="154"/>
      <c r="E125" s="155"/>
      <c r="F125" s="156"/>
    </row>
    <row r="126" spans="2:6" s="1" customFormat="1" ht="18" customHeight="1">
      <c r="B126" s="153"/>
      <c r="D126" s="154"/>
      <c r="E126" s="155"/>
      <c r="F126" s="156"/>
    </row>
    <row r="127" spans="2:6" s="1" customFormat="1" ht="18" customHeight="1">
      <c r="B127" s="153"/>
      <c r="D127" s="154"/>
      <c r="E127" s="155"/>
      <c r="F127" s="156"/>
    </row>
    <row r="128" spans="2:6" s="1" customFormat="1" ht="18" customHeight="1">
      <c r="B128" s="153"/>
      <c r="D128" s="154"/>
      <c r="E128" s="155"/>
      <c r="F128" s="156"/>
    </row>
    <row r="129" spans="2:6" s="1" customFormat="1" ht="18" customHeight="1">
      <c r="B129" s="153"/>
      <c r="D129" s="154"/>
      <c r="E129" s="155"/>
      <c r="F129" s="156"/>
    </row>
    <row r="130" spans="2:6" s="1" customFormat="1" ht="18" customHeight="1">
      <c r="B130" s="153"/>
      <c r="D130" s="154"/>
      <c r="E130" s="155"/>
      <c r="F130" s="156"/>
    </row>
    <row r="131" spans="2:6" s="1" customFormat="1" ht="18" customHeight="1">
      <c r="B131" s="153"/>
      <c r="D131" s="154"/>
      <c r="E131" s="155"/>
      <c r="F131" s="156"/>
    </row>
    <row r="132" spans="2:6" s="1" customFormat="1" ht="18.75">
      <c r="B132" s="153"/>
      <c r="D132" s="154"/>
      <c r="E132" s="155"/>
      <c r="F132" s="156"/>
    </row>
    <row r="133" spans="2:6" s="1" customFormat="1" ht="18.75">
      <c r="B133" s="153"/>
      <c r="D133" s="154"/>
      <c r="E133" s="155"/>
      <c r="F133" s="156"/>
    </row>
    <row r="134" spans="2:6" s="1" customFormat="1" ht="18.75">
      <c r="B134" s="153"/>
      <c r="D134" s="154"/>
      <c r="E134" s="155"/>
      <c r="F134" s="156"/>
    </row>
    <row r="135" spans="2:6" s="1" customFormat="1" ht="18.75">
      <c r="B135" s="153"/>
      <c r="D135" s="154"/>
      <c r="E135" s="155"/>
      <c r="F135" s="156"/>
    </row>
    <row r="136" spans="2:6" s="1" customFormat="1" ht="18.75">
      <c r="B136" s="153"/>
      <c r="D136" s="154"/>
      <c r="E136" s="155"/>
      <c r="F136" s="156"/>
    </row>
    <row r="137" spans="2:6" s="1" customFormat="1" ht="18.75">
      <c r="B137" s="153"/>
      <c r="D137" s="154"/>
      <c r="E137" s="155"/>
      <c r="F137" s="156"/>
    </row>
    <row r="138" spans="2:6" s="1" customFormat="1" ht="18.75">
      <c r="B138" s="153"/>
      <c r="D138" s="154"/>
      <c r="E138" s="155"/>
      <c r="F138" s="156"/>
    </row>
    <row r="139" spans="2:6" s="1" customFormat="1" ht="18.75">
      <c r="B139" s="153"/>
      <c r="D139" s="154"/>
      <c r="E139" s="155"/>
      <c r="F139" s="156"/>
    </row>
    <row r="140" spans="2:6" s="1" customFormat="1" ht="18.75">
      <c r="B140" s="153"/>
      <c r="D140" s="154"/>
      <c r="E140" s="155"/>
      <c r="F140" s="156"/>
    </row>
    <row r="141" spans="2:6" s="1" customFormat="1" ht="18.75">
      <c r="B141" s="153"/>
      <c r="D141" s="154"/>
      <c r="E141" s="155"/>
      <c r="F141" s="156"/>
    </row>
    <row r="142" spans="2:6" s="1" customFormat="1" ht="18.75">
      <c r="B142" s="153"/>
      <c r="D142" s="154"/>
      <c r="E142" s="155"/>
      <c r="F142" s="156"/>
    </row>
    <row r="143" spans="2:6" s="1" customFormat="1" ht="18.75">
      <c r="B143" s="153"/>
      <c r="D143" s="154"/>
      <c r="E143" s="155"/>
      <c r="F143" s="156"/>
    </row>
    <row r="144" spans="2:6" s="1" customFormat="1" ht="18.75">
      <c r="B144" s="153"/>
      <c r="D144" s="154"/>
      <c r="E144" s="155"/>
      <c r="F144" s="156"/>
    </row>
    <row r="145" spans="2:6" s="1" customFormat="1" ht="18.75">
      <c r="B145" s="153"/>
      <c r="D145" s="154"/>
      <c r="E145" s="155"/>
      <c r="F145" s="156"/>
    </row>
    <row r="146" spans="2:6" s="1" customFormat="1" ht="18.75">
      <c r="B146" s="153"/>
      <c r="D146" s="154"/>
      <c r="E146" s="155"/>
      <c r="F146" s="156"/>
    </row>
    <row r="147" spans="2:6" s="1" customFormat="1" ht="18.75">
      <c r="B147" s="153"/>
      <c r="D147" s="154"/>
      <c r="E147" s="155"/>
      <c r="F147" s="156"/>
    </row>
    <row r="148" spans="2:6" s="1" customFormat="1" ht="18.75">
      <c r="B148" s="153"/>
      <c r="D148" s="154"/>
      <c r="E148" s="155"/>
      <c r="F148" s="156"/>
    </row>
    <row r="149" spans="2:6" s="1" customFormat="1" ht="18.75">
      <c r="B149" s="153"/>
      <c r="D149" s="154"/>
      <c r="E149" s="155"/>
      <c r="F149" s="156"/>
    </row>
    <row r="150" spans="2:6" s="1" customFormat="1" ht="18.75">
      <c r="B150" s="153"/>
      <c r="D150" s="154"/>
      <c r="E150" s="155"/>
      <c r="F150" s="156"/>
    </row>
    <row r="151" spans="2:6" s="1" customFormat="1" ht="18.75">
      <c r="B151" s="153"/>
      <c r="D151" s="154"/>
      <c r="E151" s="155"/>
      <c r="F151" s="156"/>
    </row>
    <row r="152" spans="2:6" s="1" customFormat="1" ht="18.75">
      <c r="B152" s="153"/>
      <c r="D152" s="154"/>
      <c r="E152" s="155"/>
      <c r="F152" s="156"/>
    </row>
    <row r="153" spans="2:6" s="1" customFormat="1" ht="18.75">
      <c r="B153" s="153"/>
      <c r="D153" s="154"/>
      <c r="E153" s="155"/>
      <c r="F153" s="156"/>
    </row>
    <row r="154" spans="2:6" s="1" customFormat="1" ht="18.75">
      <c r="B154" s="153"/>
      <c r="D154" s="154"/>
      <c r="E154" s="155"/>
      <c r="F154" s="156"/>
    </row>
    <row r="155" spans="2:6" s="1" customFormat="1" ht="18.75">
      <c r="B155" s="153"/>
      <c r="D155" s="154"/>
      <c r="E155" s="155"/>
      <c r="F155" s="156"/>
    </row>
  </sheetData>
  <sheetProtection/>
  <printOptions horizontalCentered="1"/>
  <pageMargins left="0.5905511811023623" right="0.5905511811023623" top="0.5511811023622047" bottom="0.4330708661417323" header="0.5118110236220472" footer="0.393700787401574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61"/>
  <sheetViews>
    <sheetView zoomScalePageLayoutView="0" workbookViewId="0" topLeftCell="A1">
      <selection activeCell="P5" sqref="P5"/>
    </sheetView>
  </sheetViews>
  <sheetFormatPr defaultColWidth="9.140625" defaultRowHeight="23.25"/>
  <cols>
    <col min="1" max="1" width="29.421875" style="282" customWidth="1"/>
    <col min="2" max="2" width="7.57421875" style="316" customWidth="1"/>
    <col min="3" max="11" width="10.421875" style="316" customWidth="1"/>
    <col min="12" max="13" width="8.7109375" style="316" customWidth="1"/>
    <col min="14" max="14" width="11.140625" style="317" bestFit="1" customWidth="1"/>
    <col min="15" max="15" width="8.8515625" style="317" bestFit="1" customWidth="1"/>
    <col min="16" max="16" width="11.421875" style="318" bestFit="1" customWidth="1"/>
    <col min="17" max="17" width="9.7109375" style="317" bestFit="1" customWidth="1"/>
    <col min="18" max="18" width="9.140625" style="282" customWidth="1"/>
    <col min="19" max="19" width="12.421875" style="282" bestFit="1" customWidth="1"/>
    <col min="20" max="16384" width="9.140625" style="282" customWidth="1"/>
  </cols>
  <sheetData>
    <row r="1" spans="1:17" ht="21">
      <c r="A1" s="417" t="s">
        <v>1475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9"/>
      <c r="O1" s="419"/>
      <c r="P1" s="419"/>
      <c r="Q1" s="417"/>
    </row>
    <row r="2" spans="1:17" s="286" customFormat="1" ht="18.75">
      <c r="A2" s="418" t="s">
        <v>1476</v>
      </c>
      <c r="B2" s="283" t="s">
        <v>1477</v>
      </c>
      <c r="C2" s="283" t="s">
        <v>1478</v>
      </c>
      <c r="D2" s="283" t="s">
        <v>1479</v>
      </c>
      <c r="E2" s="283" t="s">
        <v>1480</v>
      </c>
      <c r="F2" s="283" t="s">
        <v>1481</v>
      </c>
      <c r="G2" s="283" t="s">
        <v>1482</v>
      </c>
      <c r="H2" s="283" t="s">
        <v>1483</v>
      </c>
      <c r="I2" s="283" t="s">
        <v>1484</v>
      </c>
      <c r="J2" s="283" t="s">
        <v>1485</v>
      </c>
      <c r="K2" s="283" t="s">
        <v>1486</v>
      </c>
      <c r="L2" s="283" t="s">
        <v>1487</v>
      </c>
      <c r="M2" s="283" t="s">
        <v>1488</v>
      </c>
      <c r="N2" s="284" t="s">
        <v>1576</v>
      </c>
      <c r="O2" s="284" t="s">
        <v>1577</v>
      </c>
      <c r="P2" s="285" t="s">
        <v>1574</v>
      </c>
      <c r="Q2" s="284" t="s">
        <v>1575</v>
      </c>
    </row>
    <row r="3" spans="1:17" s="292" customFormat="1" ht="17.25">
      <c r="A3" s="287" t="s">
        <v>1490</v>
      </c>
      <c r="B3" s="288">
        <v>0</v>
      </c>
      <c r="C3" s="288">
        <v>55</v>
      </c>
      <c r="D3" s="288">
        <v>131</v>
      </c>
      <c r="E3" s="288">
        <v>153</v>
      </c>
      <c r="F3" s="288">
        <v>265.5</v>
      </c>
      <c r="G3" s="288">
        <v>294.5</v>
      </c>
      <c r="H3" s="288">
        <v>306.5</v>
      </c>
      <c r="I3" s="288">
        <v>364</v>
      </c>
      <c r="J3" s="288">
        <v>320</v>
      </c>
      <c r="K3" s="288">
        <v>474</v>
      </c>
      <c r="L3" s="288">
        <v>13.5</v>
      </c>
      <c r="M3" s="288">
        <v>0</v>
      </c>
      <c r="N3" s="362">
        <f aca="true" t="shared" si="0" ref="N3:N29">SUM(B3:M3)</f>
        <v>2377</v>
      </c>
      <c r="O3" s="365">
        <f>N3*100/$N$53</f>
        <v>2.447928735099508</v>
      </c>
      <c r="P3" s="290">
        <f aca="true" t="shared" si="1" ref="P3:P51">N3/12</f>
        <v>198.08333333333334</v>
      </c>
      <c r="Q3" s="291">
        <f>N3/365</f>
        <v>6.512328767123288</v>
      </c>
    </row>
    <row r="4" spans="1:18" s="292" customFormat="1" ht="17.25">
      <c r="A4" s="293" t="s">
        <v>480</v>
      </c>
      <c r="B4" s="294">
        <v>0</v>
      </c>
      <c r="C4" s="294">
        <v>30.5</v>
      </c>
      <c r="D4" s="294">
        <v>116</v>
      </c>
      <c r="E4" s="294">
        <v>154.5</v>
      </c>
      <c r="F4" s="294">
        <v>301.5</v>
      </c>
      <c r="G4" s="294">
        <v>234</v>
      </c>
      <c r="H4" s="294">
        <v>368.5</v>
      </c>
      <c r="I4" s="294">
        <v>280</v>
      </c>
      <c r="J4" s="294">
        <v>385.9</v>
      </c>
      <c r="K4" s="294">
        <v>447.5</v>
      </c>
      <c r="L4" s="294">
        <v>0</v>
      </c>
      <c r="M4" s="294">
        <v>1</v>
      </c>
      <c r="N4" s="363">
        <f t="shared" si="0"/>
        <v>2319.4</v>
      </c>
      <c r="O4" s="366">
        <f>N4*100/$N$53</f>
        <v>2.38860997399655</v>
      </c>
      <c r="P4" s="296">
        <f t="shared" si="1"/>
        <v>193.28333333333333</v>
      </c>
      <c r="Q4" s="297">
        <f>N4/365</f>
        <v>6.354520547945206</v>
      </c>
      <c r="R4" s="298"/>
    </row>
    <row r="5" spans="1:17" s="292" customFormat="1" ht="17.25">
      <c r="A5" s="299" t="s">
        <v>565</v>
      </c>
      <c r="B5" s="294">
        <v>1</v>
      </c>
      <c r="C5" s="294">
        <v>24.5</v>
      </c>
      <c r="D5" s="294">
        <v>171</v>
      </c>
      <c r="E5" s="294">
        <v>137.5</v>
      </c>
      <c r="F5" s="294">
        <v>322</v>
      </c>
      <c r="G5" s="294">
        <v>263</v>
      </c>
      <c r="H5" s="294">
        <v>344</v>
      </c>
      <c r="I5" s="294">
        <v>422.5</v>
      </c>
      <c r="J5" s="294">
        <v>226</v>
      </c>
      <c r="K5" s="294">
        <v>389.5</v>
      </c>
      <c r="L5" s="294">
        <v>0</v>
      </c>
      <c r="M5" s="294">
        <v>0</v>
      </c>
      <c r="N5" s="363">
        <f t="shared" si="0"/>
        <v>2301</v>
      </c>
      <c r="O5" s="366">
        <f>N5*100/$N$53</f>
        <v>2.3696609253108827</v>
      </c>
      <c r="P5" s="296">
        <f t="shared" si="1"/>
        <v>191.75</v>
      </c>
      <c r="Q5" s="297">
        <f aca="true" t="shared" si="2" ref="Q5:Q28">N5/365</f>
        <v>6.304109589041096</v>
      </c>
    </row>
    <row r="6" spans="1:17" s="292" customFormat="1" ht="17.25">
      <c r="A6" s="299" t="s">
        <v>1491</v>
      </c>
      <c r="B6" s="294">
        <v>0</v>
      </c>
      <c r="C6" s="294">
        <v>68.1</v>
      </c>
      <c r="D6" s="294">
        <v>167.3</v>
      </c>
      <c r="E6" s="294">
        <v>206.5</v>
      </c>
      <c r="F6" s="294">
        <v>267.5</v>
      </c>
      <c r="G6" s="294">
        <v>239.1</v>
      </c>
      <c r="H6" s="294">
        <v>306</v>
      </c>
      <c r="I6" s="294">
        <v>322</v>
      </c>
      <c r="J6" s="294">
        <v>354.5</v>
      </c>
      <c r="K6" s="294">
        <v>313.5</v>
      </c>
      <c r="L6" s="294">
        <v>14</v>
      </c>
      <c r="M6" s="294">
        <v>0.5</v>
      </c>
      <c r="N6" s="363">
        <f t="shared" si="0"/>
        <v>2259</v>
      </c>
      <c r="O6" s="366">
        <f>N6*100/$N$53</f>
        <v>2.3264076620066425</v>
      </c>
      <c r="P6" s="296">
        <f t="shared" si="1"/>
        <v>188.25</v>
      </c>
      <c r="Q6" s="297">
        <f t="shared" si="2"/>
        <v>6.189041095890411</v>
      </c>
    </row>
    <row r="7" spans="1:17" s="292" customFormat="1" ht="17.25">
      <c r="A7" s="299" t="s">
        <v>1492</v>
      </c>
      <c r="B7" s="294">
        <v>0</v>
      </c>
      <c r="C7" s="294">
        <v>36</v>
      </c>
      <c r="D7" s="294">
        <v>184</v>
      </c>
      <c r="E7" s="294">
        <v>175.5</v>
      </c>
      <c r="F7" s="294">
        <v>282.5</v>
      </c>
      <c r="G7" s="294">
        <v>188</v>
      </c>
      <c r="H7" s="294">
        <v>335</v>
      </c>
      <c r="I7" s="294">
        <v>278</v>
      </c>
      <c r="J7" s="294">
        <v>305.5</v>
      </c>
      <c r="K7" s="294">
        <v>461.5</v>
      </c>
      <c r="L7" s="294">
        <v>2.5</v>
      </c>
      <c r="M7" s="294">
        <v>0</v>
      </c>
      <c r="N7" s="363">
        <f t="shared" si="0"/>
        <v>2248.5</v>
      </c>
      <c r="O7" s="366">
        <f>N7*100/$N$53</f>
        <v>2.3155943461805824</v>
      </c>
      <c r="P7" s="296">
        <f t="shared" si="1"/>
        <v>187.375</v>
      </c>
      <c r="Q7" s="297">
        <f t="shared" si="2"/>
        <v>6.16027397260274</v>
      </c>
    </row>
    <row r="8" spans="1:17" s="292" customFormat="1" ht="17.25">
      <c r="A8" s="293" t="s">
        <v>1493</v>
      </c>
      <c r="B8" s="294">
        <v>0</v>
      </c>
      <c r="C8" s="294">
        <v>42.5</v>
      </c>
      <c r="D8" s="294">
        <v>182</v>
      </c>
      <c r="E8" s="294">
        <v>137.5</v>
      </c>
      <c r="F8" s="294">
        <v>264.5</v>
      </c>
      <c r="G8" s="294">
        <v>280</v>
      </c>
      <c r="H8" s="294">
        <v>278.5</v>
      </c>
      <c r="I8" s="294">
        <v>314.5</v>
      </c>
      <c r="J8" s="294">
        <v>346</v>
      </c>
      <c r="K8" s="294">
        <v>388</v>
      </c>
      <c r="L8" s="294">
        <v>12</v>
      </c>
      <c r="M8" s="294">
        <v>0</v>
      </c>
      <c r="N8" s="363">
        <f t="shared" si="0"/>
        <v>2245.5</v>
      </c>
      <c r="O8" s="366">
        <f>N8*100/$N$53</f>
        <v>2.312504827373137</v>
      </c>
      <c r="P8" s="296">
        <f t="shared" si="1"/>
        <v>187.125</v>
      </c>
      <c r="Q8" s="297">
        <f t="shared" si="2"/>
        <v>6.152054794520548</v>
      </c>
    </row>
    <row r="9" spans="1:17" s="292" customFormat="1" ht="17.25">
      <c r="A9" s="299" t="s">
        <v>1494</v>
      </c>
      <c r="B9" s="294">
        <v>0</v>
      </c>
      <c r="C9" s="294">
        <v>41</v>
      </c>
      <c r="D9" s="294">
        <v>183.5</v>
      </c>
      <c r="E9" s="294">
        <v>137</v>
      </c>
      <c r="F9" s="294">
        <v>321</v>
      </c>
      <c r="G9" s="294">
        <v>240.5</v>
      </c>
      <c r="H9" s="294">
        <v>264.5</v>
      </c>
      <c r="I9" s="294">
        <v>320.5</v>
      </c>
      <c r="J9" s="294">
        <v>311</v>
      </c>
      <c r="K9" s="294">
        <v>383</v>
      </c>
      <c r="L9" s="294">
        <v>1.5</v>
      </c>
      <c r="M9" s="294">
        <v>5</v>
      </c>
      <c r="N9" s="363">
        <f t="shared" si="0"/>
        <v>2208.5</v>
      </c>
      <c r="O9" s="366">
        <f>N9*100/$N$53</f>
        <v>2.274400762081306</v>
      </c>
      <c r="P9" s="296">
        <f t="shared" si="1"/>
        <v>184.04166666666666</v>
      </c>
      <c r="Q9" s="297">
        <f t="shared" si="2"/>
        <v>6.050684931506849</v>
      </c>
    </row>
    <row r="10" spans="1:17" s="292" customFormat="1" ht="17.25">
      <c r="A10" s="293" t="s">
        <v>1495</v>
      </c>
      <c r="B10" s="294">
        <v>0</v>
      </c>
      <c r="C10" s="294">
        <v>26</v>
      </c>
      <c r="D10" s="294">
        <v>99</v>
      </c>
      <c r="E10" s="294">
        <v>159.5</v>
      </c>
      <c r="F10" s="294">
        <v>276</v>
      </c>
      <c r="G10" s="294">
        <v>230</v>
      </c>
      <c r="H10" s="294">
        <v>321</v>
      </c>
      <c r="I10" s="294">
        <v>269.5</v>
      </c>
      <c r="J10" s="294">
        <v>418</v>
      </c>
      <c r="K10" s="294">
        <v>396</v>
      </c>
      <c r="L10" s="294">
        <v>0</v>
      </c>
      <c r="M10" s="294">
        <v>0</v>
      </c>
      <c r="N10" s="363">
        <f t="shared" si="0"/>
        <v>2195</v>
      </c>
      <c r="O10" s="366">
        <f>N10*100/$N$53</f>
        <v>2.2604979274478</v>
      </c>
      <c r="P10" s="296">
        <f t="shared" si="1"/>
        <v>182.91666666666666</v>
      </c>
      <c r="Q10" s="297">
        <f t="shared" si="2"/>
        <v>6.013698630136986</v>
      </c>
    </row>
    <row r="11" spans="1:17" s="292" customFormat="1" ht="17.25">
      <c r="A11" s="299" t="s">
        <v>1496</v>
      </c>
      <c r="B11" s="294">
        <v>0</v>
      </c>
      <c r="C11" s="294">
        <v>41.5</v>
      </c>
      <c r="D11" s="294">
        <v>166.5</v>
      </c>
      <c r="E11" s="294">
        <v>130.5</v>
      </c>
      <c r="F11" s="294">
        <v>223.5</v>
      </c>
      <c r="G11" s="294">
        <v>143</v>
      </c>
      <c r="H11" s="294">
        <v>308.5</v>
      </c>
      <c r="I11" s="294">
        <v>319.5</v>
      </c>
      <c r="J11" s="294">
        <v>349</v>
      </c>
      <c r="K11" s="294">
        <v>496</v>
      </c>
      <c r="L11" s="294">
        <v>0</v>
      </c>
      <c r="M11" s="294">
        <v>0</v>
      </c>
      <c r="N11" s="363">
        <f t="shared" si="0"/>
        <v>2178</v>
      </c>
      <c r="O11" s="366">
        <f>N11*100/$N$53</f>
        <v>2.2429906542056073</v>
      </c>
      <c r="P11" s="296">
        <f t="shared" si="1"/>
        <v>181.5</v>
      </c>
      <c r="Q11" s="297">
        <f t="shared" si="2"/>
        <v>5.967123287671233</v>
      </c>
    </row>
    <row r="12" spans="1:17" s="292" customFormat="1" ht="17.25">
      <c r="A12" s="299" t="s">
        <v>579</v>
      </c>
      <c r="B12" s="294">
        <v>0</v>
      </c>
      <c r="C12" s="294">
        <v>42</v>
      </c>
      <c r="D12" s="294">
        <v>149</v>
      </c>
      <c r="E12" s="294">
        <v>166</v>
      </c>
      <c r="F12" s="294">
        <v>205.5</v>
      </c>
      <c r="G12" s="294">
        <v>253.5</v>
      </c>
      <c r="H12" s="294">
        <v>345.5</v>
      </c>
      <c r="I12" s="294">
        <v>291</v>
      </c>
      <c r="J12" s="294">
        <v>294.5</v>
      </c>
      <c r="K12" s="294">
        <v>421</v>
      </c>
      <c r="L12" s="294">
        <v>4.5</v>
      </c>
      <c r="M12" s="294">
        <v>0.5</v>
      </c>
      <c r="N12" s="363">
        <f t="shared" si="0"/>
        <v>2173</v>
      </c>
      <c r="O12" s="366">
        <f>N12*100/$N$53</f>
        <v>2.237841456193198</v>
      </c>
      <c r="P12" s="296">
        <f t="shared" si="1"/>
        <v>181.08333333333334</v>
      </c>
      <c r="Q12" s="297">
        <f t="shared" si="2"/>
        <v>5.953424657534247</v>
      </c>
    </row>
    <row r="13" spans="1:17" s="292" customFormat="1" ht="17.25">
      <c r="A13" s="299" t="s">
        <v>1497</v>
      </c>
      <c r="B13" s="294">
        <v>0</v>
      </c>
      <c r="C13" s="294">
        <v>40.5</v>
      </c>
      <c r="D13" s="294">
        <v>131</v>
      </c>
      <c r="E13" s="294">
        <v>143</v>
      </c>
      <c r="F13" s="294">
        <v>301</v>
      </c>
      <c r="G13" s="294">
        <v>215.5</v>
      </c>
      <c r="H13" s="294">
        <v>322.5</v>
      </c>
      <c r="I13" s="294">
        <v>302.5</v>
      </c>
      <c r="J13" s="294">
        <v>291</v>
      </c>
      <c r="K13" s="294">
        <v>368.2</v>
      </c>
      <c r="L13" s="294">
        <v>2.5</v>
      </c>
      <c r="M13" s="294">
        <v>0.5</v>
      </c>
      <c r="N13" s="363">
        <f t="shared" si="0"/>
        <v>2118.2</v>
      </c>
      <c r="O13" s="366">
        <f>N13*100/$N$53</f>
        <v>2.181406245977189</v>
      </c>
      <c r="P13" s="296">
        <f>N13/12</f>
        <v>176.51666666666665</v>
      </c>
      <c r="Q13" s="297">
        <f t="shared" si="2"/>
        <v>5.8032876712328765</v>
      </c>
    </row>
    <row r="14" spans="1:17" s="292" customFormat="1" ht="17.25">
      <c r="A14" s="293" t="s">
        <v>1498</v>
      </c>
      <c r="B14" s="294">
        <v>0.5</v>
      </c>
      <c r="C14" s="294">
        <v>96.5</v>
      </c>
      <c r="D14" s="294">
        <v>125.5</v>
      </c>
      <c r="E14" s="294">
        <v>104</v>
      </c>
      <c r="F14" s="294">
        <v>266</v>
      </c>
      <c r="G14" s="294">
        <v>218.5</v>
      </c>
      <c r="H14" s="294">
        <v>344.5</v>
      </c>
      <c r="I14" s="294">
        <v>410</v>
      </c>
      <c r="J14" s="294">
        <v>210.5</v>
      </c>
      <c r="K14" s="294">
        <v>342</v>
      </c>
      <c r="L14" s="294">
        <v>0</v>
      </c>
      <c r="M14" s="294">
        <v>0</v>
      </c>
      <c r="N14" s="363">
        <f t="shared" si="0"/>
        <v>2118</v>
      </c>
      <c r="O14" s="366">
        <f>N14*100/$N$53</f>
        <v>2.181200278056693</v>
      </c>
      <c r="P14" s="296">
        <f t="shared" si="1"/>
        <v>176.5</v>
      </c>
      <c r="Q14" s="297">
        <f t="shared" si="2"/>
        <v>5.802739726027397</v>
      </c>
    </row>
    <row r="15" spans="1:17" s="292" customFormat="1" ht="17.25">
      <c r="A15" s="299" t="s">
        <v>1499</v>
      </c>
      <c r="B15" s="294">
        <v>0.5</v>
      </c>
      <c r="C15" s="294">
        <v>56</v>
      </c>
      <c r="D15" s="294">
        <v>151</v>
      </c>
      <c r="E15" s="294">
        <v>143.5</v>
      </c>
      <c r="F15" s="294">
        <v>236.5</v>
      </c>
      <c r="G15" s="294">
        <v>243</v>
      </c>
      <c r="H15" s="294">
        <v>292.5</v>
      </c>
      <c r="I15" s="294">
        <v>296</v>
      </c>
      <c r="J15" s="294">
        <v>324</v>
      </c>
      <c r="K15" s="294">
        <v>324.5</v>
      </c>
      <c r="L15" s="294">
        <v>13.5</v>
      </c>
      <c r="M15" s="294">
        <v>0</v>
      </c>
      <c r="N15" s="363">
        <f t="shared" si="0"/>
        <v>2081</v>
      </c>
      <c r="O15" s="366">
        <f>N15*100/$N$53</f>
        <v>2.143096212764862</v>
      </c>
      <c r="P15" s="296">
        <f t="shared" si="1"/>
        <v>173.41666666666666</v>
      </c>
      <c r="Q15" s="297">
        <f t="shared" si="2"/>
        <v>5.701369863013698</v>
      </c>
    </row>
    <row r="16" spans="1:17" s="292" customFormat="1" ht="17.25">
      <c r="A16" s="299" t="s">
        <v>1500</v>
      </c>
      <c r="B16" s="294">
        <v>0.5</v>
      </c>
      <c r="C16" s="294">
        <v>13</v>
      </c>
      <c r="D16" s="294">
        <v>127.5</v>
      </c>
      <c r="E16" s="294">
        <v>114.5</v>
      </c>
      <c r="F16" s="294">
        <v>304.2</v>
      </c>
      <c r="G16" s="294">
        <v>242.5</v>
      </c>
      <c r="H16" s="294">
        <v>333</v>
      </c>
      <c r="I16" s="294">
        <v>285</v>
      </c>
      <c r="J16" s="294">
        <v>257</v>
      </c>
      <c r="K16" s="294">
        <v>393.5</v>
      </c>
      <c r="L16" s="294">
        <v>0</v>
      </c>
      <c r="M16" s="294">
        <v>0</v>
      </c>
      <c r="N16" s="363">
        <f t="shared" si="0"/>
        <v>2070.7</v>
      </c>
      <c r="O16" s="366">
        <f>N16*100/$N$53</f>
        <v>2.132488864859298</v>
      </c>
      <c r="P16" s="296">
        <f t="shared" si="1"/>
        <v>172.5583333333333</v>
      </c>
      <c r="Q16" s="297">
        <f t="shared" si="2"/>
        <v>5.673150684931507</v>
      </c>
    </row>
    <row r="17" spans="1:17" s="292" customFormat="1" ht="17.25">
      <c r="A17" s="293" t="s">
        <v>490</v>
      </c>
      <c r="B17" s="294">
        <v>0</v>
      </c>
      <c r="C17" s="294">
        <v>21.5</v>
      </c>
      <c r="D17" s="294">
        <v>159</v>
      </c>
      <c r="E17" s="294">
        <v>163.5</v>
      </c>
      <c r="F17" s="294">
        <v>257.5</v>
      </c>
      <c r="G17" s="294">
        <v>141.5</v>
      </c>
      <c r="H17" s="294">
        <v>274.5</v>
      </c>
      <c r="I17" s="294">
        <v>290</v>
      </c>
      <c r="J17" s="294">
        <v>299</v>
      </c>
      <c r="K17" s="294">
        <v>458.5</v>
      </c>
      <c r="L17" s="294">
        <v>0.5</v>
      </c>
      <c r="M17" s="294">
        <v>0</v>
      </c>
      <c r="N17" s="363">
        <f t="shared" si="0"/>
        <v>2065.5</v>
      </c>
      <c r="O17" s="366">
        <f>N17*100/$N$53</f>
        <v>2.127133698926392</v>
      </c>
      <c r="P17" s="296">
        <f t="shared" si="1"/>
        <v>172.125</v>
      </c>
      <c r="Q17" s="297">
        <f t="shared" si="2"/>
        <v>5.658904109589041</v>
      </c>
    </row>
    <row r="18" spans="1:17" s="292" customFormat="1" ht="17.25">
      <c r="A18" s="293" t="s">
        <v>1501</v>
      </c>
      <c r="B18" s="294">
        <v>0</v>
      </c>
      <c r="C18" s="294">
        <v>61.5</v>
      </c>
      <c r="D18" s="294">
        <v>211</v>
      </c>
      <c r="E18" s="294">
        <v>189</v>
      </c>
      <c r="F18" s="294">
        <v>236</v>
      </c>
      <c r="G18" s="294">
        <v>245</v>
      </c>
      <c r="H18" s="294">
        <v>323.5</v>
      </c>
      <c r="I18" s="294">
        <v>269</v>
      </c>
      <c r="J18" s="294">
        <v>291.5</v>
      </c>
      <c r="K18" s="294">
        <v>232</v>
      </c>
      <c r="L18" s="294">
        <v>0</v>
      </c>
      <c r="M18" s="294">
        <v>0</v>
      </c>
      <c r="N18" s="363">
        <f t="shared" si="0"/>
        <v>2058.5</v>
      </c>
      <c r="O18" s="366">
        <f>N18*100/$N$53</f>
        <v>2.1199248217090187</v>
      </c>
      <c r="P18" s="296">
        <f t="shared" si="1"/>
        <v>171.54166666666666</v>
      </c>
      <c r="Q18" s="297">
        <f t="shared" si="2"/>
        <v>5.63972602739726</v>
      </c>
    </row>
    <row r="19" spans="1:17" s="292" customFormat="1" ht="17.25">
      <c r="A19" s="293" t="s">
        <v>1502</v>
      </c>
      <c r="B19" s="294">
        <v>0</v>
      </c>
      <c r="C19" s="294">
        <v>99</v>
      </c>
      <c r="D19" s="294">
        <v>161.5</v>
      </c>
      <c r="E19" s="294">
        <v>131.5</v>
      </c>
      <c r="F19" s="294">
        <v>287</v>
      </c>
      <c r="G19" s="294">
        <v>174</v>
      </c>
      <c r="H19" s="294">
        <v>310.5</v>
      </c>
      <c r="I19" s="294">
        <v>303.5</v>
      </c>
      <c r="J19" s="294">
        <v>307.5</v>
      </c>
      <c r="K19" s="294">
        <v>261.5</v>
      </c>
      <c r="L19" s="294">
        <v>0</v>
      </c>
      <c r="M19" s="294">
        <v>0</v>
      </c>
      <c r="N19" s="363">
        <f t="shared" si="0"/>
        <v>2036</v>
      </c>
      <c r="O19" s="366">
        <f>N19*100/$N$53</f>
        <v>2.096753430653176</v>
      </c>
      <c r="P19" s="296">
        <f t="shared" si="1"/>
        <v>169.66666666666666</v>
      </c>
      <c r="Q19" s="297">
        <f t="shared" si="2"/>
        <v>5.578082191780822</v>
      </c>
    </row>
    <row r="20" spans="1:17" s="292" customFormat="1" ht="17.25">
      <c r="A20" s="299" t="s">
        <v>1503</v>
      </c>
      <c r="B20" s="294">
        <v>0.5</v>
      </c>
      <c r="C20" s="294">
        <v>16</v>
      </c>
      <c r="D20" s="294">
        <v>145.5</v>
      </c>
      <c r="E20" s="294">
        <v>99</v>
      </c>
      <c r="F20" s="294">
        <v>288</v>
      </c>
      <c r="G20" s="294">
        <v>198.5</v>
      </c>
      <c r="H20" s="294">
        <v>313</v>
      </c>
      <c r="I20" s="294">
        <v>277.5</v>
      </c>
      <c r="J20" s="294">
        <v>267</v>
      </c>
      <c r="K20" s="294">
        <v>418</v>
      </c>
      <c r="L20" s="294">
        <v>0</v>
      </c>
      <c r="M20" s="294">
        <v>0.5</v>
      </c>
      <c r="N20" s="363">
        <f t="shared" si="0"/>
        <v>2023.5</v>
      </c>
      <c r="O20" s="366">
        <f>N20*100/$N$53</f>
        <v>2.083880435622152</v>
      </c>
      <c r="P20" s="296">
        <f t="shared" si="1"/>
        <v>168.625</v>
      </c>
      <c r="Q20" s="297">
        <f t="shared" si="2"/>
        <v>5.543835616438356</v>
      </c>
    </row>
    <row r="21" spans="1:17" s="292" customFormat="1" ht="17.25">
      <c r="A21" s="299" t="s">
        <v>1504</v>
      </c>
      <c r="B21" s="294">
        <v>0</v>
      </c>
      <c r="C21" s="294">
        <v>56.5</v>
      </c>
      <c r="D21" s="294">
        <v>174</v>
      </c>
      <c r="E21" s="294">
        <v>81</v>
      </c>
      <c r="F21" s="294">
        <v>294</v>
      </c>
      <c r="G21" s="294">
        <v>188.5</v>
      </c>
      <c r="H21" s="294">
        <v>320.5</v>
      </c>
      <c r="I21" s="294">
        <v>300.5</v>
      </c>
      <c r="J21" s="294">
        <v>293.5</v>
      </c>
      <c r="K21" s="294">
        <v>281.5</v>
      </c>
      <c r="L21" s="294">
        <v>0</v>
      </c>
      <c r="M21" s="294">
        <v>0</v>
      </c>
      <c r="N21" s="363">
        <f t="shared" si="0"/>
        <v>1990</v>
      </c>
      <c r="O21" s="366">
        <f>N21*100/$N$53</f>
        <v>2.0493808089390075</v>
      </c>
      <c r="P21" s="296">
        <f t="shared" si="1"/>
        <v>165.83333333333334</v>
      </c>
      <c r="Q21" s="297">
        <f t="shared" si="2"/>
        <v>5.4520547945205475</v>
      </c>
    </row>
    <row r="22" spans="1:17" s="292" customFormat="1" ht="17.25">
      <c r="A22" s="299" t="s">
        <v>454</v>
      </c>
      <c r="B22" s="294">
        <v>0</v>
      </c>
      <c r="C22" s="294">
        <v>23.5</v>
      </c>
      <c r="D22" s="294">
        <v>153</v>
      </c>
      <c r="E22" s="294">
        <v>86.5</v>
      </c>
      <c r="F22" s="294">
        <v>267</v>
      </c>
      <c r="G22" s="294">
        <v>290.5</v>
      </c>
      <c r="H22" s="294">
        <v>239.5</v>
      </c>
      <c r="I22" s="294">
        <v>296.5</v>
      </c>
      <c r="J22" s="294">
        <v>229.5</v>
      </c>
      <c r="K22" s="294">
        <v>394.5</v>
      </c>
      <c r="L22" s="294">
        <v>0</v>
      </c>
      <c r="M22" s="294">
        <v>0</v>
      </c>
      <c r="N22" s="363">
        <f t="shared" si="0"/>
        <v>1980.5</v>
      </c>
      <c r="O22" s="366">
        <f>N22*100/$N$53</f>
        <v>2.0395973327154295</v>
      </c>
      <c r="P22" s="296">
        <f t="shared" si="1"/>
        <v>165.04166666666666</v>
      </c>
      <c r="Q22" s="297">
        <f t="shared" si="2"/>
        <v>5.426027397260274</v>
      </c>
    </row>
    <row r="23" spans="1:17" s="292" customFormat="1" ht="17.25">
      <c r="A23" s="299" t="s">
        <v>1505</v>
      </c>
      <c r="B23" s="294">
        <v>1</v>
      </c>
      <c r="C23" s="294">
        <v>16.5</v>
      </c>
      <c r="D23" s="294">
        <v>157.5</v>
      </c>
      <c r="E23" s="294">
        <v>109</v>
      </c>
      <c r="F23" s="294">
        <v>294</v>
      </c>
      <c r="G23" s="294">
        <v>179.5</v>
      </c>
      <c r="H23" s="294">
        <v>301.5</v>
      </c>
      <c r="I23" s="294">
        <v>276</v>
      </c>
      <c r="J23" s="294">
        <v>269</v>
      </c>
      <c r="K23" s="294">
        <v>373</v>
      </c>
      <c r="L23" s="294">
        <v>0</v>
      </c>
      <c r="M23" s="294">
        <v>1</v>
      </c>
      <c r="N23" s="363">
        <f t="shared" si="0"/>
        <v>1978</v>
      </c>
      <c r="O23" s="366">
        <f>N23*100/$N$53</f>
        <v>2.037022733709225</v>
      </c>
      <c r="P23" s="296">
        <f t="shared" si="1"/>
        <v>164.83333333333334</v>
      </c>
      <c r="Q23" s="297">
        <f t="shared" si="2"/>
        <v>5.419178082191781</v>
      </c>
    </row>
    <row r="24" spans="1:17" s="292" customFormat="1" ht="17.25">
      <c r="A24" s="293" t="s">
        <v>549</v>
      </c>
      <c r="B24" s="294">
        <v>2</v>
      </c>
      <c r="C24" s="294">
        <v>5.5</v>
      </c>
      <c r="D24" s="294">
        <v>103</v>
      </c>
      <c r="E24" s="294">
        <v>143</v>
      </c>
      <c r="F24" s="294">
        <v>240</v>
      </c>
      <c r="G24" s="294">
        <v>238.5</v>
      </c>
      <c r="H24" s="294">
        <v>191.5</v>
      </c>
      <c r="I24" s="294">
        <v>374.5</v>
      </c>
      <c r="J24" s="294">
        <v>275</v>
      </c>
      <c r="K24" s="294">
        <v>401</v>
      </c>
      <c r="L24" s="294">
        <v>0</v>
      </c>
      <c r="M24" s="294">
        <v>1.5</v>
      </c>
      <c r="N24" s="363">
        <f t="shared" si="0"/>
        <v>1975.5</v>
      </c>
      <c r="O24" s="366">
        <f>N24*100/$N$53</f>
        <v>2.03444813470302</v>
      </c>
      <c r="P24" s="296">
        <f t="shared" si="1"/>
        <v>164.625</v>
      </c>
      <c r="Q24" s="297">
        <f t="shared" si="2"/>
        <v>5.412328767123288</v>
      </c>
    </row>
    <row r="25" spans="1:17" s="292" customFormat="1" ht="17.25">
      <c r="A25" s="299" t="s">
        <v>1506</v>
      </c>
      <c r="B25" s="294">
        <v>0.5</v>
      </c>
      <c r="C25" s="294">
        <v>103.5</v>
      </c>
      <c r="D25" s="294">
        <v>125.5</v>
      </c>
      <c r="E25" s="294">
        <v>110.5</v>
      </c>
      <c r="F25" s="294">
        <v>195</v>
      </c>
      <c r="G25" s="294">
        <v>122</v>
      </c>
      <c r="H25" s="294">
        <v>317</v>
      </c>
      <c r="I25" s="294">
        <v>261.5</v>
      </c>
      <c r="J25" s="294">
        <v>248.8</v>
      </c>
      <c r="K25" s="294">
        <v>488.5</v>
      </c>
      <c r="L25" s="294">
        <v>0</v>
      </c>
      <c r="M25" s="294">
        <v>0</v>
      </c>
      <c r="N25" s="363">
        <f t="shared" si="0"/>
        <v>1972.8</v>
      </c>
      <c r="O25" s="366">
        <f>N25*100/$N$53</f>
        <v>2.031667567776319</v>
      </c>
      <c r="P25" s="296">
        <f t="shared" si="1"/>
        <v>164.4</v>
      </c>
      <c r="Q25" s="297">
        <f t="shared" si="2"/>
        <v>5.404931506849315</v>
      </c>
    </row>
    <row r="26" spans="1:17" s="292" customFormat="1" ht="17.25">
      <c r="A26" s="293" t="s">
        <v>1507</v>
      </c>
      <c r="B26" s="294">
        <v>0.5</v>
      </c>
      <c r="C26" s="294">
        <v>23</v>
      </c>
      <c r="D26" s="294">
        <v>147</v>
      </c>
      <c r="E26" s="294">
        <v>107</v>
      </c>
      <c r="F26" s="294">
        <v>307.5</v>
      </c>
      <c r="G26" s="294">
        <v>184.5</v>
      </c>
      <c r="H26" s="294">
        <v>299.5</v>
      </c>
      <c r="I26" s="294">
        <v>264.5</v>
      </c>
      <c r="J26" s="294">
        <v>278</v>
      </c>
      <c r="K26" s="294">
        <v>360.5</v>
      </c>
      <c r="L26" s="294">
        <v>0</v>
      </c>
      <c r="M26" s="294">
        <v>0.5</v>
      </c>
      <c r="N26" s="363">
        <f t="shared" si="0"/>
        <v>1972.5</v>
      </c>
      <c r="O26" s="366">
        <f>N26*100/$N$53</f>
        <v>2.031358615895574</v>
      </c>
      <c r="P26" s="296">
        <f t="shared" si="1"/>
        <v>164.375</v>
      </c>
      <c r="Q26" s="297">
        <f t="shared" si="2"/>
        <v>5.404109589041096</v>
      </c>
    </row>
    <row r="27" spans="1:17" s="292" customFormat="1" ht="17.25">
      <c r="A27" s="293" t="s">
        <v>1508</v>
      </c>
      <c r="B27" s="294">
        <v>0.5</v>
      </c>
      <c r="C27" s="294">
        <v>37.5</v>
      </c>
      <c r="D27" s="294">
        <v>89</v>
      </c>
      <c r="E27" s="294">
        <v>92.5</v>
      </c>
      <c r="F27" s="294">
        <v>246.5</v>
      </c>
      <c r="G27" s="294">
        <v>253</v>
      </c>
      <c r="H27" s="294">
        <v>301.5</v>
      </c>
      <c r="I27" s="294">
        <v>375</v>
      </c>
      <c r="J27" s="294">
        <v>270.3</v>
      </c>
      <c r="K27" s="294">
        <v>298.3</v>
      </c>
      <c r="L27" s="294">
        <v>1.5</v>
      </c>
      <c r="M27" s="294">
        <v>0</v>
      </c>
      <c r="N27" s="363">
        <f t="shared" si="0"/>
        <v>1965.6</v>
      </c>
      <c r="O27" s="366">
        <f>N27*100/$N$53</f>
        <v>2.0242527226384492</v>
      </c>
      <c r="P27" s="296">
        <f t="shared" si="1"/>
        <v>163.79999999999998</v>
      </c>
      <c r="Q27" s="297">
        <f t="shared" si="2"/>
        <v>5.385205479452055</v>
      </c>
    </row>
    <row r="28" spans="1:17" s="292" customFormat="1" ht="17.25">
      <c r="A28" s="299" t="s">
        <v>1509</v>
      </c>
      <c r="B28" s="294">
        <v>0</v>
      </c>
      <c r="C28" s="294">
        <v>17.5</v>
      </c>
      <c r="D28" s="294">
        <v>166.5</v>
      </c>
      <c r="E28" s="294">
        <v>122</v>
      </c>
      <c r="F28" s="294">
        <v>269.5</v>
      </c>
      <c r="G28" s="294">
        <v>226.8</v>
      </c>
      <c r="H28" s="294">
        <v>264.5</v>
      </c>
      <c r="I28" s="294">
        <v>260.2</v>
      </c>
      <c r="J28" s="294">
        <v>283.5</v>
      </c>
      <c r="K28" s="294">
        <v>337</v>
      </c>
      <c r="L28" s="294">
        <v>3.5</v>
      </c>
      <c r="M28" s="294">
        <v>1</v>
      </c>
      <c r="N28" s="363">
        <f t="shared" si="0"/>
        <v>1952</v>
      </c>
      <c r="O28" s="366">
        <f>N28*100/$N$53</f>
        <v>2.010246904044695</v>
      </c>
      <c r="P28" s="296">
        <f t="shared" si="1"/>
        <v>162.66666666666666</v>
      </c>
      <c r="Q28" s="297">
        <f t="shared" si="2"/>
        <v>5.347945205479452</v>
      </c>
    </row>
    <row r="29" spans="1:17" s="292" customFormat="1" ht="17.25">
      <c r="A29" s="300" t="s">
        <v>1510</v>
      </c>
      <c r="B29" s="301">
        <v>0</v>
      </c>
      <c r="C29" s="301">
        <v>22</v>
      </c>
      <c r="D29" s="301">
        <v>140</v>
      </c>
      <c r="E29" s="301">
        <v>117</v>
      </c>
      <c r="F29" s="301">
        <v>272</v>
      </c>
      <c r="G29" s="301">
        <v>188.5</v>
      </c>
      <c r="H29" s="301">
        <v>341.5</v>
      </c>
      <c r="I29" s="301">
        <v>308.5</v>
      </c>
      <c r="J29" s="301">
        <v>231</v>
      </c>
      <c r="K29" s="301">
        <v>311</v>
      </c>
      <c r="L29" s="301">
        <v>16.5</v>
      </c>
      <c r="M29" s="301">
        <v>1</v>
      </c>
      <c r="N29" s="364">
        <f t="shared" si="0"/>
        <v>1949</v>
      </c>
      <c r="O29" s="367">
        <f>N29*100/$N$53</f>
        <v>2.0071573852372495</v>
      </c>
      <c r="P29" s="303">
        <f t="shared" si="1"/>
        <v>162.41666666666666</v>
      </c>
      <c r="Q29" s="304">
        <f>N29/365</f>
        <v>5.33972602739726</v>
      </c>
    </row>
    <row r="30" spans="1:17" s="292" customFormat="1" ht="17.25">
      <c r="A30" s="287" t="s">
        <v>1511</v>
      </c>
      <c r="B30" s="288">
        <v>0</v>
      </c>
      <c r="C30" s="288">
        <v>37</v>
      </c>
      <c r="D30" s="288">
        <v>153.5</v>
      </c>
      <c r="E30" s="288">
        <v>180</v>
      </c>
      <c r="F30" s="288">
        <v>184</v>
      </c>
      <c r="G30" s="288">
        <v>219</v>
      </c>
      <c r="H30" s="288">
        <v>319.5</v>
      </c>
      <c r="I30" s="288">
        <v>300.5</v>
      </c>
      <c r="J30" s="288">
        <v>206.5</v>
      </c>
      <c r="K30" s="288">
        <v>345.2</v>
      </c>
      <c r="L30" s="288">
        <v>0</v>
      </c>
      <c r="M30" s="288">
        <v>1</v>
      </c>
      <c r="N30" s="289">
        <f aca="true" t="shared" si="3" ref="N30:N53">SUM(B30:M30)</f>
        <v>1946.2</v>
      </c>
      <c r="O30" s="365">
        <f>N30*100/$N$53</f>
        <v>2.0042738343503</v>
      </c>
      <c r="P30" s="290">
        <f>N30/12</f>
        <v>162.18333333333334</v>
      </c>
      <c r="Q30" s="291">
        <f>N30/365</f>
        <v>5.332054794520548</v>
      </c>
    </row>
    <row r="31" spans="1:17" s="292" customFormat="1" ht="17.25">
      <c r="A31" s="299" t="s">
        <v>1512</v>
      </c>
      <c r="B31" s="294">
        <v>0.5</v>
      </c>
      <c r="C31" s="294">
        <v>21.5</v>
      </c>
      <c r="D31" s="294">
        <v>145</v>
      </c>
      <c r="E31" s="294">
        <v>96</v>
      </c>
      <c r="F31" s="294">
        <v>292</v>
      </c>
      <c r="G31" s="294">
        <v>203</v>
      </c>
      <c r="H31" s="294">
        <v>302</v>
      </c>
      <c r="I31" s="294">
        <v>254</v>
      </c>
      <c r="J31" s="294">
        <v>258</v>
      </c>
      <c r="K31" s="294">
        <v>348</v>
      </c>
      <c r="L31" s="294">
        <v>0</v>
      </c>
      <c r="M31" s="294">
        <v>1</v>
      </c>
      <c r="N31" s="295">
        <f t="shared" si="3"/>
        <v>1921</v>
      </c>
      <c r="O31" s="366">
        <f aca="true" t="shared" si="4" ref="O31:O52">N31*100/$N$53</f>
        <v>1.9783218763677557</v>
      </c>
      <c r="P31" s="296">
        <f>N31/12</f>
        <v>160.08333333333334</v>
      </c>
      <c r="Q31" s="297">
        <f>N31/365</f>
        <v>5.263013698630137</v>
      </c>
    </row>
    <row r="32" spans="1:17" s="292" customFormat="1" ht="17.25">
      <c r="A32" s="293" t="s">
        <v>1513</v>
      </c>
      <c r="B32" s="294">
        <v>2</v>
      </c>
      <c r="C32" s="294">
        <v>1.5</v>
      </c>
      <c r="D32" s="294">
        <v>109</v>
      </c>
      <c r="E32" s="294">
        <v>205.5</v>
      </c>
      <c r="F32" s="294">
        <v>272.5</v>
      </c>
      <c r="G32" s="294">
        <v>188.5</v>
      </c>
      <c r="H32" s="294">
        <v>181.5</v>
      </c>
      <c r="I32" s="294">
        <v>311.5</v>
      </c>
      <c r="J32" s="294">
        <v>310</v>
      </c>
      <c r="K32" s="294">
        <v>331.5</v>
      </c>
      <c r="L32" s="294">
        <v>0</v>
      </c>
      <c r="M32" s="294">
        <v>2</v>
      </c>
      <c r="N32" s="295">
        <f t="shared" si="3"/>
        <v>1915.5</v>
      </c>
      <c r="O32" s="366">
        <f t="shared" si="4"/>
        <v>1.9726577585541052</v>
      </c>
      <c r="P32" s="296">
        <f t="shared" si="1"/>
        <v>159.625</v>
      </c>
      <c r="Q32" s="297">
        <f aca="true" t="shared" si="5" ref="Q32:Q51">N32/365</f>
        <v>5.247945205479452</v>
      </c>
    </row>
    <row r="33" spans="1:17" s="292" customFormat="1" ht="17.25">
      <c r="A33" s="293" t="s">
        <v>1514</v>
      </c>
      <c r="B33" s="294">
        <v>3</v>
      </c>
      <c r="C33" s="294">
        <v>20.5</v>
      </c>
      <c r="D33" s="294">
        <v>134.5</v>
      </c>
      <c r="E33" s="294">
        <v>192.5</v>
      </c>
      <c r="F33" s="294">
        <v>191.5</v>
      </c>
      <c r="G33" s="294">
        <v>161.5</v>
      </c>
      <c r="H33" s="294">
        <v>284</v>
      </c>
      <c r="I33" s="294">
        <v>348</v>
      </c>
      <c r="J33" s="294">
        <v>256.5</v>
      </c>
      <c r="K33" s="294">
        <v>308</v>
      </c>
      <c r="L33" s="294">
        <v>0</v>
      </c>
      <c r="M33" s="294">
        <v>0</v>
      </c>
      <c r="N33" s="295">
        <f t="shared" si="3"/>
        <v>1900</v>
      </c>
      <c r="O33" s="366">
        <f t="shared" si="4"/>
        <v>1.9566952447156356</v>
      </c>
      <c r="P33" s="296">
        <f t="shared" si="1"/>
        <v>158.33333333333334</v>
      </c>
      <c r="Q33" s="297">
        <f t="shared" si="5"/>
        <v>5.205479452054795</v>
      </c>
    </row>
    <row r="34" spans="1:17" s="292" customFormat="1" ht="17.25">
      <c r="A34" s="299" t="s">
        <v>1515</v>
      </c>
      <c r="B34" s="294">
        <v>0</v>
      </c>
      <c r="C34" s="294">
        <v>57.5</v>
      </c>
      <c r="D34" s="294">
        <v>128</v>
      </c>
      <c r="E34" s="294">
        <v>179.5</v>
      </c>
      <c r="F34" s="294">
        <v>302</v>
      </c>
      <c r="G34" s="294">
        <v>137.5</v>
      </c>
      <c r="H34" s="294">
        <v>381.5</v>
      </c>
      <c r="I34" s="294">
        <v>233.5</v>
      </c>
      <c r="J34" s="294">
        <v>264</v>
      </c>
      <c r="K34" s="294">
        <v>213</v>
      </c>
      <c r="L34" s="294">
        <v>0</v>
      </c>
      <c r="M34" s="294">
        <v>0</v>
      </c>
      <c r="N34" s="295">
        <f t="shared" si="3"/>
        <v>1896.5</v>
      </c>
      <c r="O34" s="366">
        <f t="shared" si="4"/>
        <v>1.9530908061069487</v>
      </c>
      <c r="P34" s="296">
        <f t="shared" si="1"/>
        <v>158.04166666666666</v>
      </c>
      <c r="Q34" s="297">
        <f t="shared" si="5"/>
        <v>5.195890410958904</v>
      </c>
    </row>
    <row r="35" spans="1:17" s="292" customFormat="1" ht="17.25">
      <c r="A35" s="293" t="s">
        <v>1516</v>
      </c>
      <c r="B35" s="294">
        <v>1</v>
      </c>
      <c r="C35" s="294">
        <v>37</v>
      </c>
      <c r="D35" s="294">
        <v>108</v>
      </c>
      <c r="E35" s="294">
        <v>146.5</v>
      </c>
      <c r="F35" s="294">
        <v>204.5</v>
      </c>
      <c r="G35" s="294">
        <v>182</v>
      </c>
      <c r="H35" s="294">
        <v>242.5</v>
      </c>
      <c r="I35" s="294">
        <v>304.5</v>
      </c>
      <c r="J35" s="294">
        <v>245.5</v>
      </c>
      <c r="K35" s="294">
        <v>423.7</v>
      </c>
      <c r="L35" s="294">
        <v>0.5</v>
      </c>
      <c r="M35" s="294">
        <v>0.7</v>
      </c>
      <c r="N35" s="295">
        <f t="shared" si="3"/>
        <v>1896.4</v>
      </c>
      <c r="O35" s="366">
        <f t="shared" si="4"/>
        <v>1.9529878221467007</v>
      </c>
      <c r="P35" s="296">
        <f t="shared" si="1"/>
        <v>158.03333333333333</v>
      </c>
      <c r="Q35" s="297">
        <f t="shared" si="5"/>
        <v>5.195616438356165</v>
      </c>
    </row>
    <row r="36" spans="1:17" s="292" customFormat="1" ht="17.25">
      <c r="A36" s="299" t="s">
        <v>1517</v>
      </c>
      <c r="B36" s="294">
        <v>0</v>
      </c>
      <c r="C36" s="294">
        <v>59.5</v>
      </c>
      <c r="D36" s="294">
        <v>130.2</v>
      </c>
      <c r="E36" s="294">
        <v>74.5</v>
      </c>
      <c r="F36" s="294">
        <v>328.5</v>
      </c>
      <c r="G36" s="294">
        <v>171</v>
      </c>
      <c r="H36" s="294">
        <v>288.5</v>
      </c>
      <c r="I36" s="294">
        <v>272</v>
      </c>
      <c r="J36" s="294">
        <v>216.5</v>
      </c>
      <c r="K36" s="294">
        <v>339.5</v>
      </c>
      <c r="L36" s="294">
        <v>0</v>
      </c>
      <c r="M36" s="294">
        <v>0</v>
      </c>
      <c r="N36" s="295">
        <f t="shared" si="3"/>
        <v>1880.2</v>
      </c>
      <c r="O36" s="366">
        <f t="shared" si="4"/>
        <v>1.9363044205864937</v>
      </c>
      <c r="P36" s="296">
        <f t="shared" si="1"/>
        <v>156.68333333333334</v>
      </c>
      <c r="Q36" s="297">
        <f t="shared" si="5"/>
        <v>5.151232876712329</v>
      </c>
    </row>
    <row r="37" spans="1:19" s="292" customFormat="1" ht="17.25">
      <c r="A37" s="293" t="s">
        <v>1518</v>
      </c>
      <c r="B37" s="294">
        <v>0.5</v>
      </c>
      <c r="C37" s="294">
        <v>27</v>
      </c>
      <c r="D37" s="294">
        <v>134</v>
      </c>
      <c r="E37" s="294">
        <v>163</v>
      </c>
      <c r="F37" s="294">
        <v>131</v>
      </c>
      <c r="G37" s="294">
        <v>199</v>
      </c>
      <c r="H37" s="294">
        <v>358.5</v>
      </c>
      <c r="I37" s="294">
        <v>332</v>
      </c>
      <c r="J37" s="294">
        <v>193</v>
      </c>
      <c r="K37" s="294">
        <v>323.5</v>
      </c>
      <c r="L37" s="294">
        <v>0</v>
      </c>
      <c r="M37" s="294">
        <v>1</v>
      </c>
      <c r="N37" s="295">
        <f t="shared" si="3"/>
        <v>1862.5</v>
      </c>
      <c r="O37" s="366">
        <f t="shared" si="4"/>
        <v>1.9180762596225638</v>
      </c>
      <c r="P37" s="296">
        <f t="shared" si="1"/>
        <v>155.20833333333334</v>
      </c>
      <c r="Q37" s="297">
        <f t="shared" si="5"/>
        <v>5.102739726027397</v>
      </c>
      <c r="S37" s="305"/>
    </row>
    <row r="38" spans="1:19" s="292" customFormat="1" ht="17.25">
      <c r="A38" s="293" t="s">
        <v>464</v>
      </c>
      <c r="B38" s="294">
        <v>0.5</v>
      </c>
      <c r="C38" s="294">
        <v>1.5</v>
      </c>
      <c r="D38" s="294">
        <v>130.5</v>
      </c>
      <c r="E38" s="294">
        <v>228</v>
      </c>
      <c r="F38" s="294">
        <v>179.5</v>
      </c>
      <c r="G38" s="294">
        <v>128</v>
      </c>
      <c r="H38" s="294">
        <v>293.5</v>
      </c>
      <c r="I38" s="294">
        <v>213.5</v>
      </c>
      <c r="J38" s="294">
        <v>288.9</v>
      </c>
      <c r="K38" s="294">
        <v>388</v>
      </c>
      <c r="L38" s="294">
        <v>0</v>
      </c>
      <c r="M38" s="294">
        <v>0</v>
      </c>
      <c r="N38" s="295">
        <f t="shared" si="3"/>
        <v>1851.9</v>
      </c>
      <c r="O38" s="366">
        <f t="shared" si="4"/>
        <v>1.9071599598362554</v>
      </c>
      <c r="P38" s="296">
        <f t="shared" si="1"/>
        <v>154.32500000000002</v>
      </c>
      <c r="Q38" s="297">
        <f t="shared" si="5"/>
        <v>5.073698630136986</v>
      </c>
      <c r="S38" s="305"/>
    </row>
    <row r="39" spans="1:19" s="292" customFormat="1" ht="17.25">
      <c r="A39" s="299" t="s">
        <v>1519</v>
      </c>
      <c r="B39" s="294">
        <v>0.5</v>
      </c>
      <c r="C39" s="294">
        <v>36.5</v>
      </c>
      <c r="D39" s="294">
        <v>129.5</v>
      </c>
      <c r="E39" s="294">
        <v>166.5</v>
      </c>
      <c r="F39" s="294">
        <v>239</v>
      </c>
      <c r="G39" s="294">
        <v>205</v>
      </c>
      <c r="H39" s="294">
        <v>255.5</v>
      </c>
      <c r="I39" s="294">
        <v>242</v>
      </c>
      <c r="J39" s="294">
        <v>233.5</v>
      </c>
      <c r="K39" s="294">
        <v>321</v>
      </c>
      <c r="L39" s="294">
        <v>0</v>
      </c>
      <c r="M39" s="294">
        <v>0</v>
      </c>
      <c r="N39" s="295">
        <f t="shared" si="3"/>
        <v>1829</v>
      </c>
      <c r="O39" s="366">
        <f t="shared" si="4"/>
        <v>1.8835766329394197</v>
      </c>
      <c r="P39" s="296">
        <f t="shared" si="1"/>
        <v>152.41666666666666</v>
      </c>
      <c r="Q39" s="297">
        <f t="shared" si="5"/>
        <v>5.010958904109589</v>
      </c>
      <c r="S39" s="306"/>
    </row>
    <row r="40" spans="1:17" s="292" customFormat="1" ht="17.25">
      <c r="A40" s="293" t="s">
        <v>1520</v>
      </c>
      <c r="B40" s="294">
        <v>0.5</v>
      </c>
      <c r="C40" s="294">
        <v>21</v>
      </c>
      <c r="D40" s="294">
        <v>130.5</v>
      </c>
      <c r="E40" s="294">
        <v>54.5</v>
      </c>
      <c r="F40" s="294">
        <v>211</v>
      </c>
      <c r="G40" s="294">
        <v>204.5</v>
      </c>
      <c r="H40" s="294">
        <v>228</v>
      </c>
      <c r="I40" s="294">
        <v>288.5</v>
      </c>
      <c r="J40" s="294">
        <v>257</v>
      </c>
      <c r="K40" s="294">
        <v>425</v>
      </c>
      <c r="L40" s="294">
        <v>0</v>
      </c>
      <c r="M40" s="294">
        <v>0.5</v>
      </c>
      <c r="N40" s="295">
        <f t="shared" si="3"/>
        <v>1821</v>
      </c>
      <c r="O40" s="366">
        <f t="shared" si="4"/>
        <v>1.8753379161195645</v>
      </c>
      <c r="P40" s="296">
        <f t="shared" si="1"/>
        <v>151.75</v>
      </c>
      <c r="Q40" s="297">
        <f t="shared" si="5"/>
        <v>4.989041095890411</v>
      </c>
    </row>
    <row r="41" spans="1:17" s="292" customFormat="1" ht="17.25">
      <c r="A41" s="299" t="s">
        <v>589</v>
      </c>
      <c r="B41" s="294">
        <v>0</v>
      </c>
      <c r="C41" s="294">
        <v>65.5</v>
      </c>
      <c r="D41" s="294">
        <v>129.5</v>
      </c>
      <c r="E41" s="294">
        <v>141.6</v>
      </c>
      <c r="F41" s="294">
        <v>290</v>
      </c>
      <c r="G41" s="294">
        <v>132.5</v>
      </c>
      <c r="H41" s="294">
        <v>235</v>
      </c>
      <c r="I41" s="294">
        <v>258.5</v>
      </c>
      <c r="J41" s="294">
        <v>219</v>
      </c>
      <c r="K41" s="294">
        <v>284.5</v>
      </c>
      <c r="L41" s="294">
        <v>1.5</v>
      </c>
      <c r="M41" s="294">
        <v>0.5</v>
      </c>
      <c r="N41" s="295">
        <f t="shared" si="3"/>
        <v>1758.1</v>
      </c>
      <c r="O41" s="366">
        <f t="shared" si="4"/>
        <v>1.810561005123452</v>
      </c>
      <c r="P41" s="296">
        <f t="shared" si="1"/>
        <v>146.50833333333333</v>
      </c>
      <c r="Q41" s="297">
        <f t="shared" si="5"/>
        <v>4.816712328767123</v>
      </c>
    </row>
    <row r="42" spans="1:17" s="292" customFormat="1" ht="17.25">
      <c r="A42" s="299" t="s">
        <v>1521</v>
      </c>
      <c r="B42" s="294">
        <v>0</v>
      </c>
      <c r="C42" s="294">
        <v>57.5</v>
      </c>
      <c r="D42" s="294">
        <v>140.5</v>
      </c>
      <c r="E42" s="294">
        <v>131</v>
      </c>
      <c r="F42" s="294">
        <v>223</v>
      </c>
      <c r="G42" s="294">
        <v>210.5</v>
      </c>
      <c r="H42" s="294">
        <v>258.5</v>
      </c>
      <c r="I42" s="294">
        <v>237.5</v>
      </c>
      <c r="J42" s="294">
        <v>224</v>
      </c>
      <c r="K42" s="294">
        <v>264.5</v>
      </c>
      <c r="L42" s="294">
        <v>6</v>
      </c>
      <c r="M42" s="294">
        <v>0</v>
      </c>
      <c r="N42" s="295">
        <f t="shared" si="3"/>
        <v>1753</v>
      </c>
      <c r="O42" s="366">
        <f t="shared" si="4"/>
        <v>1.8053088231507943</v>
      </c>
      <c r="P42" s="296">
        <f t="shared" si="1"/>
        <v>146.08333333333334</v>
      </c>
      <c r="Q42" s="297">
        <f t="shared" si="5"/>
        <v>4.802739726027397</v>
      </c>
    </row>
    <row r="43" spans="1:17" s="292" customFormat="1" ht="17.25">
      <c r="A43" s="299" t="s">
        <v>537</v>
      </c>
      <c r="B43" s="294">
        <v>0</v>
      </c>
      <c r="C43" s="294">
        <v>21.5</v>
      </c>
      <c r="D43" s="294">
        <v>91</v>
      </c>
      <c r="E43" s="294">
        <v>91.5</v>
      </c>
      <c r="F43" s="294">
        <v>204.5</v>
      </c>
      <c r="G43" s="294">
        <v>136</v>
      </c>
      <c r="H43" s="294">
        <v>294.5</v>
      </c>
      <c r="I43" s="294">
        <v>333.5</v>
      </c>
      <c r="J43" s="294">
        <v>293.5</v>
      </c>
      <c r="K43" s="294">
        <v>269</v>
      </c>
      <c r="L43" s="294">
        <v>0</v>
      </c>
      <c r="M43" s="294">
        <v>0</v>
      </c>
      <c r="N43" s="295">
        <f t="shared" si="3"/>
        <v>1735</v>
      </c>
      <c r="O43" s="366">
        <f t="shared" si="4"/>
        <v>1.7867717103061198</v>
      </c>
      <c r="P43" s="296">
        <f t="shared" si="1"/>
        <v>144.58333333333334</v>
      </c>
      <c r="Q43" s="297">
        <f t="shared" si="5"/>
        <v>4.7534246575342465</v>
      </c>
    </row>
    <row r="44" spans="1:17" s="292" customFormat="1" ht="17.25">
      <c r="A44" s="299" t="s">
        <v>610</v>
      </c>
      <c r="B44" s="294">
        <v>0</v>
      </c>
      <c r="C44" s="294">
        <v>66</v>
      </c>
      <c r="D44" s="294">
        <v>56</v>
      </c>
      <c r="E44" s="294">
        <v>82.5</v>
      </c>
      <c r="F44" s="294">
        <v>234.2</v>
      </c>
      <c r="G44" s="294">
        <v>200.5</v>
      </c>
      <c r="H44" s="294">
        <v>339.5</v>
      </c>
      <c r="I44" s="294">
        <v>315.5</v>
      </c>
      <c r="J44" s="294">
        <v>279</v>
      </c>
      <c r="K44" s="294">
        <v>160</v>
      </c>
      <c r="L44" s="294">
        <v>0</v>
      </c>
      <c r="M44" s="294">
        <v>0</v>
      </c>
      <c r="N44" s="295">
        <f t="shared" si="3"/>
        <v>1733.2</v>
      </c>
      <c r="O44" s="366">
        <f t="shared" si="4"/>
        <v>1.7849179990216524</v>
      </c>
      <c r="P44" s="296">
        <f t="shared" si="1"/>
        <v>144.43333333333334</v>
      </c>
      <c r="Q44" s="297">
        <f t="shared" si="5"/>
        <v>4.748493150684932</v>
      </c>
    </row>
    <row r="45" spans="1:17" s="292" customFormat="1" ht="17.25">
      <c r="A45" s="293" t="s">
        <v>1522</v>
      </c>
      <c r="B45" s="294">
        <v>9</v>
      </c>
      <c r="C45" s="294">
        <v>29</v>
      </c>
      <c r="D45" s="294">
        <v>179.8</v>
      </c>
      <c r="E45" s="294">
        <v>203</v>
      </c>
      <c r="F45" s="294">
        <v>94.5</v>
      </c>
      <c r="G45" s="294">
        <v>154.1</v>
      </c>
      <c r="H45" s="294">
        <v>262</v>
      </c>
      <c r="I45" s="294">
        <v>258.5</v>
      </c>
      <c r="J45" s="294">
        <v>181.5</v>
      </c>
      <c r="K45" s="294">
        <v>316.5</v>
      </c>
      <c r="L45" s="294">
        <v>0</v>
      </c>
      <c r="M45" s="294">
        <v>1.5</v>
      </c>
      <c r="N45" s="295">
        <f t="shared" si="3"/>
        <v>1689.4</v>
      </c>
      <c r="O45" s="366">
        <f t="shared" si="4"/>
        <v>1.7398110244329446</v>
      </c>
      <c r="P45" s="296">
        <f t="shared" si="1"/>
        <v>140.78333333333333</v>
      </c>
      <c r="Q45" s="297">
        <f t="shared" si="5"/>
        <v>4.628493150684932</v>
      </c>
    </row>
    <row r="46" spans="1:17" s="292" customFormat="1" ht="17.25">
      <c r="A46" s="299" t="s">
        <v>461</v>
      </c>
      <c r="B46" s="294">
        <v>0</v>
      </c>
      <c r="C46" s="294">
        <v>32</v>
      </c>
      <c r="D46" s="294">
        <v>137.5</v>
      </c>
      <c r="E46" s="294">
        <v>131.5</v>
      </c>
      <c r="F46" s="294">
        <v>236</v>
      </c>
      <c r="G46" s="294">
        <v>173.5</v>
      </c>
      <c r="H46" s="294">
        <v>259</v>
      </c>
      <c r="I46" s="294">
        <v>272</v>
      </c>
      <c r="J46" s="294">
        <v>259</v>
      </c>
      <c r="K46" s="294">
        <v>168.2</v>
      </c>
      <c r="L46" s="294">
        <v>0</v>
      </c>
      <c r="M46" s="294">
        <v>0</v>
      </c>
      <c r="N46" s="295">
        <f t="shared" si="3"/>
        <v>1668.7</v>
      </c>
      <c r="O46" s="366">
        <f t="shared" si="4"/>
        <v>1.718493344661569</v>
      </c>
      <c r="P46" s="296">
        <f t="shared" si="1"/>
        <v>139.05833333333334</v>
      </c>
      <c r="Q46" s="297">
        <f t="shared" si="5"/>
        <v>4.571780821917808</v>
      </c>
    </row>
    <row r="47" spans="1:17" s="292" customFormat="1" ht="17.25">
      <c r="A47" s="299" t="s">
        <v>572</v>
      </c>
      <c r="B47" s="294">
        <v>0</v>
      </c>
      <c r="C47" s="294">
        <v>81.5</v>
      </c>
      <c r="D47" s="294">
        <v>57.5</v>
      </c>
      <c r="E47" s="294">
        <v>46.5</v>
      </c>
      <c r="F47" s="294">
        <v>117.5</v>
      </c>
      <c r="G47" s="294">
        <v>193.5</v>
      </c>
      <c r="H47" s="294">
        <v>307</v>
      </c>
      <c r="I47" s="294">
        <v>267.5</v>
      </c>
      <c r="J47" s="294">
        <v>332.5</v>
      </c>
      <c r="K47" s="294">
        <v>241</v>
      </c>
      <c r="L47" s="294">
        <v>0</v>
      </c>
      <c r="M47" s="294">
        <v>0</v>
      </c>
      <c r="N47" s="295">
        <f t="shared" si="3"/>
        <v>1644.5</v>
      </c>
      <c r="O47" s="366">
        <f t="shared" si="4"/>
        <v>1.6935712262815066</v>
      </c>
      <c r="P47" s="296">
        <f t="shared" si="1"/>
        <v>137.04166666666666</v>
      </c>
      <c r="Q47" s="297">
        <f t="shared" si="5"/>
        <v>4.505479452054795</v>
      </c>
    </row>
    <row r="48" spans="1:17" s="292" customFormat="1" ht="17.25">
      <c r="A48" s="293" t="s">
        <v>499</v>
      </c>
      <c r="B48" s="294">
        <v>2</v>
      </c>
      <c r="C48" s="294">
        <v>12.5</v>
      </c>
      <c r="D48" s="294">
        <v>108.5</v>
      </c>
      <c r="E48" s="294">
        <v>150.5</v>
      </c>
      <c r="F48" s="294">
        <v>206</v>
      </c>
      <c r="G48" s="294">
        <v>150.5</v>
      </c>
      <c r="H48" s="294">
        <v>206.5</v>
      </c>
      <c r="I48" s="294">
        <v>332.5</v>
      </c>
      <c r="J48" s="294">
        <v>193.5</v>
      </c>
      <c r="K48" s="294">
        <v>254</v>
      </c>
      <c r="L48" s="294">
        <v>0</v>
      </c>
      <c r="M48" s="294">
        <v>2.5</v>
      </c>
      <c r="N48" s="295">
        <f t="shared" si="3"/>
        <v>1619</v>
      </c>
      <c r="O48" s="366">
        <f t="shared" si="4"/>
        <v>1.667310316418218</v>
      </c>
      <c r="P48" s="296">
        <f t="shared" si="1"/>
        <v>134.91666666666666</v>
      </c>
      <c r="Q48" s="297">
        <f t="shared" si="5"/>
        <v>4.435616438356164</v>
      </c>
    </row>
    <row r="49" spans="1:17" s="292" customFormat="1" ht="17.25">
      <c r="A49" s="293" t="s">
        <v>603</v>
      </c>
      <c r="B49" s="294">
        <v>1.5</v>
      </c>
      <c r="C49" s="294">
        <v>4</v>
      </c>
      <c r="D49" s="294">
        <v>98.5</v>
      </c>
      <c r="E49" s="294">
        <v>197</v>
      </c>
      <c r="F49" s="294">
        <v>192.5</v>
      </c>
      <c r="G49" s="294">
        <v>124</v>
      </c>
      <c r="H49" s="294">
        <v>146</v>
      </c>
      <c r="I49" s="294">
        <v>251.5</v>
      </c>
      <c r="J49" s="294">
        <v>262</v>
      </c>
      <c r="K49" s="294">
        <v>298.5</v>
      </c>
      <c r="L49" s="294">
        <v>0</v>
      </c>
      <c r="M49" s="294">
        <v>0.5</v>
      </c>
      <c r="N49" s="295">
        <f t="shared" si="3"/>
        <v>1576</v>
      </c>
      <c r="O49" s="366">
        <f t="shared" si="4"/>
        <v>1.6230272135114956</v>
      </c>
      <c r="P49" s="296">
        <f t="shared" si="1"/>
        <v>131.33333333333334</v>
      </c>
      <c r="Q49" s="297">
        <f t="shared" si="5"/>
        <v>4.317808219178082</v>
      </c>
    </row>
    <row r="50" spans="1:17" s="292" customFormat="1" ht="17.25">
      <c r="A50" s="299" t="s">
        <v>1523</v>
      </c>
      <c r="B50" s="294">
        <v>0.5</v>
      </c>
      <c r="C50" s="294">
        <v>24.5</v>
      </c>
      <c r="D50" s="294">
        <v>161.5</v>
      </c>
      <c r="E50" s="294">
        <v>119.5</v>
      </c>
      <c r="F50" s="294">
        <v>351.5</v>
      </c>
      <c r="G50" s="294">
        <v>145.6</v>
      </c>
      <c r="H50" s="294">
        <v>286.5</v>
      </c>
      <c r="I50" s="294">
        <v>151.5</v>
      </c>
      <c r="J50" s="294">
        <v>102</v>
      </c>
      <c r="K50" s="294">
        <v>166.5</v>
      </c>
      <c r="L50" s="294">
        <v>0</v>
      </c>
      <c r="M50" s="294">
        <v>1.5</v>
      </c>
      <c r="N50" s="295">
        <f t="shared" si="3"/>
        <v>1511.1</v>
      </c>
      <c r="O50" s="366">
        <f t="shared" si="4"/>
        <v>1.5561906233104195</v>
      </c>
      <c r="P50" s="296">
        <f t="shared" si="1"/>
        <v>125.925</v>
      </c>
      <c r="Q50" s="297">
        <f t="shared" si="5"/>
        <v>4.14</v>
      </c>
    </row>
    <row r="51" spans="1:17" s="292" customFormat="1" ht="17.25">
      <c r="A51" s="293" t="s">
        <v>1524</v>
      </c>
      <c r="B51" s="294">
        <v>0</v>
      </c>
      <c r="C51" s="294">
        <v>29.5</v>
      </c>
      <c r="D51" s="294">
        <v>100</v>
      </c>
      <c r="E51" s="294">
        <v>77</v>
      </c>
      <c r="F51" s="294">
        <v>187</v>
      </c>
      <c r="G51" s="294">
        <v>169</v>
      </c>
      <c r="H51" s="294">
        <v>251</v>
      </c>
      <c r="I51" s="294">
        <v>292</v>
      </c>
      <c r="J51" s="294">
        <v>186</v>
      </c>
      <c r="K51" s="294">
        <v>209.5</v>
      </c>
      <c r="L51" s="294">
        <v>0</v>
      </c>
      <c r="M51" s="294">
        <v>0.5</v>
      </c>
      <c r="N51" s="295">
        <f t="shared" si="3"/>
        <v>1501.5</v>
      </c>
      <c r="O51" s="366">
        <f t="shared" si="4"/>
        <v>1.546304163126593</v>
      </c>
      <c r="P51" s="296">
        <f t="shared" si="1"/>
        <v>125.125</v>
      </c>
      <c r="Q51" s="297">
        <f t="shared" si="5"/>
        <v>4.1136986301369864</v>
      </c>
    </row>
    <row r="52" spans="1:17" s="292" customFormat="1" ht="17.25">
      <c r="A52" s="300" t="s">
        <v>520</v>
      </c>
      <c r="B52" s="301">
        <v>2.5</v>
      </c>
      <c r="C52" s="301">
        <v>6.5</v>
      </c>
      <c r="D52" s="301">
        <v>126</v>
      </c>
      <c r="E52" s="301">
        <v>161</v>
      </c>
      <c r="F52" s="301">
        <v>143</v>
      </c>
      <c r="G52" s="301">
        <v>124.6</v>
      </c>
      <c r="H52" s="301">
        <v>184.5</v>
      </c>
      <c r="I52" s="301">
        <v>237.5</v>
      </c>
      <c r="J52" s="301">
        <v>129</v>
      </c>
      <c r="K52" s="301">
        <v>263</v>
      </c>
      <c r="L52" s="301">
        <v>0</v>
      </c>
      <c r="M52" s="301">
        <v>3</v>
      </c>
      <c r="N52" s="302">
        <f t="shared" si="3"/>
        <v>1380.6</v>
      </c>
      <c r="O52" s="367">
        <f t="shared" si="4"/>
        <v>1.4217965551865297</v>
      </c>
      <c r="P52" s="303">
        <f>N52/12</f>
        <v>115.05</v>
      </c>
      <c r="Q52" s="304">
        <f>N52/365</f>
        <v>3.782465753424657</v>
      </c>
    </row>
    <row r="53" spans="1:17" s="311" customFormat="1" ht="21" customHeight="1">
      <c r="A53" s="416" t="s">
        <v>1573</v>
      </c>
      <c r="B53" s="307">
        <f>SUM(B3:B52)</f>
        <v>31.5</v>
      </c>
      <c r="C53" s="307">
        <f>SUM(C3:C52)</f>
        <v>1867.1</v>
      </c>
      <c r="D53" s="307">
        <f>SUM(D3:D52)</f>
        <v>6835.8</v>
      </c>
      <c r="E53" s="307">
        <f>SUM(E3:E52)</f>
        <v>6833.1</v>
      </c>
      <c r="F53" s="307">
        <f>SUM(F3:F52)</f>
        <v>12306.400000000001</v>
      </c>
      <c r="G53" s="307">
        <f>SUM(G3:G52)</f>
        <v>9829.200000000003</v>
      </c>
      <c r="H53" s="307">
        <f>SUM(H3:H52)</f>
        <v>14434</v>
      </c>
      <c r="I53" s="307">
        <f>SUM(I3:I52)</f>
        <v>14640.2</v>
      </c>
      <c r="J53" s="307">
        <f>SUM(J3:J52)</f>
        <v>13326.9</v>
      </c>
      <c r="K53" s="307">
        <f>SUM(K3:K52)</f>
        <v>16875.100000000002</v>
      </c>
      <c r="L53" s="307">
        <f>SUM(L3:L52)</f>
        <v>94</v>
      </c>
      <c r="M53" s="307">
        <f>SUM(M3:M52)</f>
        <v>29.2</v>
      </c>
      <c r="N53" s="308">
        <f t="shared" si="3"/>
        <v>97102.5</v>
      </c>
      <c r="O53" s="368">
        <f>SUM(O3:O52)</f>
        <v>99.99999999999997</v>
      </c>
      <c r="P53" s="309"/>
      <c r="Q53" s="310"/>
    </row>
    <row r="54" spans="1:17" s="292" customFormat="1" ht="20.25" customHeight="1">
      <c r="A54" s="312" t="s">
        <v>1489</v>
      </c>
      <c r="B54" s="313">
        <f>B53*100/$N$53</f>
        <v>0.03243994747818028</v>
      </c>
      <c r="C54" s="313">
        <f aca="true" t="shared" si="6" ref="C54:N54">C53*100/$N$53</f>
        <v>1.9228135217939806</v>
      </c>
      <c r="D54" s="313">
        <f t="shared" si="6"/>
        <v>7.039777554645864</v>
      </c>
      <c r="E54" s="313">
        <f t="shared" si="6"/>
        <v>7.036996987719163</v>
      </c>
      <c r="F54" s="313">
        <f t="shared" si="6"/>
        <v>12.673618083983422</v>
      </c>
      <c r="G54" s="313">
        <f t="shared" si="6"/>
        <v>10.122499420715226</v>
      </c>
      <c r="H54" s="313">
        <f t="shared" si="6"/>
        <v>14.864704822223938</v>
      </c>
      <c r="I54" s="313">
        <f t="shared" si="6"/>
        <v>15.07705774825571</v>
      </c>
      <c r="J54" s="313">
        <f t="shared" si="6"/>
        <v>13.724569398316213</v>
      </c>
      <c r="K54" s="313">
        <f t="shared" si="6"/>
        <v>17.37864627584254</v>
      </c>
      <c r="L54" s="313">
        <f t="shared" si="6"/>
        <v>0.09680492263329986</v>
      </c>
      <c r="M54" s="313">
        <f t="shared" si="6"/>
        <v>0.03007131639247187</v>
      </c>
      <c r="N54" s="313">
        <f t="shared" si="6"/>
        <v>100</v>
      </c>
      <c r="O54" s="314"/>
      <c r="P54" s="315"/>
      <c r="Q54" s="314"/>
    </row>
    <row r="55" spans="1:17" s="320" customFormat="1" ht="18.75">
      <c r="A55" s="319" t="s">
        <v>711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2"/>
      <c r="O55" s="322"/>
      <c r="P55" s="323"/>
      <c r="Q55" s="322"/>
    </row>
    <row r="61" spans="2:13" s="318" customFormat="1" ht="13.5"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</row>
  </sheetData>
  <sheetProtection/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zoomScalePageLayoutView="0" workbookViewId="0" topLeftCell="A1">
      <selection activeCell="E7" sqref="E7"/>
    </sheetView>
  </sheetViews>
  <sheetFormatPr defaultColWidth="9.140625" defaultRowHeight="18.75" customHeight="1"/>
  <cols>
    <col min="1" max="1" width="37.7109375" style="164" customWidth="1"/>
    <col min="2" max="2" width="23.421875" style="164" customWidth="1"/>
    <col min="3" max="3" width="50.28125" style="164" customWidth="1"/>
    <col min="4" max="4" width="36.7109375" style="164" customWidth="1"/>
    <col min="5" max="16384" width="9.140625" style="164" customWidth="1"/>
  </cols>
  <sheetData>
    <row r="1" spans="1:4" s="163" customFormat="1" ht="25.5" customHeight="1">
      <c r="A1" s="420" t="s">
        <v>656</v>
      </c>
      <c r="B1" s="420"/>
      <c r="C1" s="420"/>
      <c r="D1" s="420"/>
    </row>
    <row r="2" spans="1:4" s="166" customFormat="1" ht="19.5" customHeight="1">
      <c r="A2" s="165" t="s">
        <v>1158</v>
      </c>
      <c r="B2" s="165" t="s">
        <v>1578</v>
      </c>
      <c r="C2" s="421" t="s">
        <v>1159</v>
      </c>
      <c r="D2" s="421" t="s">
        <v>1160</v>
      </c>
    </row>
    <row r="3" spans="1:4" s="166" customFormat="1" ht="17.25">
      <c r="A3" s="167" t="s">
        <v>657</v>
      </c>
      <c r="B3" s="168">
        <v>5000000</v>
      </c>
      <c r="C3" s="167" t="s">
        <v>658</v>
      </c>
      <c r="D3" s="167" t="s">
        <v>659</v>
      </c>
    </row>
    <row r="4" spans="1:4" s="166" customFormat="1" ht="17.25">
      <c r="A4" s="169" t="s">
        <v>660</v>
      </c>
      <c r="B4" s="170">
        <v>261600</v>
      </c>
      <c r="C4" s="169" t="s">
        <v>661</v>
      </c>
      <c r="D4" s="169" t="s">
        <v>659</v>
      </c>
    </row>
    <row r="5" spans="1:4" s="166" customFormat="1" ht="17.25">
      <c r="A5" s="169" t="s">
        <v>662</v>
      </c>
      <c r="B5" s="170">
        <v>10875</v>
      </c>
      <c r="C5" s="169" t="s">
        <v>663</v>
      </c>
      <c r="D5" s="169" t="s">
        <v>659</v>
      </c>
    </row>
    <row r="6" spans="1:4" s="166" customFormat="1" ht="17.25">
      <c r="A6" s="169" t="s">
        <v>664</v>
      </c>
      <c r="B6" s="170">
        <v>48000</v>
      </c>
      <c r="C6" s="169" t="s">
        <v>665</v>
      </c>
      <c r="D6" s="169" t="s">
        <v>659</v>
      </c>
    </row>
    <row r="7" spans="1:4" s="166" customFormat="1" ht="17.25">
      <c r="A7" s="169" t="s">
        <v>666</v>
      </c>
      <c r="B7" s="170">
        <v>81000</v>
      </c>
      <c r="C7" s="169" t="s">
        <v>667</v>
      </c>
      <c r="D7" s="169" t="s">
        <v>659</v>
      </c>
    </row>
    <row r="8" spans="1:4" s="166" customFormat="1" ht="17.25">
      <c r="A8" s="169" t="s">
        <v>1186</v>
      </c>
      <c r="B8" s="170">
        <v>148000</v>
      </c>
      <c r="C8" s="169" t="s">
        <v>668</v>
      </c>
      <c r="D8" s="169" t="s">
        <v>659</v>
      </c>
    </row>
    <row r="9" spans="1:4" s="166" customFormat="1" ht="17.25">
      <c r="A9" s="169" t="s">
        <v>669</v>
      </c>
      <c r="B9" s="170">
        <v>107000</v>
      </c>
      <c r="C9" s="169" t="s">
        <v>670</v>
      </c>
      <c r="D9" s="169" t="s">
        <v>659</v>
      </c>
    </row>
    <row r="10" spans="1:4" s="166" customFormat="1" ht="17.25">
      <c r="A10" s="169" t="s">
        <v>671</v>
      </c>
      <c r="B10" s="170">
        <v>5500</v>
      </c>
      <c r="C10" s="169" t="s">
        <v>667</v>
      </c>
      <c r="D10" s="169" t="s">
        <v>659</v>
      </c>
    </row>
    <row r="11" spans="1:4" s="166" customFormat="1" ht="17.25">
      <c r="A11" s="169" t="s">
        <v>672</v>
      </c>
      <c r="B11" s="170">
        <v>8400</v>
      </c>
      <c r="C11" s="169" t="s">
        <v>673</v>
      </c>
      <c r="D11" s="169" t="s">
        <v>659</v>
      </c>
    </row>
    <row r="12" spans="1:4" s="166" customFormat="1" ht="17.25">
      <c r="A12" s="169" t="s">
        <v>674</v>
      </c>
      <c r="B12" s="170">
        <v>44080</v>
      </c>
      <c r="C12" s="169" t="s">
        <v>675</v>
      </c>
      <c r="D12" s="169" t="s">
        <v>659</v>
      </c>
    </row>
    <row r="13" spans="1:4" s="166" customFormat="1" ht="17.25">
      <c r="A13" s="171" t="s">
        <v>676</v>
      </c>
      <c r="B13" s="170">
        <v>6000000</v>
      </c>
      <c r="C13" s="169" t="s">
        <v>677</v>
      </c>
      <c r="D13" s="169" t="s">
        <v>678</v>
      </c>
    </row>
    <row r="14" spans="1:4" s="166" customFormat="1" ht="17.25">
      <c r="A14" s="171" t="s">
        <v>679</v>
      </c>
      <c r="B14" s="170"/>
      <c r="C14" s="169" t="s">
        <v>680</v>
      </c>
      <c r="D14" s="169"/>
    </row>
    <row r="15" spans="1:4" s="166" customFormat="1" ht="17.25">
      <c r="A15" s="169" t="s">
        <v>681</v>
      </c>
      <c r="B15" s="170">
        <v>200000</v>
      </c>
      <c r="C15" s="169" t="s">
        <v>682</v>
      </c>
      <c r="D15" s="169" t="s">
        <v>487</v>
      </c>
    </row>
    <row r="16" spans="1:4" s="166" customFormat="1" ht="17.25">
      <c r="A16" s="169" t="s">
        <v>683</v>
      </c>
      <c r="B16" s="170">
        <v>94000</v>
      </c>
      <c r="C16" s="169" t="s">
        <v>684</v>
      </c>
      <c r="D16" s="169" t="s">
        <v>685</v>
      </c>
    </row>
    <row r="17" spans="1:4" s="166" customFormat="1" ht="17.25">
      <c r="A17" s="169" t="s">
        <v>686</v>
      </c>
      <c r="B17" s="170">
        <v>288000</v>
      </c>
      <c r="C17" s="169" t="s">
        <v>687</v>
      </c>
      <c r="D17" s="169" t="s">
        <v>685</v>
      </c>
    </row>
    <row r="18" spans="1:4" s="166" customFormat="1" ht="17.25">
      <c r="A18" s="169" t="s">
        <v>688</v>
      </c>
      <c r="B18" s="170">
        <v>68000</v>
      </c>
      <c r="C18" s="169" t="s">
        <v>689</v>
      </c>
      <c r="D18" s="169" t="s">
        <v>690</v>
      </c>
    </row>
    <row r="19" spans="1:4" s="166" customFormat="1" ht="17.25">
      <c r="A19" s="169" t="s">
        <v>691</v>
      </c>
      <c r="B19" s="170">
        <v>12800</v>
      </c>
      <c r="C19" s="169" t="s">
        <v>692</v>
      </c>
      <c r="D19" s="169" t="s">
        <v>693</v>
      </c>
    </row>
    <row r="20" spans="1:4" s="166" customFormat="1" ht="17.25">
      <c r="A20" s="169" t="s">
        <v>694</v>
      </c>
      <c r="B20" s="170">
        <v>22750</v>
      </c>
      <c r="C20" s="169" t="s">
        <v>695</v>
      </c>
      <c r="D20" s="169" t="s">
        <v>693</v>
      </c>
    </row>
    <row r="21" spans="1:4" s="166" customFormat="1" ht="17.25">
      <c r="A21" s="169" t="s">
        <v>696</v>
      </c>
      <c r="B21" s="170">
        <v>3500</v>
      </c>
      <c r="C21" s="169" t="s">
        <v>697</v>
      </c>
      <c r="D21" s="169" t="s">
        <v>698</v>
      </c>
    </row>
    <row r="22" spans="1:4" s="166" customFormat="1" ht="17.25">
      <c r="A22" s="169" t="s">
        <v>699</v>
      </c>
      <c r="B22" s="170">
        <v>78000</v>
      </c>
      <c r="C22" s="169" t="s">
        <v>705</v>
      </c>
      <c r="D22" s="169" t="s">
        <v>706</v>
      </c>
    </row>
    <row r="23" spans="1:4" s="166" customFormat="1" ht="17.25">
      <c r="A23" s="169" t="s">
        <v>707</v>
      </c>
      <c r="B23" s="170">
        <v>228000</v>
      </c>
      <c r="C23" s="169" t="s">
        <v>708</v>
      </c>
      <c r="D23" s="169" t="s">
        <v>556</v>
      </c>
    </row>
    <row r="24" spans="1:4" s="166" customFormat="1" ht="17.25">
      <c r="A24" s="172" t="s">
        <v>709</v>
      </c>
      <c r="B24" s="173">
        <v>40000</v>
      </c>
      <c r="C24" s="172" t="s">
        <v>710</v>
      </c>
      <c r="D24" s="172" t="s">
        <v>556</v>
      </c>
    </row>
    <row r="25" spans="1:2" s="175" customFormat="1" ht="17.25">
      <c r="A25" s="422" t="s">
        <v>1130</v>
      </c>
      <c r="B25" s="174">
        <f>SUM(B3:B24)</f>
        <v>12749505</v>
      </c>
    </row>
    <row r="26" s="177" customFormat="1" ht="18.75">
      <c r="A26" s="176" t="s">
        <v>711</v>
      </c>
    </row>
  </sheetData>
  <sheetProtection/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5"/>
  <sheetViews>
    <sheetView zoomScaleSheetLayoutView="100" zoomScalePageLayoutView="0" workbookViewId="0" topLeftCell="A1">
      <selection activeCell="G11" sqref="G11:H11"/>
    </sheetView>
  </sheetViews>
  <sheetFormatPr defaultColWidth="9.140625" defaultRowHeight="23.25"/>
  <cols>
    <col min="1" max="1" width="17.28125" style="179" customWidth="1"/>
    <col min="2" max="2" width="33.421875" style="179" customWidth="1"/>
    <col min="3" max="3" width="8.7109375" style="180" bestFit="1" customWidth="1"/>
    <col min="4" max="4" width="5.28125" style="180" customWidth="1"/>
    <col min="5" max="5" width="7.57421875" style="180" bestFit="1" customWidth="1"/>
    <col min="6" max="6" width="7.8515625" style="180" bestFit="1" customWidth="1"/>
    <col min="7" max="7" width="8.421875" style="246" bestFit="1" customWidth="1"/>
    <col min="8" max="8" width="8.57421875" style="218" bestFit="1" customWidth="1"/>
    <col min="9" max="9" width="7.00390625" style="246" bestFit="1" customWidth="1"/>
    <col min="10" max="10" width="8.421875" style="231" bestFit="1" customWidth="1"/>
    <col min="11" max="11" width="9.28125" style="246" bestFit="1" customWidth="1"/>
    <col min="12" max="13" width="8.28125" style="180" bestFit="1" customWidth="1"/>
    <col min="14" max="14" width="7.7109375" style="180" bestFit="1" customWidth="1"/>
    <col min="15" max="15" width="18.57421875" style="180" bestFit="1" customWidth="1"/>
    <col min="16" max="16" width="9.140625" style="178" customWidth="1"/>
    <col min="17" max="16384" width="9.140625" style="179" customWidth="1"/>
  </cols>
  <sheetData>
    <row r="1" spans="1:15" ht="30" customHeight="1">
      <c r="A1" s="423" t="s">
        <v>1209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6" s="180" customFormat="1" ht="21" customHeight="1">
      <c r="A2" s="424" t="s">
        <v>1133</v>
      </c>
      <c r="B2" s="424" t="s">
        <v>1132</v>
      </c>
      <c r="C2" s="181" t="s">
        <v>1579</v>
      </c>
      <c r="D2" s="182" t="s">
        <v>1146</v>
      </c>
      <c r="E2" s="181" t="s">
        <v>1580</v>
      </c>
      <c r="F2" s="182" t="s">
        <v>1581</v>
      </c>
      <c r="G2" s="425" t="s">
        <v>1582</v>
      </c>
      <c r="H2" s="425" t="s">
        <v>1584</v>
      </c>
      <c r="I2" s="426" t="s">
        <v>1583</v>
      </c>
      <c r="J2" s="425" t="s">
        <v>1585</v>
      </c>
      <c r="K2" s="425" t="s">
        <v>1587</v>
      </c>
      <c r="L2" s="183" t="s">
        <v>1588</v>
      </c>
      <c r="M2" s="181" t="s">
        <v>1589</v>
      </c>
      <c r="N2" s="182" t="s">
        <v>1586</v>
      </c>
      <c r="O2" s="184" t="s">
        <v>1590</v>
      </c>
      <c r="P2" s="185"/>
    </row>
    <row r="3" spans="1:15" ht="18" customHeight="1">
      <c r="A3" s="186" t="s">
        <v>712</v>
      </c>
      <c r="B3" s="186" t="s">
        <v>713</v>
      </c>
      <c r="C3" s="187">
        <v>28.75</v>
      </c>
      <c r="D3" s="187">
        <v>7.016666666666667</v>
      </c>
      <c r="E3" s="187">
        <v>0.9166666666666666</v>
      </c>
      <c r="F3" s="187">
        <v>0.175</v>
      </c>
      <c r="G3" s="188">
        <v>18.75</v>
      </c>
      <c r="H3" s="188">
        <v>71.33333333333333</v>
      </c>
      <c r="I3" s="188">
        <v>20.166666666666668</v>
      </c>
      <c r="J3" s="188">
        <v>11.375</v>
      </c>
      <c r="K3" s="188">
        <v>7.791666666666667</v>
      </c>
      <c r="L3" s="187">
        <v>0.09416666666666668</v>
      </c>
      <c r="M3" s="187">
        <v>2.2416666666666663</v>
      </c>
      <c r="N3" s="187">
        <v>0.6333333333333334</v>
      </c>
      <c r="O3" s="189">
        <v>1248352500</v>
      </c>
    </row>
    <row r="4" spans="1:15" ht="18" customHeight="1">
      <c r="A4" s="190" t="s">
        <v>714</v>
      </c>
      <c r="B4" s="190" t="s">
        <v>715</v>
      </c>
      <c r="C4" s="191">
        <v>29.416666666666668</v>
      </c>
      <c r="D4" s="191">
        <v>7.1</v>
      </c>
      <c r="E4" s="191">
        <v>0.7166666666666668</v>
      </c>
      <c r="F4" s="191">
        <v>0.24166666666666667</v>
      </c>
      <c r="G4" s="192">
        <v>20.166666666666668</v>
      </c>
      <c r="H4" s="192">
        <v>77</v>
      </c>
      <c r="I4" s="192">
        <v>25.083333333333332</v>
      </c>
      <c r="J4" s="192">
        <v>9.483333333333334</v>
      </c>
      <c r="K4" s="192">
        <v>6.075</v>
      </c>
      <c r="L4" s="191">
        <v>0.0475</v>
      </c>
      <c r="M4" s="191">
        <v>2.45</v>
      </c>
      <c r="N4" s="191">
        <v>0.85</v>
      </c>
      <c r="O4" s="193">
        <v>1530016666.6666667</v>
      </c>
    </row>
    <row r="5" spans="1:15" ht="18" customHeight="1">
      <c r="A5" s="194"/>
      <c r="B5" s="194" t="s">
        <v>716</v>
      </c>
      <c r="C5" s="195">
        <v>29.416666666666668</v>
      </c>
      <c r="D5" s="195">
        <v>7.066666666666666</v>
      </c>
      <c r="E5" s="195">
        <v>0.6416666666666667</v>
      </c>
      <c r="F5" s="195">
        <v>0.21666666666666667</v>
      </c>
      <c r="G5" s="196">
        <v>18.25</v>
      </c>
      <c r="H5" s="196">
        <v>69.33333333333333</v>
      </c>
      <c r="I5" s="196">
        <v>27</v>
      </c>
      <c r="J5" s="196">
        <v>8.875</v>
      </c>
      <c r="K5" s="196">
        <v>5.983333333333334</v>
      </c>
      <c r="L5" s="195">
        <v>0.0975</v>
      </c>
      <c r="M5" s="195">
        <v>2.6166666666666667</v>
      </c>
      <c r="N5" s="195">
        <v>0.8083333333333335</v>
      </c>
      <c r="O5" s="197">
        <v>1231900000</v>
      </c>
    </row>
    <row r="6" spans="1:15" ht="18" customHeight="1">
      <c r="A6" s="198" t="s">
        <v>717</v>
      </c>
      <c r="B6" s="198" t="s">
        <v>1466</v>
      </c>
      <c r="C6" s="187">
        <v>30.666666666666668</v>
      </c>
      <c r="D6" s="187">
        <v>6.983333333333332</v>
      </c>
      <c r="E6" s="187">
        <v>0.9416666666666665</v>
      </c>
      <c r="F6" s="187">
        <v>0.7833333333333333</v>
      </c>
      <c r="G6" s="188">
        <v>12.416666666666666</v>
      </c>
      <c r="H6" s="188">
        <v>38.916666666666664</v>
      </c>
      <c r="I6" s="188">
        <v>9</v>
      </c>
      <c r="J6" s="188">
        <v>7.658333333333334</v>
      </c>
      <c r="K6" s="188">
        <v>4.358333333333333</v>
      </c>
      <c r="L6" s="187">
        <v>0.11833333333333335</v>
      </c>
      <c r="M6" s="187">
        <v>2.5416666666666665</v>
      </c>
      <c r="N6" s="187">
        <v>0.5416666666666666</v>
      </c>
      <c r="O6" s="189">
        <v>690352500</v>
      </c>
    </row>
    <row r="7" spans="1:15" ht="18" customHeight="1">
      <c r="A7" s="190" t="s">
        <v>718</v>
      </c>
      <c r="B7" s="190" t="s">
        <v>719</v>
      </c>
      <c r="C7" s="187">
        <v>28.75</v>
      </c>
      <c r="D7" s="187">
        <v>7.058333333333334</v>
      </c>
      <c r="E7" s="187">
        <v>0.35833333333333334</v>
      </c>
      <c r="F7" s="187">
        <v>0.20833333333333337</v>
      </c>
      <c r="G7" s="188">
        <v>21.166666666666668</v>
      </c>
      <c r="H7" s="188">
        <v>73.33333333333333</v>
      </c>
      <c r="I7" s="188">
        <v>18.666666666666668</v>
      </c>
      <c r="J7" s="188">
        <v>12.391666666666666</v>
      </c>
      <c r="K7" s="188">
        <v>8.825</v>
      </c>
      <c r="L7" s="187">
        <v>0.075</v>
      </c>
      <c r="M7" s="187">
        <v>2.566666666666667</v>
      </c>
      <c r="N7" s="187">
        <v>0.7083333333333334</v>
      </c>
      <c r="O7" s="189">
        <v>1820053333.3333333</v>
      </c>
    </row>
    <row r="8" spans="1:15" ht="18" customHeight="1">
      <c r="A8" s="199" t="s">
        <v>720</v>
      </c>
      <c r="B8" s="199" t="s">
        <v>721</v>
      </c>
      <c r="C8" s="200">
        <v>30.416666666666668</v>
      </c>
      <c r="D8" s="200">
        <v>7.401666666666666</v>
      </c>
      <c r="E8" s="200">
        <v>3.275</v>
      </c>
      <c r="F8" s="200">
        <v>0</v>
      </c>
      <c r="G8" s="201">
        <v>6.319166666666668</v>
      </c>
      <c r="H8" s="201">
        <v>65.66666666666667</v>
      </c>
      <c r="I8" s="201">
        <v>26.666666666666668</v>
      </c>
      <c r="J8" s="201">
        <v>3.4</v>
      </c>
      <c r="K8" s="201">
        <v>0.6316666666666667</v>
      </c>
      <c r="L8" s="200">
        <v>0.7883333333333332</v>
      </c>
      <c r="M8" s="200">
        <v>0.6716666666666665</v>
      </c>
      <c r="N8" s="200">
        <v>1.15</v>
      </c>
      <c r="O8" s="202">
        <v>287272.7272727273</v>
      </c>
    </row>
    <row r="9" spans="1:15" ht="18" customHeight="1">
      <c r="A9" s="203"/>
      <c r="B9" s="204" t="s">
        <v>722</v>
      </c>
      <c r="C9" s="205">
        <v>30.333333333333332</v>
      </c>
      <c r="D9" s="205">
        <v>7.448333333333333</v>
      </c>
      <c r="E9" s="205">
        <v>4</v>
      </c>
      <c r="F9" s="205">
        <v>0</v>
      </c>
      <c r="G9" s="206">
        <v>6.0183333333333335</v>
      </c>
      <c r="H9" s="206">
        <v>66.66666666666667</v>
      </c>
      <c r="I9" s="206">
        <v>19.166666666666668</v>
      </c>
      <c r="J9" s="206">
        <v>2.5833333333333335</v>
      </c>
      <c r="K9" s="206">
        <v>0.6966666666666667</v>
      </c>
      <c r="L9" s="205">
        <v>0.6433333333333334</v>
      </c>
      <c r="M9" s="205">
        <v>0.4183333333333334</v>
      </c>
      <c r="N9" s="205">
        <v>1.2333333333333334</v>
      </c>
      <c r="O9" s="207">
        <v>421333.3333333333</v>
      </c>
    </row>
    <row r="10" spans="1:15" ht="18" customHeight="1">
      <c r="A10" s="208"/>
      <c r="B10" s="209" t="s">
        <v>723</v>
      </c>
      <c r="C10" s="210">
        <v>30.416666666666668</v>
      </c>
      <c r="D10" s="210">
        <v>7.496666666666666</v>
      </c>
      <c r="E10" s="210">
        <v>3.4</v>
      </c>
      <c r="F10" s="210">
        <v>0</v>
      </c>
      <c r="G10" s="211">
        <v>8.733333333333334</v>
      </c>
      <c r="H10" s="211">
        <v>68.83333333333333</v>
      </c>
      <c r="I10" s="211">
        <v>21.916666666666668</v>
      </c>
      <c r="J10" s="211">
        <v>3.2</v>
      </c>
      <c r="K10" s="211">
        <v>0.5083333333333334</v>
      </c>
      <c r="L10" s="210">
        <v>0.37</v>
      </c>
      <c r="M10" s="210">
        <v>0.435</v>
      </c>
      <c r="N10" s="210">
        <v>1.425</v>
      </c>
      <c r="O10" s="212">
        <v>237800</v>
      </c>
    </row>
    <row r="11" spans="1:15" ht="18" customHeight="1">
      <c r="A11" s="194" t="s">
        <v>724</v>
      </c>
      <c r="B11" s="194" t="s">
        <v>725</v>
      </c>
      <c r="C11" s="187">
        <v>30.666666666666668</v>
      </c>
      <c r="D11" s="187">
        <v>7.058333333333333</v>
      </c>
      <c r="E11" s="187">
        <v>0.9666666666666667</v>
      </c>
      <c r="F11" s="187">
        <v>0.1</v>
      </c>
      <c r="G11" s="188">
        <v>11.166666666666666</v>
      </c>
      <c r="H11" s="188">
        <v>39.5</v>
      </c>
      <c r="I11" s="188">
        <v>11.916666666666666</v>
      </c>
      <c r="J11" s="188">
        <v>6.441666666666667</v>
      </c>
      <c r="K11" s="188">
        <v>3.6916666666666664</v>
      </c>
      <c r="L11" s="187">
        <v>0.08416666666666668</v>
      </c>
      <c r="M11" s="187">
        <v>2.525</v>
      </c>
      <c r="N11" s="187">
        <v>0.7083333333333334</v>
      </c>
      <c r="O11" s="189">
        <v>358133333.3333333</v>
      </c>
    </row>
    <row r="12" spans="1:15" ht="18" customHeight="1">
      <c r="A12" s="186" t="s">
        <v>726</v>
      </c>
      <c r="B12" s="186" t="s">
        <v>727</v>
      </c>
      <c r="C12" s="187">
        <v>30.5</v>
      </c>
      <c r="D12" s="187">
        <v>7.526999999999999</v>
      </c>
      <c r="E12" s="187">
        <v>2.37</v>
      </c>
      <c r="F12" s="187">
        <v>0</v>
      </c>
      <c r="G12" s="188">
        <v>7.69</v>
      </c>
      <c r="H12" s="188">
        <v>59.6</v>
      </c>
      <c r="I12" s="188">
        <v>19.2</v>
      </c>
      <c r="J12" s="188">
        <v>3.46</v>
      </c>
      <c r="K12" s="188">
        <v>0.44</v>
      </c>
      <c r="L12" s="187">
        <v>0.805</v>
      </c>
      <c r="M12" s="187">
        <v>0.295</v>
      </c>
      <c r="N12" s="187">
        <v>1.28</v>
      </c>
      <c r="O12" s="189">
        <v>845555.5555555555</v>
      </c>
    </row>
    <row r="13" spans="1:15" ht="18" customHeight="1">
      <c r="A13" s="186" t="s">
        <v>728</v>
      </c>
      <c r="B13" s="186" t="s">
        <v>1466</v>
      </c>
      <c r="C13" s="187">
        <v>30.666666666666668</v>
      </c>
      <c r="D13" s="187">
        <v>6.975</v>
      </c>
      <c r="E13" s="187">
        <v>1.4166666666666667</v>
      </c>
      <c r="F13" s="187">
        <v>0.3166666666666667</v>
      </c>
      <c r="G13" s="188">
        <v>9.333333333333334</v>
      </c>
      <c r="H13" s="188">
        <v>37.166666666666664</v>
      </c>
      <c r="I13" s="188">
        <v>18.25</v>
      </c>
      <c r="J13" s="188">
        <v>5.883333333333333</v>
      </c>
      <c r="K13" s="188">
        <v>3.0916666666666663</v>
      </c>
      <c r="L13" s="187">
        <v>0.1141666666666667</v>
      </c>
      <c r="M13" s="187">
        <v>2.525</v>
      </c>
      <c r="N13" s="187">
        <v>0.5</v>
      </c>
      <c r="O13" s="189">
        <v>26308583.333333332</v>
      </c>
    </row>
    <row r="14" spans="1:15" ht="18" customHeight="1">
      <c r="A14" s="190" t="s">
        <v>729</v>
      </c>
      <c r="B14" s="190" t="s">
        <v>730</v>
      </c>
      <c r="C14" s="191">
        <v>29.166666666666668</v>
      </c>
      <c r="D14" s="191">
        <v>6.9</v>
      </c>
      <c r="E14" s="191">
        <v>1.758333333333333</v>
      </c>
      <c r="F14" s="191">
        <v>0.016666666666666666</v>
      </c>
      <c r="G14" s="192">
        <v>8.416666666666666</v>
      </c>
      <c r="H14" s="192">
        <v>31.666666666666668</v>
      </c>
      <c r="I14" s="192">
        <v>23.583333333333332</v>
      </c>
      <c r="J14" s="192">
        <v>5.175</v>
      </c>
      <c r="K14" s="192">
        <v>2.3</v>
      </c>
      <c r="L14" s="191">
        <v>0.1991666666666667</v>
      </c>
      <c r="M14" s="191">
        <v>2.75</v>
      </c>
      <c r="N14" s="191">
        <v>0.43333333333333335</v>
      </c>
      <c r="O14" s="213">
        <v>1034553583.3333334</v>
      </c>
    </row>
    <row r="15" spans="1:15" ht="18" customHeight="1">
      <c r="A15" s="198"/>
      <c r="B15" s="198" t="s">
        <v>731</v>
      </c>
      <c r="C15" s="214">
        <v>29.166666666666668</v>
      </c>
      <c r="D15" s="214">
        <v>6.966666666666665</v>
      </c>
      <c r="E15" s="214">
        <v>2.275</v>
      </c>
      <c r="F15" s="214">
        <v>0</v>
      </c>
      <c r="G15" s="215">
        <v>5.833333333333333</v>
      </c>
      <c r="H15" s="215">
        <v>26.666666666666668</v>
      </c>
      <c r="I15" s="215">
        <v>34</v>
      </c>
      <c r="J15" s="215">
        <v>3.875</v>
      </c>
      <c r="K15" s="215">
        <v>1.4</v>
      </c>
      <c r="L15" s="214">
        <v>0.2075</v>
      </c>
      <c r="M15" s="214">
        <v>2.541666666666667</v>
      </c>
      <c r="N15" s="214">
        <v>0.4333333333333333</v>
      </c>
      <c r="O15" s="216">
        <v>103869166.66666667</v>
      </c>
    </row>
    <row r="16" spans="1:15" ht="18" customHeight="1">
      <c r="A16" s="198"/>
      <c r="B16" s="198" t="s">
        <v>732</v>
      </c>
      <c r="C16" s="214">
        <v>29.166666666666668</v>
      </c>
      <c r="D16" s="214">
        <v>7</v>
      </c>
      <c r="E16" s="214">
        <v>2.3333333333333335</v>
      </c>
      <c r="F16" s="214">
        <v>0</v>
      </c>
      <c r="G16" s="215">
        <v>6.583333333333333</v>
      </c>
      <c r="H16" s="215">
        <v>27.333333333333332</v>
      </c>
      <c r="I16" s="215">
        <v>24.583333333333332</v>
      </c>
      <c r="J16" s="215">
        <v>3.6916666666666664</v>
      </c>
      <c r="K16" s="215">
        <v>1.6416666666666666</v>
      </c>
      <c r="L16" s="214">
        <v>0.2091666666666666</v>
      </c>
      <c r="M16" s="214">
        <v>2.491666666666667</v>
      </c>
      <c r="N16" s="214">
        <v>0.3333333333333333</v>
      </c>
      <c r="O16" s="216">
        <v>454056666.6666667</v>
      </c>
    </row>
    <row r="17" spans="1:15" ht="18" customHeight="1">
      <c r="A17" s="194"/>
      <c r="B17" s="194" t="s">
        <v>733</v>
      </c>
      <c r="C17" s="195">
        <v>29.166666666666668</v>
      </c>
      <c r="D17" s="195">
        <v>7.041666666666667</v>
      </c>
      <c r="E17" s="195">
        <v>2.5666666666666664</v>
      </c>
      <c r="F17" s="195">
        <v>0</v>
      </c>
      <c r="G17" s="196">
        <v>3.4166666666666665</v>
      </c>
      <c r="H17" s="196">
        <v>23.833333333333332</v>
      </c>
      <c r="I17" s="196">
        <v>24.583333333333332</v>
      </c>
      <c r="J17" s="196">
        <v>2.791666666666666</v>
      </c>
      <c r="K17" s="196">
        <v>0.5416666666666665</v>
      </c>
      <c r="L17" s="195">
        <v>0.12583333333333332</v>
      </c>
      <c r="M17" s="195">
        <v>2.275</v>
      </c>
      <c r="N17" s="195">
        <v>0.3</v>
      </c>
      <c r="O17" s="197">
        <v>1111166.6666666667</v>
      </c>
    </row>
    <row r="18" spans="1:15" ht="18" customHeight="1">
      <c r="A18" s="186" t="s">
        <v>734</v>
      </c>
      <c r="B18" s="186" t="s">
        <v>735</v>
      </c>
      <c r="C18" s="187">
        <v>28.916666666666668</v>
      </c>
      <c r="D18" s="187">
        <v>7.1</v>
      </c>
      <c r="E18" s="187">
        <v>0.125</v>
      </c>
      <c r="F18" s="187">
        <v>0.8083333333333332</v>
      </c>
      <c r="G18" s="188">
        <v>21</v>
      </c>
      <c r="H18" s="188">
        <v>72.25</v>
      </c>
      <c r="I18" s="188">
        <v>19.083333333333332</v>
      </c>
      <c r="J18" s="188">
        <v>10.366666666666665</v>
      </c>
      <c r="K18" s="188">
        <v>6.258333333333333</v>
      </c>
      <c r="L18" s="187">
        <v>0.0125</v>
      </c>
      <c r="M18" s="187">
        <v>2.45</v>
      </c>
      <c r="N18" s="187">
        <v>0.9166666666666666</v>
      </c>
      <c r="O18" s="189">
        <v>1564166666.6666667</v>
      </c>
    </row>
    <row r="19" spans="1:15" ht="18" customHeight="1">
      <c r="A19" s="186" t="s">
        <v>736</v>
      </c>
      <c r="B19" s="186" t="s">
        <v>737</v>
      </c>
      <c r="C19" s="187">
        <v>29.545454545454547</v>
      </c>
      <c r="D19" s="187">
        <v>6.9363636363636365</v>
      </c>
      <c r="E19" s="187">
        <v>0.2727272727272727</v>
      </c>
      <c r="F19" s="187">
        <v>1.6</v>
      </c>
      <c r="G19" s="188">
        <v>22.454545454545453</v>
      </c>
      <c r="H19" s="188">
        <v>77</v>
      </c>
      <c r="I19" s="188">
        <v>19.272727272727273</v>
      </c>
      <c r="J19" s="188">
        <v>11.354545454545454</v>
      </c>
      <c r="K19" s="188">
        <v>8.909090909090908</v>
      </c>
      <c r="L19" s="187">
        <v>0.14181818181818184</v>
      </c>
      <c r="M19" s="187">
        <v>2.9</v>
      </c>
      <c r="N19" s="187">
        <v>0.890909090909091</v>
      </c>
      <c r="O19" s="189">
        <v>1551011818.1818182</v>
      </c>
    </row>
    <row r="20" spans="1:15" ht="18" customHeight="1">
      <c r="A20" s="190" t="s">
        <v>738</v>
      </c>
      <c r="B20" s="190" t="s">
        <v>739</v>
      </c>
      <c r="C20" s="191">
        <v>28.583333333333332</v>
      </c>
      <c r="D20" s="191">
        <v>7.15</v>
      </c>
      <c r="E20" s="191">
        <v>2.3</v>
      </c>
      <c r="F20" s="191">
        <v>0.008333333333333333</v>
      </c>
      <c r="G20" s="192">
        <v>9.083333333333334</v>
      </c>
      <c r="H20" s="192">
        <v>55.666666666666664</v>
      </c>
      <c r="I20" s="192">
        <v>20.833333333333332</v>
      </c>
      <c r="J20" s="192">
        <v>3.775</v>
      </c>
      <c r="K20" s="192">
        <v>1.8333333333333337</v>
      </c>
      <c r="L20" s="191">
        <v>0.1275</v>
      </c>
      <c r="M20" s="191">
        <v>2.375</v>
      </c>
      <c r="N20" s="191">
        <v>0.5166666666666667</v>
      </c>
      <c r="O20" s="193">
        <v>65692416.666666664</v>
      </c>
    </row>
    <row r="21" spans="1:15" ht="18" customHeight="1">
      <c r="A21" s="194"/>
      <c r="B21" s="194" t="s">
        <v>740</v>
      </c>
      <c r="C21" s="195">
        <v>28.916666666666668</v>
      </c>
      <c r="D21" s="195">
        <v>7.075</v>
      </c>
      <c r="E21" s="195">
        <v>0.3833333333333333</v>
      </c>
      <c r="F21" s="195">
        <v>0.3166666666666667</v>
      </c>
      <c r="G21" s="196">
        <v>15.166666666666666</v>
      </c>
      <c r="H21" s="196">
        <v>52.833333333333336</v>
      </c>
      <c r="I21" s="196">
        <v>15.166666666666666</v>
      </c>
      <c r="J21" s="196">
        <v>8.075</v>
      </c>
      <c r="K21" s="196">
        <v>5.25</v>
      </c>
      <c r="L21" s="195">
        <v>0.09666666666666668</v>
      </c>
      <c r="M21" s="195">
        <v>2.166666666666667</v>
      </c>
      <c r="N21" s="195">
        <v>0.65</v>
      </c>
      <c r="O21" s="197">
        <v>1590083333.3333333</v>
      </c>
    </row>
    <row r="22" spans="1:15" ht="18" customHeight="1">
      <c r="A22" s="190" t="s">
        <v>741</v>
      </c>
      <c r="B22" s="190" t="s">
        <v>742</v>
      </c>
      <c r="C22" s="191">
        <v>30.666666666666668</v>
      </c>
      <c r="D22" s="191">
        <v>7.496666666666667</v>
      </c>
      <c r="E22" s="191">
        <v>2.766666666666667</v>
      </c>
      <c r="F22" s="191">
        <v>0</v>
      </c>
      <c r="G22" s="192">
        <v>5.3925</v>
      </c>
      <c r="H22" s="192">
        <v>64.66666666666667</v>
      </c>
      <c r="I22" s="192">
        <v>12.416666666666666</v>
      </c>
      <c r="J22" s="192">
        <v>2.983333333333333</v>
      </c>
      <c r="K22" s="192">
        <v>1.1216666666666668</v>
      </c>
      <c r="L22" s="191">
        <v>0.5383333333333332</v>
      </c>
      <c r="M22" s="191">
        <v>0.3575</v>
      </c>
      <c r="N22" s="191">
        <v>1.633333333333333</v>
      </c>
      <c r="O22" s="193">
        <v>2498333.3333333335</v>
      </c>
    </row>
    <row r="23" spans="1:15" ht="18" customHeight="1">
      <c r="A23" s="194"/>
      <c r="B23" s="194" t="s">
        <v>743</v>
      </c>
      <c r="C23" s="195">
        <v>30.416666666666668</v>
      </c>
      <c r="D23" s="195">
        <v>7.4875</v>
      </c>
      <c r="E23" s="195">
        <v>2.358333333333334</v>
      </c>
      <c r="F23" s="195">
        <v>0</v>
      </c>
      <c r="G23" s="196">
        <v>5.448333333333333</v>
      </c>
      <c r="H23" s="196">
        <v>61.833333333333336</v>
      </c>
      <c r="I23" s="196">
        <v>11.666666666666666</v>
      </c>
      <c r="J23" s="196">
        <v>2.125</v>
      </c>
      <c r="K23" s="196">
        <v>0.685</v>
      </c>
      <c r="L23" s="195">
        <v>0.7441666666666665</v>
      </c>
      <c r="M23" s="195">
        <v>0.6533333333333333</v>
      </c>
      <c r="N23" s="195">
        <v>1.5333333333333332</v>
      </c>
      <c r="O23" s="197">
        <v>4825454.545454546</v>
      </c>
    </row>
    <row r="24" spans="1:15" ht="18" customHeight="1">
      <c r="A24" s="190" t="s">
        <v>744</v>
      </c>
      <c r="B24" s="190" t="s">
        <v>745</v>
      </c>
      <c r="C24" s="191">
        <v>29.416666666666668</v>
      </c>
      <c r="D24" s="191">
        <v>7.175</v>
      </c>
      <c r="E24" s="191">
        <v>0.3833333333333333</v>
      </c>
      <c r="F24" s="191">
        <v>0.13333333333333333</v>
      </c>
      <c r="G24" s="192">
        <v>20.416666666666668</v>
      </c>
      <c r="H24" s="192">
        <v>62.166666666666664</v>
      </c>
      <c r="I24" s="192">
        <v>15.666666666666666</v>
      </c>
      <c r="J24" s="192">
        <v>10.791666666666666</v>
      </c>
      <c r="K24" s="192">
        <v>7.6</v>
      </c>
      <c r="L24" s="191">
        <v>0.035</v>
      </c>
      <c r="M24" s="191">
        <v>2.2166666666666663</v>
      </c>
      <c r="N24" s="191">
        <v>0.7666666666666666</v>
      </c>
      <c r="O24" s="193">
        <v>1456000000</v>
      </c>
    </row>
    <row r="25" spans="1:15" ht="18" customHeight="1">
      <c r="A25" s="198"/>
      <c r="B25" s="198" t="s">
        <v>746</v>
      </c>
      <c r="C25" s="214">
        <v>29.416666666666668</v>
      </c>
      <c r="D25" s="214">
        <v>7.1</v>
      </c>
      <c r="E25" s="214">
        <v>0.008333333333333333</v>
      </c>
      <c r="F25" s="214">
        <v>0.3</v>
      </c>
      <c r="G25" s="215">
        <v>23.083333333333332</v>
      </c>
      <c r="H25" s="215">
        <v>72.16666666666667</v>
      </c>
      <c r="I25" s="215">
        <v>14</v>
      </c>
      <c r="J25" s="215">
        <v>13.491666666666665</v>
      </c>
      <c r="K25" s="215">
        <v>10.683333333333335</v>
      </c>
      <c r="L25" s="214">
        <v>0.035833333333333335</v>
      </c>
      <c r="M25" s="214">
        <v>2.4166666666666665</v>
      </c>
      <c r="N25" s="214">
        <v>0.8416666666666668</v>
      </c>
      <c r="O25" s="216">
        <v>2075000000</v>
      </c>
    </row>
    <row r="26" spans="1:15" ht="18" customHeight="1">
      <c r="A26" s="198"/>
      <c r="B26" s="198" t="s">
        <v>747</v>
      </c>
      <c r="C26" s="214">
        <v>29.416666666666668</v>
      </c>
      <c r="D26" s="214">
        <v>7.15</v>
      </c>
      <c r="E26" s="214">
        <v>0.008333333333333333</v>
      </c>
      <c r="F26" s="214">
        <v>0.5666666666666664</v>
      </c>
      <c r="G26" s="215">
        <v>21.583333333333332</v>
      </c>
      <c r="H26" s="215">
        <v>70.66666666666667</v>
      </c>
      <c r="I26" s="215">
        <v>14.666666666666666</v>
      </c>
      <c r="J26" s="215">
        <v>12.316666666666665</v>
      </c>
      <c r="K26" s="215">
        <v>9.25</v>
      </c>
      <c r="L26" s="214">
        <v>0.018333333333333333</v>
      </c>
      <c r="M26" s="214">
        <v>2.458333333333333</v>
      </c>
      <c r="N26" s="214">
        <v>1.375</v>
      </c>
      <c r="O26" s="216">
        <v>2076666666.6666667</v>
      </c>
    </row>
    <row r="27" spans="1:15" ht="18" customHeight="1">
      <c r="A27" s="198"/>
      <c r="B27" s="198" t="s">
        <v>748</v>
      </c>
      <c r="C27" s="214">
        <v>29.416666666666668</v>
      </c>
      <c r="D27" s="214">
        <v>7.116666666666666</v>
      </c>
      <c r="E27" s="214">
        <v>0.09166666666666667</v>
      </c>
      <c r="F27" s="214">
        <v>0.5</v>
      </c>
      <c r="G27" s="215">
        <v>25.083333333333332</v>
      </c>
      <c r="H27" s="215">
        <v>93.66666666666667</v>
      </c>
      <c r="I27" s="215">
        <v>22.333333333333332</v>
      </c>
      <c r="J27" s="215">
        <v>18.15833333333333</v>
      </c>
      <c r="K27" s="215">
        <v>11.841666666666667</v>
      </c>
      <c r="L27" s="214">
        <v>0.0475</v>
      </c>
      <c r="M27" s="214">
        <v>2.408333333333333</v>
      </c>
      <c r="N27" s="214">
        <v>1.5166666666666666</v>
      </c>
      <c r="O27" s="216">
        <v>2220000000</v>
      </c>
    </row>
    <row r="28" spans="1:15" ht="18" customHeight="1">
      <c r="A28" s="198"/>
      <c r="B28" s="198" t="s">
        <v>749</v>
      </c>
      <c r="C28" s="214">
        <v>29.416666666666668</v>
      </c>
      <c r="D28" s="214">
        <v>7.033333333333334</v>
      </c>
      <c r="E28" s="214">
        <v>0.08333333333333333</v>
      </c>
      <c r="F28" s="214">
        <v>0.375</v>
      </c>
      <c r="G28" s="215">
        <v>24.25</v>
      </c>
      <c r="H28" s="215">
        <v>104.16666666666667</v>
      </c>
      <c r="I28" s="215">
        <v>22.333333333333332</v>
      </c>
      <c r="J28" s="215">
        <v>16.95</v>
      </c>
      <c r="K28" s="215">
        <v>12.325</v>
      </c>
      <c r="L28" s="214">
        <v>0.04916666666666667</v>
      </c>
      <c r="M28" s="214">
        <v>2.566666666666667</v>
      </c>
      <c r="N28" s="214">
        <v>1.025</v>
      </c>
      <c r="O28" s="216">
        <v>2217500000</v>
      </c>
    </row>
    <row r="29" spans="1:15" ht="18" customHeight="1">
      <c r="A29" s="194"/>
      <c r="B29" s="194" t="s">
        <v>750</v>
      </c>
      <c r="C29" s="195">
        <v>29.416666666666668</v>
      </c>
      <c r="D29" s="195">
        <v>7.033333333333334</v>
      </c>
      <c r="E29" s="195">
        <v>0.2416666666666666</v>
      </c>
      <c r="F29" s="195">
        <v>0.25833333333333336</v>
      </c>
      <c r="G29" s="196">
        <v>14.083333333333334</v>
      </c>
      <c r="H29" s="196">
        <v>56.833333333333336</v>
      </c>
      <c r="I29" s="196">
        <v>16.666666666666668</v>
      </c>
      <c r="J29" s="196">
        <v>9.675</v>
      </c>
      <c r="K29" s="196">
        <v>6.283333333333332</v>
      </c>
      <c r="L29" s="195">
        <v>0.035</v>
      </c>
      <c r="M29" s="195">
        <v>1.8916666666666666</v>
      </c>
      <c r="N29" s="195">
        <v>0.6583333333333333</v>
      </c>
      <c r="O29" s="197">
        <v>1650750000</v>
      </c>
    </row>
    <row r="30" spans="1:15" ht="18" customHeight="1">
      <c r="A30" s="186" t="s">
        <v>751</v>
      </c>
      <c r="B30" s="186" t="s">
        <v>752</v>
      </c>
      <c r="C30" s="187">
        <v>30.416666666666668</v>
      </c>
      <c r="D30" s="187">
        <v>7.439166666666665</v>
      </c>
      <c r="E30" s="187">
        <v>4.316666666666666</v>
      </c>
      <c r="F30" s="187">
        <v>0</v>
      </c>
      <c r="G30" s="188">
        <v>6.6325</v>
      </c>
      <c r="H30" s="188">
        <v>66.83333333333333</v>
      </c>
      <c r="I30" s="188">
        <v>33</v>
      </c>
      <c r="J30" s="188">
        <v>2.483333333333333</v>
      </c>
      <c r="K30" s="188">
        <v>0.6083333333333333</v>
      </c>
      <c r="L30" s="187">
        <v>0.5991666666666667</v>
      </c>
      <c r="M30" s="187">
        <v>0.5108333333333334</v>
      </c>
      <c r="N30" s="187">
        <v>1.3916666666666666</v>
      </c>
      <c r="O30" s="189">
        <v>62909.09090909091</v>
      </c>
    </row>
    <row r="31" spans="1:15" ht="18" customHeight="1">
      <c r="A31" s="186" t="s">
        <v>753</v>
      </c>
      <c r="B31" s="217" t="s">
        <v>754</v>
      </c>
      <c r="C31" s="187">
        <v>28.666666666666668</v>
      </c>
      <c r="D31" s="187">
        <v>7.191666666666666</v>
      </c>
      <c r="E31" s="187">
        <v>2.4416666666666664</v>
      </c>
      <c r="F31" s="187">
        <v>0.14166666666666666</v>
      </c>
      <c r="G31" s="188">
        <v>12.583333333333334</v>
      </c>
      <c r="H31" s="188">
        <v>71.41666666666667</v>
      </c>
      <c r="I31" s="188">
        <v>40.083333333333336</v>
      </c>
      <c r="J31" s="188">
        <v>6.366666666666668</v>
      </c>
      <c r="K31" s="188">
        <v>3.9</v>
      </c>
      <c r="L31" s="187">
        <v>0.10166666666666667</v>
      </c>
      <c r="M31" s="187">
        <v>1.95</v>
      </c>
      <c r="N31" s="187">
        <v>0.44166666666666665</v>
      </c>
      <c r="O31" s="189">
        <v>629000000</v>
      </c>
    </row>
    <row r="32" spans="1:15" ht="18" customHeight="1">
      <c r="A32" s="190" t="s">
        <v>755</v>
      </c>
      <c r="B32" s="190" t="s">
        <v>756</v>
      </c>
      <c r="C32" s="191">
        <v>30.583333333333332</v>
      </c>
      <c r="D32" s="191">
        <v>7.506666666666667</v>
      </c>
      <c r="E32" s="191">
        <v>3.716666666666667</v>
      </c>
      <c r="F32" s="191">
        <v>0</v>
      </c>
      <c r="G32" s="192">
        <v>6.9125</v>
      </c>
      <c r="H32" s="192">
        <v>62.333333333333336</v>
      </c>
      <c r="I32" s="192">
        <v>13</v>
      </c>
      <c r="J32" s="192">
        <v>2.4583333333333335</v>
      </c>
      <c r="K32" s="192">
        <v>0.725</v>
      </c>
      <c r="L32" s="191">
        <v>0.5366666666666667</v>
      </c>
      <c r="M32" s="191">
        <v>0.7583333333333332</v>
      </c>
      <c r="N32" s="191">
        <v>1.3558333333333332</v>
      </c>
      <c r="O32" s="193">
        <v>278909.0909090909</v>
      </c>
    </row>
    <row r="33" spans="1:15" ht="18" customHeight="1">
      <c r="A33" s="194"/>
      <c r="B33" s="194" t="s">
        <v>757</v>
      </c>
      <c r="C33" s="195">
        <v>30.833333333333332</v>
      </c>
      <c r="D33" s="195">
        <v>7.469166666666667</v>
      </c>
      <c r="E33" s="195">
        <v>3.108333333333333</v>
      </c>
      <c r="F33" s="195">
        <v>0.008333333333333333</v>
      </c>
      <c r="G33" s="196">
        <v>7.0425</v>
      </c>
      <c r="H33" s="196">
        <v>55.666666666666664</v>
      </c>
      <c r="I33" s="196">
        <v>13.333333333333334</v>
      </c>
      <c r="J33" s="196">
        <v>3.233333333333333</v>
      </c>
      <c r="K33" s="196">
        <v>0.6883333333333335</v>
      </c>
      <c r="L33" s="195">
        <v>0.6416666666666667</v>
      </c>
      <c r="M33" s="195">
        <v>0.3741666666666667</v>
      </c>
      <c r="N33" s="195">
        <v>1.4608333333333334</v>
      </c>
      <c r="O33" s="197">
        <v>512181.8181818182</v>
      </c>
    </row>
    <row r="34" spans="1:15" ht="18" customHeight="1">
      <c r="A34" s="190" t="s">
        <v>758</v>
      </c>
      <c r="B34" s="190" t="s">
        <v>759</v>
      </c>
      <c r="C34" s="191">
        <v>30.916666666666668</v>
      </c>
      <c r="D34" s="191">
        <v>7.423333333333333</v>
      </c>
      <c r="E34" s="191">
        <v>3.0666666666666664</v>
      </c>
      <c r="F34" s="191">
        <v>0</v>
      </c>
      <c r="G34" s="192">
        <v>6.615833333333335</v>
      </c>
      <c r="H34" s="192">
        <v>50.333333333333336</v>
      </c>
      <c r="I34" s="192">
        <v>15.583333333333334</v>
      </c>
      <c r="J34" s="192">
        <v>1.6</v>
      </c>
      <c r="K34" s="192">
        <v>0.7233333333333333</v>
      </c>
      <c r="L34" s="191">
        <v>0.7183333333333334</v>
      </c>
      <c r="M34" s="191">
        <v>0.5258333333333334</v>
      </c>
      <c r="N34" s="191">
        <v>1.6525</v>
      </c>
      <c r="O34" s="193">
        <v>53333.333333333336</v>
      </c>
    </row>
    <row r="35" spans="1:15" ht="18" customHeight="1">
      <c r="A35" s="194"/>
      <c r="B35" s="194" t="s">
        <v>760</v>
      </c>
      <c r="C35" s="195">
        <v>30.75</v>
      </c>
      <c r="D35" s="195">
        <v>7.475</v>
      </c>
      <c r="E35" s="195">
        <v>3.025</v>
      </c>
      <c r="F35" s="195">
        <v>0</v>
      </c>
      <c r="G35" s="196">
        <v>6.5125</v>
      </c>
      <c r="H35" s="196">
        <v>60.833333333333336</v>
      </c>
      <c r="I35" s="196">
        <v>10.5</v>
      </c>
      <c r="J35" s="196">
        <v>1.741666666666667</v>
      </c>
      <c r="K35" s="196">
        <v>0.6875</v>
      </c>
      <c r="L35" s="195">
        <v>0.8316666666666667</v>
      </c>
      <c r="M35" s="195">
        <v>0.7041666666666666</v>
      </c>
      <c r="N35" s="195">
        <v>1.6191666666666666</v>
      </c>
      <c r="O35" s="197">
        <v>259166.66666666666</v>
      </c>
    </row>
    <row r="36" spans="1:15" ht="18" customHeight="1">
      <c r="A36" s="186" t="s">
        <v>761</v>
      </c>
      <c r="B36" s="186" t="s">
        <v>762</v>
      </c>
      <c r="C36" s="187">
        <v>30.75</v>
      </c>
      <c r="D36" s="187">
        <v>7.5075</v>
      </c>
      <c r="E36" s="187">
        <v>2.583333333333333</v>
      </c>
      <c r="F36" s="187">
        <v>0</v>
      </c>
      <c r="G36" s="188">
        <v>8.591666666666667</v>
      </c>
      <c r="H36" s="188">
        <v>72.83333333333333</v>
      </c>
      <c r="I36" s="188">
        <v>14.083333333333334</v>
      </c>
      <c r="J36" s="188">
        <v>3.433333333333333</v>
      </c>
      <c r="K36" s="188">
        <v>0.755</v>
      </c>
      <c r="L36" s="187">
        <v>0.6933333333333334</v>
      </c>
      <c r="M36" s="187">
        <v>0.42</v>
      </c>
      <c r="N36" s="187">
        <v>1.5558333333333332</v>
      </c>
      <c r="O36" s="189">
        <v>748000</v>
      </c>
    </row>
    <row r="37" spans="1:15" ht="18" customHeight="1">
      <c r="A37" s="190" t="s">
        <v>763</v>
      </c>
      <c r="B37" s="190" t="s">
        <v>764</v>
      </c>
      <c r="C37" s="191">
        <v>28.75</v>
      </c>
      <c r="D37" s="191">
        <v>6.983333333333334</v>
      </c>
      <c r="E37" s="191">
        <v>1.0916666666666666</v>
      </c>
      <c r="F37" s="191">
        <v>0.2833333333333333</v>
      </c>
      <c r="G37" s="192">
        <v>9.666666666666666</v>
      </c>
      <c r="H37" s="192">
        <v>77.66666666666667</v>
      </c>
      <c r="I37" s="192">
        <v>58.583333333333336</v>
      </c>
      <c r="J37" s="192">
        <v>6.383333333333334</v>
      </c>
      <c r="K37" s="192">
        <v>2.7083333333333326</v>
      </c>
      <c r="L37" s="191">
        <v>0.085</v>
      </c>
      <c r="M37" s="191">
        <v>2.391666666666667</v>
      </c>
      <c r="N37" s="191">
        <v>0.5583333333333333</v>
      </c>
      <c r="O37" s="193">
        <v>55830000</v>
      </c>
    </row>
    <row r="38" spans="1:15" ht="18" customHeight="1">
      <c r="A38" s="194"/>
      <c r="B38" s="194" t="s">
        <v>765</v>
      </c>
      <c r="C38" s="195">
        <v>28.75</v>
      </c>
      <c r="D38" s="195">
        <v>6.975</v>
      </c>
      <c r="E38" s="195">
        <v>1.4583333333333333</v>
      </c>
      <c r="F38" s="195">
        <v>0</v>
      </c>
      <c r="G38" s="196">
        <v>6.083333333333333</v>
      </c>
      <c r="H38" s="196">
        <v>40.25</v>
      </c>
      <c r="I38" s="196">
        <v>14.166666666666666</v>
      </c>
      <c r="J38" s="196">
        <v>5.608333333333333</v>
      </c>
      <c r="K38" s="196">
        <v>2.041666666666667</v>
      </c>
      <c r="L38" s="195">
        <v>0.053333333333333344</v>
      </c>
      <c r="M38" s="195">
        <v>2.475</v>
      </c>
      <c r="N38" s="195">
        <v>0.45</v>
      </c>
      <c r="O38" s="197">
        <v>3539166.6666666665</v>
      </c>
    </row>
    <row r="39" spans="1:15" ht="18" customHeight="1">
      <c r="A39" s="194" t="s">
        <v>766</v>
      </c>
      <c r="B39" s="194" t="s">
        <v>767</v>
      </c>
      <c r="C39" s="187">
        <v>30.083333333333332</v>
      </c>
      <c r="D39" s="187">
        <v>7.1</v>
      </c>
      <c r="E39" s="187">
        <v>1.3083333333333333</v>
      </c>
      <c r="F39" s="187">
        <v>0.21666666666666667</v>
      </c>
      <c r="G39" s="188">
        <v>8.833333333333334</v>
      </c>
      <c r="H39" s="188">
        <v>55.333333333333336</v>
      </c>
      <c r="I39" s="188">
        <v>41.5</v>
      </c>
      <c r="J39" s="188">
        <v>7.375</v>
      </c>
      <c r="K39" s="188">
        <v>3.6583333333333337</v>
      </c>
      <c r="L39" s="187">
        <v>0.2041666666666667</v>
      </c>
      <c r="M39" s="187">
        <v>2.1416666666666666</v>
      </c>
      <c r="N39" s="187">
        <v>0.49166666666666675</v>
      </c>
      <c r="O39" s="189">
        <v>93360833.33333333</v>
      </c>
    </row>
    <row r="40" spans="1:15" ht="18" customHeight="1">
      <c r="A40" s="186" t="s">
        <v>768</v>
      </c>
      <c r="B40" s="186" t="s">
        <v>769</v>
      </c>
      <c r="C40" s="187">
        <v>30.25</v>
      </c>
      <c r="D40" s="187">
        <v>7.15</v>
      </c>
      <c r="E40" s="187">
        <v>2.0583333333333336</v>
      </c>
      <c r="F40" s="187">
        <v>0.43333333333333335</v>
      </c>
      <c r="G40" s="188">
        <v>10.916666666666666</v>
      </c>
      <c r="H40" s="188">
        <v>61.833333333333336</v>
      </c>
      <c r="I40" s="188">
        <v>13.25</v>
      </c>
      <c r="J40" s="188">
        <v>6.15</v>
      </c>
      <c r="K40" s="188">
        <v>3.8833333333333333</v>
      </c>
      <c r="L40" s="187">
        <v>0.1491666666666667</v>
      </c>
      <c r="M40" s="187">
        <v>2.15</v>
      </c>
      <c r="N40" s="187">
        <v>0.6583333333333333</v>
      </c>
      <c r="O40" s="189">
        <v>622266666.6666666</v>
      </c>
    </row>
    <row r="41" spans="1:15" ht="18" customHeight="1">
      <c r="A41" s="186" t="s">
        <v>770</v>
      </c>
      <c r="B41" s="186" t="s">
        <v>771</v>
      </c>
      <c r="C41" s="187">
        <v>28.833333333333332</v>
      </c>
      <c r="D41" s="187">
        <v>7.041666666666667</v>
      </c>
      <c r="E41" s="187">
        <v>1.258333333333333</v>
      </c>
      <c r="F41" s="187">
        <v>0.075</v>
      </c>
      <c r="G41" s="188">
        <v>11.083333333333334</v>
      </c>
      <c r="H41" s="188">
        <v>54.75</v>
      </c>
      <c r="I41" s="188">
        <v>14</v>
      </c>
      <c r="J41" s="188">
        <v>6.2</v>
      </c>
      <c r="K41" s="188">
        <v>3.4333333333333322</v>
      </c>
      <c r="L41" s="187">
        <v>0.1991666666666667</v>
      </c>
      <c r="M41" s="187">
        <v>2.8</v>
      </c>
      <c r="N41" s="187">
        <v>0.5833333333333334</v>
      </c>
      <c r="O41" s="189">
        <v>55013333.333333336</v>
      </c>
    </row>
    <row r="42" spans="1:15" ht="18" customHeight="1">
      <c r="A42" s="190" t="s">
        <v>1161</v>
      </c>
      <c r="B42" s="190" t="s">
        <v>772</v>
      </c>
      <c r="C42" s="191">
        <v>28.75</v>
      </c>
      <c r="D42" s="191">
        <v>7.016666666666667</v>
      </c>
      <c r="E42" s="191">
        <v>0</v>
      </c>
      <c r="F42" s="191">
        <v>0.3166666666666667</v>
      </c>
      <c r="G42" s="192">
        <v>31.416666666666668</v>
      </c>
      <c r="H42" s="192">
        <v>105.5</v>
      </c>
      <c r="I42" s="192">
        <v>24.416666666666668</v>
      </c>
      <c r="J42" s="192">
        <v>13.341666666666667</v>
      </c>
      <c r="K42" s="192">
        <v>9.808333333333332</v>
      </c>
      <c r="L42" s="191">
        <v>0.014166666666666666</v>
      </c>
      <c r="M42" s="191">
        <v>2.716666666666667</v>
      </c>
      <c r="N42" s="191">
        <v>0.8833333333333334</v>
      </c>
      <c r="O42" s="193">
        <v>2000833333.3333333</v>
      </c>
    </row>
    <row r="43" spans="1:15" ht="18" customHeight="1">
      <c r="A43" s="194"/>
      <c r="B43" s="194" t="s">
        <v>773</v>
      </c>
      <c r="C43" s="195">
        <v>28.75</v>
      </c>
      <c r="D43" s="195">
        <v>6.966666666666666</v>
      </c>
      <c r="E43" s="195">
        <v>0</v>
      </c>
      <c r="F43" s="195">
        <v>0.325</v>
      </c>
      <c r="G43" s="196">
        <v>38.333333333333336</v>
      </c>
      <c r="H43" s="196">
        <v>173.58333333333334</v>
      </c>
      <c r="I43" s="196">
        <v>29.75</v>
      </c>
      <c r="J43" s="196">
        <v>16.066666666666666</v>
      </c>
      <c r="K43" s="196">
        <v>10.183333333333332</v>
      </c>
      <c r="L43" s="195">
        <v>0.03</v>
      </c>
      <c r="M43" s="195">
        <v>3.3833333333333333</v>
      </c>
      <c r="N43" s="195">
        <v>0.9916666666666667</v>
      </c>
      <c r="O43" s="197">
        <v>2212500000</v>
      </c>
    </row>
    <row r="44" spans="1:15" ht="18" customHeight="1">
      <c r="A44" s="186" t="s">
        <v>774</v>
      </c>
      <c r="B44" s="186" t="s">
        <v>775</v>
      </c>
      <c r="C44" s="187">
        <v>28.583333333333332</v>
      </c>
      <c r="D44" s="187">
        <v>6.991666666666666</v>
      </c>
      <c r="E44" s="187">
        <v>1.9833333333333334</v>
      </c>
      <c r="F44" s="187">
        <v>0</v>
      </c>
      <c r="G44" s="188">
        <v>4.166666666666667</v>
      </c>
      <c r="H44" s="188">
        <v>37</v>
      </c>
      <c r="I44" s="188">
        <v>19.166666666666668</v>
      </c>
      <c r="J44" s="188">
        <v>2.558333333333333</v>
      </c>
      <c r="K44" s="188">
        <v>0.8166666666666668</v>
      </c>
      <c r="L44" s="187">
        <v>0.17</v>
      </c>
      <c r="M44" s="187">
        <v>2.2083333333333335</v>
      </c>
      <c r="N44" s="187">
        <v>0.2416666666666667</v>
      </c>
      <c r="O44" s="189">
        <v>43750</v>
      </c>
    </row>
    <row r="45" spans="1:15" ht="18" customHeight="1">
      <c r="A45" s="190" t="s">
        <v>776</v>
      </c>
      <c r="B45" s="190" t="s">
        <v>1467</v>
      </c>
      <c r="C45" s="191">
        <v>30.545454545454547</v>
      </c>
      <c r="D45" s="191">
        <v>7.508181818181819</v>
      </c>
      <c r="E45" s="191">
        <v>3.5545454545454547</v>
      </c>
      <c r="F45" s="191">
        <v>0</v>
      </c>
      <c r="G45" s="192">
        <v>6.431818181818182</v>
      </c>
      <c r="H45" s="192">
        <v>63.63636363636363</v>
      </c>
      <c r="I45" s="192">
        <v>12.090909090909092</v>
      </c>
      <c r="J45" s="192">
        <v>1.8909090909090909</v>
      </c>
      <c r="K45" s="192">
        <v>0.5436363636363637</v>
      </c>
      <c r="L45" s="191">
        <v>0.7827272727272727</v>
      </c>
      <c r="M45" s="191">
        <v>0.38727272727272727</v>
      </c>
      <c r="N45" s="191">
        <v>2.472727272727273</v>
      </c>
      <c r="O45" s="193">
        <v>668930</v>
      </c>
    </row>
    <row r="46" spans="1:15" ht="18" customHeight="1">
      <c r="A46" s="198"/>
      <c r="B46" s="198" t="s">
        <v>777</v>
      </c>
      <c r="C46" s="214">
        <v>30.727272727272727</v>
      </c>
      <c r="D46" s="214">
        <v>7.45</v>
      </c>
      <c r="E46" s="214">
        <v>3.7818181818181817</v>
      </c>
      <c r="F46" s="214">
        <v>0</v>
      </c>
      <c r="G46" s="215">
        <v>5.614545454545455</v>
      </c>
      <c r="H46" s="215">
        <v>68.72727272727273</v>
      </c>
      <c r="I46" s="215">
        <v>14</v>
      </c>
      <c r="J46" s="215">
        <v>3.0454545454545454</v>
      </c>
      <c r="K46" s="215">
        <v>1.1090909090909091</v>
      </c>
      <c r="L46" s="214">
        <v>0.5063636363636362</v>
      </c>
      <c r="M46" s="214">
        <v>0.32636363636363636</v>
      </c>
      <c r="N46" s="214">
        <v>2.5363636363636366</v>
      </c>
      <c r="O46" s="216">
        <v>274909.0909090909</v>
      </c>
    </row>
    <row r="47" spans="1:15" ht="18" customHeight="1">
      <c r="A47" s="194"/>
      <c r="B47" s="194" t="s">
        <v>778</v>
      </c>
      <c r="C47" s="195">
        <v>30.90909090909091</v>
      </c>
      <c r="D47" s="195">
        <v>7.49090909090909</v>
      </c>
      <c r="E47" s="195">
        <v>3.763636363636364</v>
      </c>
      <c r="F47" s="195">
        <v>0</v>
      </c>
      <c r="G47" s="196">
        <v>6.4363636363636365</v>
      </c>
      <c r="H47" s="196">
        <v>65.45454545454545</v>
      </c>
      <c r="I47" s="196">
        <v>16.545454545454547</v>
      </c>
      <c r="J47" s="196">
        <v>2.690909090909091</v>
      </c>
      <c r="K47" s="196">
        <v>1.1454545454545453</v>
      </c>
      <c r="L47" s="195">
        <v>0.671818181818182</v>
      </c>
      <c r="M47" s="195">
        <v>0.47363636363636363</v>
      </c>
      <c r="N47" s="195">
        <v>1.0845454545454543</v>
      </c>
      <c r="O47" s="197">
        <v>92909.09090909091</v>
      </c>
    </row>
    <row r="48" spans="1:15" ht="18" customHeight="1">
      <c r="A48" s="186" t="s">
        <v>779</v>
      </c>
      <c r="B48" s="186" t="s">
        <v>780</v>
      </c>
      <c r="C48" s="187">
        <v>28.166666666666668</v>
      </c>
      <c r="D48" s="187">
        <v>6.991666666666666</v>
      </c>
      <c r="E48" s="187">
        <v>1.3916666666666666</v>
      </c>
      <c r="F48" s="187">
        <v>0.016666666666666666</v>
      </c>
      <c r="G48" s="188">
        <v>7.166666666666667</v>
      </c>
      <c r="H48" s="188">
        <v>46.5</v>
      </c>
      <c r="I48" s="188">
        <v>8.75</v>
      </c>
      <c r="J48" s="188">
        <v>5.133333333333334</v>
      </c>
      <c r="K48" s="188">
        <v>2.591666666666667</v>
      </c>
      <c r="L48" s="187">
        <v>0.07416666666666667</v>
      </c>
      <c r="M48" s="187">
        <v>2.483333333333333</v>
      </c>
      <c r="N48" s="187">
        <v>0.5833333333333334</v>
      </c>
      <c r="O48" s="189">
        <v>4732500</v>
      </c>
    </row>
    <row r="49" spans="1:15" ht="18" customHeight="1">
      <c r="A49" s="190" t="s">
        <v>781</v>
      </c>
      <c r="B49" s="190" t="s">
        <v>782</v>
      </c>
      <c r="C49" s="191">
        <v>29.25</v>
      </c>
      <c r="D49" s="191">
        <v>7</v>
      </c>
      <c r="E49" s="191">
        <v>0.35833333333333334</v>
      </c>
      <c r="F49" s="191">
        <v>0.9333333333333335</v>
      </c>
      <c r="G49" s="192">
        <v>32.166666666666664</v>
      </c>
      <c r="H49" s="192">
        <v>83.75</v>
      </c>
      <c r="I49" s="192">
        <v>21.25</v>
      </c>
      <c r="J49" s="192">
        <v>12.75</v>
      </c>
      <c r="K49" s="192">
        <v>8.508333333333333</v>
      </c>
      <c r="L49" s="191">
        <v>0.07833333333333335</v>
      </c>
      <c r="M49" s="191">
        <v>3.008333333333333</v>
      </c>
      <c r="N49" s="191">
        <v>0.9083333333333332</v>
      </c>
      <c r="O49" s="193">
        <v>1895000000</v>
      </c>
    </row>
    <row r="50" spans="1:15" ht="18" customHeight="1">
      <c r="A50" s="194"/>
      <c r="B50" s="194" t="s">
        <v>783</v>
      </c>
      <c r="C50" s="195">
        <v>30.166666666666668</v>
      </c>
      <c r="D50" s="195">
        <v>7.355</v>
      </c>
      <c r="E50" s="195">
        <v>2.191666666666667</v>
      </c>
      <c r="F50" s="195">
        <v>0.15833333333333333</v>
      </c>
      <c r="G50" s="196">
        <v>9.35</v>
      </c>
      <c r="H50" s="196">
        <v>78.16666666666667</v>
      </c>
      <c r="I50" s="196">
        <v>15.166666666666666</v>
      </c>
      <c r="J50" s="196">
        <v>4.783333333333334</v>
      </c>
      <c r="K50" s="196">
        <v>2.0833333333333335</v>
      </c>
      <c r="L50" s="195">
        <v>0.39083333333333337</v>
      </c>
      <c r="M50" s="195">
        <v>0.715</v>
      </c>
      <c r="N50" s="195">
        <v>1.0916666666666668</v>
      </c>
      <c r="O50" s="197">
        <v>401216166.6666667</v>
      </c>
    </row>
    <row r="51" spans="1:15" ht="18" customHeight="1">
      <c r="A51" s="190" t="s">
        <v>784</v>
      </c>
      <c r="B51" s="190" t="s">
        <v>785</v>
      </c>
      <c r="C51" s="191">
        <v>30.916666666666668</v>
      </c>
      <c r="D51" s="191">
        <v>7.125</v>
      </c>
      <c r="E51" s="191">
        <v>0.03333333333333333</v>
      </c>
      <c r="F51" s="191">
        <v>0.8</v>
      </c>
      <c r="G51" s="192">
        <v>20.583333333333332</v>
      </c>
      <c r="H51" s="192">
        <v>79.66666666666667</v>
      </c>
      <c r="I51" s="192">
        <v>17.75</v>
      </c>
      <c r="J51" s="192">
        <v>12.033333333333331</v>
      </c>
      <c r="K51" s="192">
        <v>7.625</v>
      </c>
      <c r="L51" s="191">
        <v>0.06083333333333334</v>
      </c>
      <c r="M51" s="191">
        <v>2.275</v>
      </c>
      <c r="N51" s="191">
        <v>0.75</v>
      </c>
      <c r="O51" s="193">
        <v>792916666.6666666</v>
      </c>
    </row>
    <row r="52" spans="1:15" ht="18" customHeight="1">
      <c r="A52" s="194"/>
      <c r="B52" s="194" t="s">
        <v>786</v>
      </c>
      <c r="C52" s="195">
        <v>29.5</v>
      </c>
      <c r="D52" s="195">
        <v>7.05</v>
      </c>
      <c r="E52" s="195">
        <v>0.06666666666666667</v>
      </c>
      <c r="F52" s="195">
        <v>0.2916666666666668</v>
      </c>
      <c r="G52" s="196">
        <v>30.916666666666668</v>
      </c>
      <c r="H52" s="196">
        <v>91.16666666666667</v>
      </c>
      <c r="I52" s="196">
        <v>18.666666666666668</v>
      </c>
      <c r="J52" s="196">
        <v>12.4</v>
      </c>
      <c r="K52" s="196">
        <v>9.266666666666667</v>
      </c>
      <c r="L52" s="195">
        <v>0.01916666666666667</v>
      </c>
      <c r="M52" s="195">
        <v>2.5</v>
      </c>
      <c r="N52" s="195">
        <v>0.7333333333333334</v>
      </c>
      <c r="O52" s="197">
        <v>1811083333.3333333</v>
      </c>
    </row>
    <row r="53" spans="1:15" ht="18" customHeight="1">
      <c r="A53" s="198" t="s">
        <v>787</v>
      </c>
      <c r="B53" s="198" t="s">
        <v>788</v>
      </c>
      <c r="C53" s="191">
        <v>30.7</v>
      </c>
      <c r="D53" s="191">
        <v>7.493</v>
      </c>
      <c r="E53" s="191">
        <v>3.03</v>
      </c>
      <c r="F53" s="191">
        <v>0</v>
      </c>
      <c r="G53" s="192">
        <v>7.63</v>
      </c>
      <c r="H53" s="192">
        <v>58</v>
      </c>
      <c r="I53" s="192">
        <v>13.8</v>
      </c>
      <c r="J53" s="192">
        <v>2.21</v>
      </c>
      <c r="K53" s="192">
        <v>0.5379999999999999</v>
      </c>
      <c r="L53" s="191">
        <v>0.75</v>
      </c>
      <c r="M53" s="191">
        <v>0.41600000000000004</v>
      </c>
      <c r="N53" s="191">
        <v>1.75</v>
      </c>
      <c r="O53" s="193">
        <v>583333.3333333334</v>
      </c>
    </row>
    <row r="54" spans="1:15" ht="18" customHeight="1">
      <c r="A54" s="198"/>
      <c r="B54" s="198" t="s">
        <v>789</v>
      </c>
      <c r="C54" s="195">
        <v>29.545454545454547</v>
      </c>
      <c r="D54" s="195">
        <v>6.963636363636363</v>
      </c>
      <c r="E54" s="195">
        <v>0.2545454545454545</v>
      </c>
      <c r="F54" s="195">
        <v>1.4909090909090907</v>
      </c>
      <c r="G54" s="196">
        <v>16.454545454545453</v>
      </c>
      <c r="H54" s="196">
        <v>70.81818181818181</v>
      </c>
      <c r="I54" s="196">
        <v>19.818181818181817</v>
      </c>
      <c r="J54" s="196">
        <v>7.981818181818183</v>
      </c>
      <c r="K54" s="196">
        <v>4.154545454545454</v>
      </c>
      <c r="L54" s="195">
        <v>0.15727272727272726</v>
      </c>
      <c r="M54" s="195">
        <v>2.536363636363636</v>
      </c>
      <c r="N54" s="195">
        <v>0.7636363636363637</v>
      </c>
      <c r="O54" s="197">
        <v>1056973636.3636364</v>
      </c>
    </row>
    <row r="55" spans="1:15" ht="18" customHeight="1">
      <c r="A55" s="186" t="s">
        <v>790</v>
      </c>
      <c r="B55" s="186" t="s">
        <v>791</v>
      </c>
      <c r="C55" s="187">
        <v>28.166666666666668</v>
      </c>
      <c r="D55" s="187">
        <v>7.025</v>
      </c>
      <c r="E55" s="187">
        <v>2</v>
      </c>
      <c r="F55" s="187">
        <v>0</v>
      </c>
      <c r="G55" s="188">
        <v>8.833333333333334</v>
      </c>
      <c r="H55" s="188">
        <v>52.916666666666664</v>
      </c>
      <c r="I55" s="188">
        <v>13.666666666666666</v>
      </c>
      <c r="J55" s="188">
        <v>5.933333333333334</v>
      </c>
      <c r="K55" s="188">
        <v>2.625</v>
      </c>
      <c r="L55" s="187">
        <v>0.1758333333333333</v>
      </c>
      <c r="M55" s="187">
        <v>2.35</v>
      </c>
      <c r="N55" s="187">
        <v>0.6333333333333334</v>
      </c>
      <c r="O55" s="189">
        <v>1490000</v>
      </c>
    </row>
    <row r="56" spans="1:15" ht="18" customHeight="1">
      <c r="A56" s="186" t="s">
        <v>792</v>
      </c>
      <c r="B56" s="186" t="s">
        <v>793</v>
      </c>
      <c r="C56" s="187">
        <v>28.833333333333332</v>
      </c>
      <c r="D56" s="187">
        <v>7.075</v>
      </c>
      <c r="E56" s="187">
        <v>0.20833333333333334</v>
      </c>
      <c r="F56" s="187">
        <v>0.6</v>
      </c>
      <c r="G56" s="188">
        <v>14.5</v>
      </c>
      <c r="H56" s="188">
        <v>86.25</v>
      </c>
      <c r="I56" s="188">
        <v>13.583333333333334</v>
      </c>
      <c r="J56" s="188">
        <v>7.625</v>
      </c>
      <c r="K56" s="188">
        <v>5.433333333333333</v>
      </c>
      <c r="L56" s="187">
        <v>0.09083333333333334</v>
      </c>
      <c r="M56" s="187">
        <v>4.133333333333334</v>
      </c>
      <c r="N56" s="187">
        <v>0.7666666666666666</v>
      </c>
      <c r="O56" s="189">
        <v>287558333.3333333</v>
      </c>
    </row>
    <row r="57" spans="1:15" ht="18" customHeight="1">
      <c r="A57" s="190" t="s">
        <v>794</v>
      </c>
      <c r="B57" s="190" t="s">
        <v>1468</v>
      </c>
      <c r="C57" s="191">
        <v>28.818181818181817</v>
      </c>
      <c r="D57" s="191">
        <v>7.045454545454546</v>
      </c>
      <c r="E57" s="191">
        <v>2.418181818181818</v>
      </c>
      <c r="F57" s="191">
        <v>0</v>
      </c>
      <c r="G57" s="192">
        <v>3.1818181818181817</v>
      </c>
      <c r="H57" s="192">
        <v>27.181818181818183</v>
      </c>
      <c r="I57" s="192">
        <v>15.272727272727273</v>
      </c>
      <c r="J57" s="192">
        <v>2.536363636363636</v>
      </c>
      <c r="K57" s="192">
        <v>0.3181818181818182</v>
      </c>
      <c r="L57" s="191">
        <v>0.09090909090909093</v>
      </c>
      <c r="M57" s="191">
        <v>1.9272727272727268</v>
      </c>
      <c r="N57" s="191">
        <v>0.2545454545454546</v>
      </c>
      <c r="O57" s="193">
        <v>77545.45454545454</v>
      </c>
    </row>
    <row r="58" spans="1:15" ht="18" customHeight="1">
      <c r="A58" s="194"/>
      <c r="B58" s="194" t="s">
        <v>795</v>
      </c>
      <c r="C58" s="195">
        <v>28.818181818181817</v>
      </c>
      <c r="D58" s="195">
        <v>7.0181818181818185</v>
      </c>
      <c r="E58" s="195">
        <v>2.2090909090909094</v>
      </c>
      <c r="F58" s="195">
        <v>0</v>
      </c>
      <c r="G58" s="196">
        <v>3.5454545454545454</v>
      </c>
      <c r="H58" s="196">
        <v>20.90909090909091</v>
      </c>
      <c r="I58" s="196">
        <v>15.545454545454545</v>
      </c>
      <c r="J58" s="196">
        <v>2.881818181818182</v>
      </c>
      <c r="K58" s="196">
        <v>0.3909090909090908</v>
      </c>
      <c r="L58" s="195">
        <v>0.07545454545454548</v>
      </c>
      <c r="M58" s="195">
        <v>1.9636363636363634</v>
      </c>
      <c r="N58" s="195">
        <v>0.21818181818181823</v>
      </c>
      <c r="O58" s="197">
        <v>79636.36363636363</v>
      </c>
    </row>
    <row r="59" spans="1:15" ht="18" customHeight="1">
      <c r="A59" s="186" t="s">
        <v>796</v>
      </c>
      <c r="B59" s="186" t="s">
        <v>797</v>
      </c>
      <c r="C59" s="187">
        <v>29.166666666666668</v>
      </c>
      <c r="D59" s="187">
        <v>7.1</v>
      </c>
      <c r="E59" s="187">
        <v>0.8333333333333334</v>
      </c>
      <c r="F59" s="187">
        <v>1.3333333333333333</v>
      </c>
      <c r="G59" s="188">
        <v>27.416666666666668</v>
      </c>
      <c r="H59" s="188">
        <v>68.91666666666667</v>
      </c>
      <c r="I59" s="188">
        <v>18.333333333333332</v>
      </c>
      <c r="J59" s="188">
        <v>11.35</v>
      </c>
      <c r="K59" s="188">
        <v>8.1</v>
      </c>
      <c r="L59" s="187">
        <v>0.16083333333333333</v>
      </c>
      <c r="M59" s="187">
        <v>2.391666666666666</v>
      </c>
      <c r="N59" s="187">
        <v>0.85</v>
      </c>
      <c r="O59" s="189">
        <v>1820187500</v>
      </c>
    </row>
    <row r="60" spans="1:15" ht="18" customHeight="1">
      <c r="A60" s="190" t="s">
        <v>798</v>
      </c>
      <c r="B60" s="190" t="s">
        <v>799</v>
      </c>
      <c r="C60" s="191">
        <v>30.5</v>
      </c>
      <c r="D60" s="191">
        <v>7.518333333333334</v>
      </c>
      <c r="E60" s="191">
        <v>3.991666666666667</v>
      </c>
      <c r="F60" s="191">
        <v>0</v>
      </c>
      <c r="G60" s="192">
        <v>7.015833333333333</v>
      </c>
      <c r="H60" s="192">
        <v>64.83333333333333</v>
      </c>
      <c r="I60" s="192">
        <v>21</v>
      </c>
      <c r="J60" s="192">
        <v>1.9666666666666666</v>
      </c>
      <c r="K60" s="192">
        <v>1.1616666666666666</v>
      </c>
      <c r="L60" s="191">
        <v>0.6041666666666666</v>
      </c>
      <c r="M60" s="191">
        <v>0.32416666666666666</v>
      </c>
      <c r="N60" s="191">
        <v>1.825</v>
      </c>
      <c r="O60" s="193">
        <v>37000</v>
      </c>
    </row>
    <row r="61" spans="1:15" ht="18" customHeight="1">
      <c r="A61" s="198"/>
      <c r="B61" s="198" t="s">
        <v>800</v>
      </c>
      <c r="C61" s="214">
        <v>30.25</v>
      </c>
      <c r="D61" s="214">
        <v>7.499166666666668</v>
      </c>
      <c r="E61" s="214">
        <v>3.733333333333334</v>
      </c>
      <c r="F61" s="214">
        <v>0</v>
      </c>
      <c r="G61" s="215">
        <v>7.784166666666667</v>
      </c>
      <c r="H61" s="215">
        <v>61.5</v>
      </c>
      <c r="I61" s="215">
        <v>10.416666666666666</v>
      </c>
      <c r="J61" s="215">
        <v>4.016666666666667</v>
      </c>
      <c r="K61" s="215">
        <v>1.6833333333333336</v>
      </c>
      <c r="L61" s="214">
        <v>0.6966666666666668</v>
      </c>
      <c r="M61" s="214">
        <v>0.5675</v>
      </c>
      <c r="N61" s="214">
        <v>1.633333333333333</v>
      </c>
      <c r="O61" s="216">
        <v>40000</v>
      </c>
    </row>
    <row r="62" spans="1:15" ht="18" customHeight="1">
      <c r="A62" s="198"/>
      <c r="B62" s="198" t="s">
        <v>1469</v>
      </c>
      <c r="C62" s="214">
        <v>28.818181818181817</v>
      </c>
      <c r="D62" s="214">
        <v>7.0181818181818185</v>
      </c>
      <c r="E62" s="214">
        <v>1.7272727272727275</v>
      </c>
      <c r="F62" s="214">
        <v>0</v>
      </c>
      <c r="G62" s="215">
        <v>3.4545454545454546</v>
      </c>
      <c r="H62" s="215">
        <v>27.636363636363637</v>
      </c>
      <c r="I62" s="215">
        <v>11.181818181818182</v>
      </c>
      <c r="J62" s="215">
        <v>2.3909090909090907</v>
      </c>
      <c r="K62" s="215">
        <v>0.4636363636363636</v>
      </c>
      <c r="L62" s="214">
        <v>0.14</v>
      </c>
      <c r="M62" s="214">
        <v>2.063636363636364</v>
      </c>
      <c r="N62" s="214">
        <v>0.2</v>
      </c>
      <c r="O62" s="216">
        <v>46545.454545454544</v>
      </c>
    </row>
    <row r="63" spans="1:15" ht="18" customHeight="1">
      <c r="A63" s="198"/>
      <c r="B63" s="198" t="s">
        <v>1470</v>
      </c>
      <c r="C63" s="214">
        <v>28.818181818181817</v>
      </c>
      <c r="D63" s="214">
        <v>7.054545454545454</v>
      </c>
      <c r="E63" s="214">
        <v>1.8818181818181818</v>
      </c>
      <c r="F63" s="214">
        <v>0</v>
      </c>
      <c r="G63" s="215">
        <v>3.3636363636363638</v>
      </c>
      <c r="H63" s="215">
        <v>28.636363636363637</v>
      </c>
      <c r="I63" s="215">
        <v>12.090909090909092</v>
      </c>
      <c r="J63" s="215">
        <v>3.109090909090909</v>
      </c>
      <c r="K63" s="215">
        <v>0.38181818181818183</v>
      </c>
      <c r="L63" s="214">
        <v>0.15363636363636365</v>
      </c>
      <c r="M63" s="214">
        <v>2.0454545454545454</v>
      </c>
      <c r="N63" s="214">
        <v>0.26363636363636367</v>
      </c>
      <c r="O63" s="216">
        <v>237818.18181818182</v>
      </c>
    </row>
    <row r="64" spans="1:15" ht="18" customHeight="1">
      <c r="A64" s="194"/>
      <c r="B64" s="194" t="s">
        <v>1471</v>
      </c>
      <c r="C64" s="195">
        <v>28.818181818181817</v>
      </c>
      <c r="D64" s="195">
        <v>7.054545454545454</v>
      </c>
      <c r="E64" s="195">
        <v>2.063636363636364</v>
      </c>
      <c r="F64" s="195">
        <v>0</v>
      </c>
      <c r="G64" s="196">
        <v>3.1818181818181817</v>
      </c>
      <c r="H64" s="196">
        <v>28.545454545454547</v>
      </c>
      <c r="I64" s="196">
        <v>9.727272727272727</v>
      </c>
      <c r="J64" s="196">
        <v>2.6363636363636362</v>
      </c>
      <c r="K64" s="196">
        <v>0.43636363636363634</v>
      </c>
      <c r="L64" s="195">
        <v>0.23363636363636361</v>
      </c>
      <c r="M64" s="195">
        <v>1.9181818181818182</v>
      </c>
      <c r="N64" s="195">
        <v>0.2090909090909091</v>
      </c>
      <c r="O64" s="197">
        <v>27818.18181818182</v>
      </c>
    </row>
    <row r="65" spans="1:15" ht="18" customHeight="1">
      <c r="A65" s="190" t="s">
        <v>801</v>
      </c>
      <c r="B65" s="190" t="s">
        <v>802</v>
      </c>
      <c r="C65" s="191">
        <v>30.5</v>
      </c>
      <c r="D65" s="191">
        <v>7.033333333333334</v>
      </c>
      <c r="E65" s="191">
        <v>1.9083333333333334</v>
      </c>
      <c r="F65" s="191">
        <v>0</v>
      </c>
      <c r="G65" s="192">
        <v>3.6666666666666665</v>
      </c>
      <c r="H65" s="192">
        <v>31.916666666666668</v>
      </c>
      <c r="I65" s="192">
        <v>20.916666666666668</v>
      </c>
      <c r="J65" s="192">
        <v>3.9166666666666674</v>
      </c>
      <c r="K65" s="192">
        <v>0.7833333333333333</v>
      </c>
      <c r="L65" s="191">
        <v>0.1125</v>
      </c>
      <c r="M65" s="191">
        <v>2.1416666666666666</v>
      </c>
      <c r="N65" s="191">
        <v>0.275</v>
      </c>
      <c r="O65" s="193">
        <v>734416.6666666666</v>
      </c>
    </row>
    <row r="66" spans="1:15" ht="18" customHeight="1">
      <c r="A66" s="198"/>
      <c r="B66" s="198" t="s">
        <v>803</v>
      </c>
      <c r="C66" s="214">
        <v>30.636363636363637</v>
      </c>
      <c r="D66" s="214">
        <v>7.045454545454546</v>
      </c>
      <c r="E66" s="214">
        <v>1.6181818181818182</v>
      </c>
      <c r="F66" s="214">
        <v>0</v>
      </c>
      <c r="G66" s="215">
        <v>3.4545454545454546</v>
      </c>
      <c r="H66" s="215">
        <v>38.18181818181818</v>
      </c>
      <c r="I66" s="215">
        <v>19.545454545454547</v>
      </c>
      <c r="J66" s="215">
        <v>4.0181818181818185</v>
      </c>
      <c r="K66" s="215">
        <v>0.7363636363636362</v>
      </c>
      <c r="L66" s="214">
        <v>0.13636363636363638</v>
      </c>
      <c r="M66" s="214">
        <v>2.109090909090909</v>
      </c>
      <c r="N66" s="214">
        <v>0.2818181818181818</v>
      </c>
      <c r="O66" s="216">
        <v>1205454.5454545454</v>
      </c>
    </row>
    <row r="67" spans="1:15" ht="18" customHeight="1">
      <c r="A67" s="198"/>
      <c r="B67" s="198" t="s">
        <v>804</v>
      </c>
      <c r="C67" s="214">
        <v>30.636363636363637</v>
      </c>
      <c r="D67" s="214">
        <v>7.072727272727272</v>
      </c>
      <c r="E67" s="214">
        <v>1.9454545454545455</v>
      </c>
      <c r="F67" s="214">
        <v>0</v>
      </c>
      <c r="G67" s="215">
        <v>3.272727272727273</v>
      </c>
      <c r="H67" s="215">
        <v>30.818181818181817</v>
      </c>
      <c r="I67" s="215">
        <v>18.09090909090909</v>
      </c>
      <c r="J67" s="215">
        <v>4.754545454545455</v>
      </c>
      <c r="K67" s="215">
        <v>0.509090909090909</v>
      </c>
      <c r="L67" s="214">
        <v>0.10363636363636365</v>
      </c>
      <c r="M67" s="214">
        <v>2.1727272727272724</v>
      </c>
      <c r="N67" s="214">
        <v>0.2727272727272727</v>
      </c>
      <c r="O67" s="216">
        <v>758090.9090909091</v>
      </c>
    </row>
    <row r="68" spans="1:15" ht="18" customHeight="1">
      <c r="A68" s="198"/>
      <c r="B68" s="198" t="s">
        <v>805</v>
      </c>
      <c r="C68" s="214">
        <v>30.636363636363637</v>
      </c>
      <c r="D68" s="214">
        <v>7.054545454545456</v>
      </c>
      <c r="E68" s="214">
        <v>1.7727272727272725</v>
      </c>
      <c r="F68" s="214">
        <v>0</v>
      </c>
      <c r="G68" s="215">
        <v>3.727272727272727</v>
      </c>
      <c r="H68" s="215">
        <v>30.272727272727273</v>
      </c>
      <c r="I68" s="215">
        <v>14.727272727272727</v>
      </c>
      <c r="J68" s="215">
        <v>3.0909090909090917</v>
      </c>
      <c r="K68" s="215">
        <v>0.5636363636363636</v>
      </c>
      <c r="L68" s="214">
        <v>0.06727272727272729</v>
      </c>
      <c r="M68" s="214">
        <v>2.1181818181818186</v>
      </c>
      <c r="N68" s="214">
        <v>0.2727272727272727</v>
      </c>
      <c r="O68" s="216">
        <v>311363.63636363635</v>
      </c>
    </row>
    <row r="69" spans="1:15" ht="18" customHeight="1">
      <c r="A69" s="194"/>
      <c r="B69" s="194" t="s">
        <v>806</v>
      </c>
      <c r="C69" s="195">
        <v>30.5</v>
      </c>
      <c r="D69" s="195">
        <v>7.075</v>
      </c>
      <c r="E69" s="195">
        <v>1.6583333333333332</v>
      </c>
      <c r="F69" s="195">
        <v>0</v>
      </c>
      <c r="G69" s="196">
        <v>4.333333333333333</v>
      </c>
      <c r="H69" s="196">
        <v>30.333333333333332</v>
      </c>
      <c r="I69" s="196">
        <v>15.666666666666666</v>
      </c>
      <c r="J69" s="196">
        <v>5.075</v>
      </c>
      <c r="K69" s="196">
        <v>0.75</v>
      </c>
      <c r="L69" s="195">
        <v>0.07416666666666669</v>
      </c>
      <c r="M69" s="195">
        <v>2.058333333333333</v>
      </c>
      <c r="N69" s="195">
        <v>0.39166666666666666</v>
      </c>
      <c r="O69" s="197">
        <v>3133333.3333333335</v>
      </c>
    </row>
    <row r="70" spans="1:15" ht="18" customHeight="1">
      <c r="A70" s="186" t="s">
        <v>807</v>
      </c>
      <c r="B70" s="186" t="s">
        <v>808</v>
      </c>
      <c r="C70" s="187">
        <v>29.75</v>
      </c>
      <c r="D70" s="187">
        <v>7.041666666666665</v>
      </c>
      <c r="E70" s="187">
        <v>1.2166666666666666</v>
      </c>
      <c r="F70" s="187">
        <v>0.05</v>
      </c>
      <c r="G70" s="188">
        <v>11.666666666666666</v>
      </c>
      <c r="H70" s="188">
        <v>43.166666666666664</v>
      </c>
      <c r="I70" s="188">
        <v>19.75</v>
      </c>
      <c r="J70" s="188">
        <v>8.016666666666666</v>
      </c>
      <c r="K70" s="188">
        <v>4.833333333333334</v>
      </c>
      <c r="L70" s="187">
        <v>0.2375</v>
      </c>
      <c r="M70" s="187">
        <v>2.616666666666667</v>
      </c>
      <c r="N70" s="187">
        <v>0.9083333333333332</v>
      </c>
      <c r="O70" s="189">
        <v>542391666.6666666</v>
      </c>
    </row>
    <row r="71" spans="1:15" ht="18" customHeight="1">
      <c r="A71" s="190" t="s">
        <v>809</v>
      </c>
      <c r="B71" s="190" t="s">
        <v>810</v>
      </c>
      <c r="C71" s="191">
        <v>30.727272727272727</v>
      </c>
      <c r="D71" s="191">
        <v>7.456363636363637</v>
      </c>
      <c r="E71" s="191">
        <v>2.8636363636363638</v>
      </c>
      <c r="F71" s="191">
        <v>0</v>
      </c>
      <c r="G71" s="192">
        <v>7.2272727272727275</v>
      </c>
      <c r="H71" s="192">
        <v>74.36363636363636</v>
      </c>
      <c r="I71" s="192">
        <v>13.181818181818182</v>
      </c>
      <c r="J71" s="192">
        <v>2.7545454545454544</v>
      </c>
      <c r="K71" s="192">
        <v>1.8018181818181815</v>
      </c>
      <c r="L71" s="191">
        <v>0.9354545454545454</v>
      </c>
      <c r="M71" s="191">
        <v>0.4990909090909091</v>
      </c>
      <c r="N71" s="191">
        <v>1.763636363636364</v>
      </c>
      <c r="O71" s="193">
        <v>1512727.2727272727</v>
      </c>
    </row>
    <row r="72" spans="1:15" ht="18" customHeight="1">
      <c r="A72" s="194"/>
      <c r="B72" s="194" t="s">
        <v>811</v>
      </c>
      <c r="C72" s="195">
        <v>30.636363636363637</v>
      </c>
      <c r="D72" s="195">
        <v>7.529090909090908</v>
      </c>
      <c r="E72" s="195">
        <v>2.9818181818181815</v>
      </c>
      <c r="F72" s="195">
        <v>0</v>
      </c>
      <c r="G72" s="196">
        <v>7.577272727272727</v>
      </c>
      <c r="H72" s="196">
        <v>59.27272727272727</v>
      </c>
      <c r="I72" s="196">
        <v>11</v>
      </c>
      <c r="J72" s="196">
        <v>2.727272727272727</v>
      </c>
      <c r="K72" s="196">
        <v>1.539090909090909</v>
      </c>
      <c r="L72" s="195">
        <v>1.0090909090909093</v>
      </c>
      <c r="M72" s="195">
        <v>0.49454545454545457</v>
      </c>
      <c r="N72" s="195">
        <v>1.3</v>
      </c>
      <c r="O72" s="197">
        <v>1519090.9090909092</v>
      </c>
    </row>
    <row r="73" spans="1:15" ht="18" customHeight="1">
      <c r="A73" s="190" t="s">
        <v>812</v>
      </c>
      <c r="B73" s="190" t="s">
        <v>813</v>
      </c>
      <c r="C73" s="191">
        <v>29.25</v>
      </c>
      <c r="D73" s="191">
        <v>6.991666666666666</v>
      </c>
      <c r="E73" s="191">
        <v>2.908333333333333</v>
      </c>
      <c r="F73" s="191">
        <v>0.03333333333333333</v>
      </c>
      <c r="G73" s="192">
        <v>4.416666666666667</v>
      </c>
      <c r="H73" s="192">
        <v>38.083333333333336</v>
      </c>
      <c r="I73" s="192">
        <v>16.416666666666668</v>
      </c>
      <c r="J73" s="192">
        <v>3.141666666666666</v>
      </c>
      <c r="K73" s="192">
        <v>0.75</v>
      </c>
      <c r="L73" s="191">
        <v>0.12916666666666668</v>
      </c>
      <c r="M73" s="191">
        <v>1.725</v>
      </c>
      <c r="N73" s="191">
        <v>0.25</v>
      </c>
      <c r="O73" s="193">
        <v>5205666.666666667</v>
      </c>
    </row>
    <row r="74" spans="1:15" ht="18" customHeight="1">
      <c r="A74" s="198"/>
      <c r="B74" s="198" t="s">
        <v>814</v>
      </c>
      <c r="C74" s="214">
        <v>29.25</v>
      </c>
      <c r="D74" s="214">
        <v>6.983333333333334</v>
      </c>
      <c r="E74" s="214">
        <v>0.4583333333333333</v>
      </c>
      <c r="F74" s="214">
        <v>0.325</v>
      </c>
      <c r="G74" s="215">
        <v>8.75</v>
      </c>
      <c r="H74" s="215">
        <v>35</v>
      </c>
      <c r="I74" s="215">
        <v>25.75</v>
      </c>
      <c r="J74" s="215">
        <v>5.75</v>
      </c>
      <c r="K74" s="215">
        <v>2.6833333333333336</v>
      </c>
      <c r="L74" s="214">
        <v>0.1225</v>
      </c>
      <c r="M74" s="214">
        <v>1.8</v>
      </c>
      <c r="N74" s="214">
        <v>0.4666666666666666</v>
      </c>
      <c r="O74" s="216">
        <v>962225000</v>
      </c>
    </row>
    <row r="75" spans="1:15" ht="18" customHeight="1">
      <c r="A75" s="198"/>
      <c r="B75" s="198" t="s">
        <v>815</v>
      </c>
      <c r="C75" s="214">
        <v>29.166666666666668</v>
      </c>
      <c r="D75" s="214">
        <v>7</v>
      </c>
      <c r="E75" s="214">
        <v>0.9583333333333334</v>
      </c>
      <c r="F75" s="214">
        <v>0.125</v>
      </c>
      <c r="G75" s="215">
        <v>8.333333333333334</v>
      </c>
      <c r="H75" s="215">
        <v>37.833333333333336</v>
      </c>
      <c r="I75" s="215">
        <v>30.583333333333332</v>
      </c>
      <c r="J75" s="215">
        <v>6.941666666666666</v>
      </c>
      <c r="K75" s="215">
        <v>3.108333333333333</v>
      </c>
      <c r="L75" s="214">
        <v>0.07916666666666668</v>
      </c>
      <c r="M75" s="214">
        <v>1.7583333333333335</v>
      </c>
      <c r="N75" s="214">
        <v>0.43333333333333335</v>
      </c>
      <c r="O75" s="216">
        <v>255461666.66666666</v>
      </c>
    </row>
    <row r="76" spans="1:15" ht="18" customHeight="1">
      <c r="A76" s="198"/>
      <c r="B76" s="198" t="s">
        <v>816</v>
      </c>
      <c r="C76" s="214">
        <v>29.166666666666668</v>
      </c>
      <c r="D76" s="214">
        <v>6.991666666666666</v>
      </c>
      <c r="E76" s="214">
        <v>0.8333333333333334</v>
      </c>
      <c r="F76" s="214">
        <v>0.24166666666666667</v>
      </c>
      <c r="G76" s="215">
        <v>8.583333333333334</v>
      </c>
      <c r="H76" s="215">
        <v>40.416666666666664</v>
      </c>
      <c r="I76" s="215">
        <v>10.916666666666666</v>
      </c>
      <c r="J76" s="215">
        <v>7.225</v>
      </c>
      <c r="K76" s="215">
        <v>3.8583333333333343</v>
      </c>
      <c r="L76" s="214">
        <v>0.055</v>
      </c>
      <c r="M76" s="214">
        <v>2.0333333333333337</v>
      </c>
      <c r="N76" s="214">
        <v>0.4583333333333333</v>
      </c>
      <c r="O76" s="216">
        <v>466412500</v>
      </c>
    </row>
    <row r="77" spans="1:15" ht="18" customHeight="1">
      <c r="A77" s="194"/>
      <c r="B77" s="194" t="s">
        <v>817</v>
      </c>
      <c r="C77" s="195">
        <v>29.166666666666668</v>
      </c>
      <c r="D77" s="195">
        <v>7.05</v>
      </c>
      <c r="E77" s="195">
        <v>1.5166666666666666</v>
      </c>
      <c r="F77" s="195">
        <v>0.26666666666666666</v>
      </c>
      <c r="G77" s="196">
        <v>8.333333333333334</v>
      </c>
      <c r="H77" s="196">
        <v>39.583333333333336</v>
      </c>
      <c r="I77" s="196">
        <v>12.833333333333334</v>
      </c>
      <c r="J77" s="196">
        <v>7.975</v>
      </c>
      <c r="K77" s="196">
        <v>3.9</v>
      </c>
      <c r="L77" s="195">
        <v>0.06166666666666667</v>
      </c>
      <c r="M77" s="195">
        <v>2.0833333333333335</v>
      </c>
      <c r="N77" s="195">
        <v>0.525</v>
      </c>
      <c r="O77" s="197">
        <v>691408333.3333334</v>
      </c>
    </row>
    <row r="78" spans="1:15" ht="18" customHeight="1">
      <c r="A78" s="186" t="s">
        <v>818</v>
      </c>
      <c r="B78" s="186" t="s">
        <v>819</v>
      </c>
      <c r="C78" s="187">
        <v>29.25</v>
      </c>
      <c r="D78" s="187">
        <v>7.016666666666666</v>
      </c>
      <c r="E78" s="187">
        <v>1.075</v>
      </c>
      <c r="F78" s="187">
        <v>0.1</v>
      </c>
      <c r="G78" s="188">
        <v>6.333333333333333</v>
      </c>
      <c r="H78" s="188">
        <v>48.916666666666664</v>
      </c>
      <c r="I78" s="188">
        <v>27.166666666666668</v>
      </c>
      <c r="J78" s="188">
        <v>6.433333333333334</v>
      </c>
      <c r="K78" s="188">
        <v>2.733333333333334</v>
      </c>
      <c r="L78" s="187">
        <v>0.1525</v>
      </c>
      <c r="M78" s="187">
        <v>1.783333333333333</v>
      </c>
      <c r="N78" s="187">
        <v>0.3916666666666666</v>
      </c>
      <c r="O78" s="189">
        <v>518011666.6666667</v>
      </c>
    </row>
    <row r="79" spans="1:15" ht="18" customHeight="1">
      <c r="A79" s="186" t="s">
        <v>820</v>
      </c>
      <c r="B79" s="186" t="s">
        <v>821</v>
      </c>
      <c r="C79" s="187">
        <v>29.583333333333332</v>
      </c>
      <c r="D79" s="187">
        <v>7.175</v>
      </c>
      <c r="E79" s="187">
        <v>1.725</v>
      </c>
      <c r="F79" s="187">
        <v>0.19166666666666665</v>
      </c>
      <c r="G79" s="188">
        <v>14.833333333333334</v>
      </c>
      <c r="H79" s="188">
        <v>71.33333333333333</v>
      </c>
      <c r="I79" s="188">
        <v>32.666666666666664</v>
      </c>
      <c r="J79" s="188">
        <v>8.091666666666667</v>
      </c>
      <c r="K79" s="188">
        <v>6.191666666666666</v>
      </c>
      <c r="L79" s="187">
        <v>0.10416666666666667</v>
      </c>
      <c r="M79" s="187">
        <v>1.866666666666667</v>
      </c>
      <c r="N79" s="187">
        <v>0.575</v>
      </c>
      <c r="O79" s="189">
        <v>611677500</v>
      </c>
    </row>
    <row r="80" spans="1:15" ht="18" customHeight="1">
      <c r="A80" s="186" t="s">
        <v>822</v>
      </c>
      <c r="B80" s="186" t="s">
        <v>823</v>
      </c>
      <c r="C80" s="187">
        <v>29.583333333333332</v>
      </c>
      <c r="D80" s="187">
        <v>7.066666666666666</v>
      </c>
      <c r="E80" s="187">
        <v>2.233333333333334</v>
      </c>
      <c r="F80" s="187">
        <v>0.016666666666666666</v>
      </c>
      <c r="G80" s="188">
        <v>8.916666666666666</v>
      </c>
      <c r="H80" s="188">
        <v>40.583333333333336</v>
      </c>
      <c r="I80" s="188">
        <v>17.083333333333332</v>
      </c>
      <c r="J80" s="188">
        <v>9.158333333333333</v>
      </c>
      <c r="K80" s="188">
        <v>3.091666666666667</v>
      </c>
      <c r="L80" s="187">
        <v>0.2666666666666667</v>
      </c>
      <c r="M80" s="187">
        <v>3.291666666666668</v>
      </c>
      <c r="N80" s="187">
        <v>0.5916666666666667</v>
      </c>
      <c r="O80" s="189">
        <v>494941666.6666667</v>
      </c>
    </row>
    <row r="81" spans="1:15" ht="18" customHeight="1">
      <c r="A81" s="198" t="s">
        <v>824</v>
      </c>
      <c r="B81" s="198" t="s">
        <v>825</v>
      </c>
      <c r="C81" s="191">
        <v>29.583333333333332</v>
      </c>
      <c r="D81" s="191">
        <v>7.208333333333333</v>
      </c>
      <c r="E81" s="191">
        <v>2.9416666666666664</v>
      </c>
      <c r="F81" s="191">
        <v>0.13333333333333333</v>
      </c>
      <c r="G81" s="192">
        <v>8.666666666666666</v>
      </c>
      <c r="H81" s="192">
        <v>35.5</v>
      </c>
      <c r="I81" s="192">
        <v>21.583333333333332</v>
      </c>
      <c r="J81" s="192">
        <v>6.1</v>
      </c>
      <c r="K81" s="192">
        <v>3.1833333333333336</v>
      </c>
      <c r="L81" s="191">
        <v>0.09</v>
      </c>
      <c r="M81" s="191">
        <v>2.1333333333333333</v>
      </c>
      <c r="N81" s="191">
        <v>0.40833333333333327</v>
      </c>
      <c r="O81" s="193">
        <v>41958250</v>
      </c>
    </row>
    <row r="82" spans="1:15" ht="18" customHeight="1">
      <c r="A82" s="198"/>
      <c r="B82" s="194" t="s">
        <v>826</v>
      </c>
      <c r="C82" s="195">
        <v>29.583333333333332</v>
      </c>
      <c r="D82" s="195">
        <v>7.141666666666667</v>
      </c>
      <c r="E82" s="195">
        <v>1.325</v>
      </c>
      <c r="F82" s="195">
        <v>0.09166666666666666</v>
      </c>
      <c r="G82" s="196">
        <v>8.916666666666666</v>
      </c>
      <c r="H82" s="196">
        <v>33.833333333333336</v>
      </c>
      <c r="I82" s="196">
        <v>12.333333333333334</v>
      </c>
      <c r="J82" s="196">
        <v>7.225</v>
      </c>
      <c r="K82" s="196">
        <v>3.391666666666667</v>
      </c>
      <c r="L82" s="195">
        <v>0.16166666666666668</v>
      </c>
      <c r="M82" s="195">
        <v>1.8416666666666661</v>
      </c>
      <c r="N82" s="195">
        <v>0.43333333333333335</v>
      </c>
      <c r="O82" s="197">
        <v>760587750</v>
      </c>
    </row>
    <row r="83" spans="1:15" ht="18" customHeight="1">
      <c r="A83" s="190" t="s">
        <v>827</v>
      </c>
      <c r="B83" s="190" t="s">
        <v>828</v>
      </c>
      <c r="C83" s="191">
        <v>29.25</v>
      </c>
      <c r="D83" s="191">
        <v>7.116666666666666</v>
      </c>
      <c r="E83" s="191">
        <v>0.14166666666666666</v>
      </c>
      <c r="F83" s="191">
        <v>0.7083333333333331</v>
      </c>
      <c r="G83" s="192">
        <v>18.5</v>
      </c>
      <c r="H83" s="192">
        <v>57</v>
      </c>
      <c r="I83" s="192">
        <v>18.583333333333332</v>
      </c>
      <c r="J83" s="192">
        <v>9.166666666666668</v>
      </c>
      <c r="K83" s="192">
        <v>5.108333333333334</v>
      </c>
      <c r="L83" s="191">
        <v>0.014166666666666666</v>
      </c>
      <c r="M83" s="191">
        <v>2.2583333333333333</v>
      </c>
      <c r="N83" s="191">
        <v>0.7916666666666666</v>
      </c>
      <c r="O83" s="193">
        <v>2104166666.6666667</v>
      </c>
    </row>
    <row r="84" spans="1:15" ht="18" customHeight="1">
      <c r="A84" s="198"/>
      <c r="B84" s="198" t="s">
        <v>829</v>
      </c>
      <c r="C84" s="214">
        <v>30.454545454545453</v>
      </c>
      <c r="D84" s="214">
        <v>7.448181818181817</v>
      </c>
      <c r="E84" s="214">
        <v>2.7454545454545456</v>
      </c>
      <c r="F84" s="214">
        <v>0</v>
      </c>
      <c r="G84" s="215">
        <v>9.181818181818182</v>
      </c>
      <c r="H84" s="215">
        <v>71.27272727272727</v>
      </c>
      <c r="I84" s="215">
        <v>13.090909090909092</v>
      </c>
      <c r="J84" s="215">
        <v>3.1090909090909093</v>
      </c>
      <c r="K84" s="215">
        <v>1.15</v>
      </c>
      <c r="L84" s="214">
        <v>1.2290909090909092</v>
      </c>
      <c r="M84" s="214">
        <v>0.3345454545454545</v>
      </c>
      <c r="N84" s="214">
        <v>0.9890909090909091</v>
      </c>
      <c r="O84" s="216">
        <v>3288118.1818181816</v>
      </c>
    </row>
    <row r="85" spans="1:15" ht="18" customHeight="1">
      <c r="A85" s="198"/>
      <c r="B85" s="198" t="s">
        <v>830</v>
      </c>
      <c r="C85" s="214">
        <v>29.636363636363637</v>
      </c>
      <c r="D85" s="214">
        <v>7.036363636363635</v>
      </c>
      <c r="E85" s="214">
        <v>1.0363636363636364</v>
      </c>
      <c r="F85" s="214">
        <v>0.045454545454545456</v>
      </c>
      <c r="G85" s="215">
        <v>7.454545454545454</v>
      </c>
      <c r="H85" s="215">
        <v>42.09090909090909</v>
      </c>
      <c r="I85" s="215">
        <v>10</v>
      </c>
      <c r="J85" s="215">
        <v>3.4545454545454546</v>
      </c>
      <c r="K85" s="215">
        <v>1.3</v>
      </c>
      <c r="L85" s="214">
        <v>0.04636363636363638</v>
      </c>
      <c r="M85" s="214">
        <v>1.8</v>
      </c>
      <c r="N85" s="214">
        <v>0.4181818181818182</v>
      </c>
      <c r="O85" s="216">
        <v>242727272.72727272</v>
      </c>
    </row>
    <row r="86" spans="1:15" ht="18" customHeight="1">
      <c r="A86" s="194"/>
      <c r="B86" s="194" t="s">
        <v>831</v>
      </c>
      <c r="C86" s="195">
        <v>29.636363636363637</v>
      </c>
      <c r="D86" s="195">
        <v>7.054545454545454</v>
      </c>
      <c r="E86" s="195">
        <v>1.6727272727272728</v>
      </c>
      <c r="F86" s="195">
        <v>0</v>
      </c>
      <c r="G86" s="196">
        <v>6.636363636363637</v>
      </c>
      <c r="H86" s="196">
        <v>35.54545454545455</v>
      </c>
      <c r="I86" s="196">
        <v>9.909090909090908</v>
      </c>
      <c r="J86" s="196">
        <v>3.527272727272727</v>
      </c>
      <c r="K86" s="196">
        <v>1.4181818181818184</v>
      </c>
      <c r="L86" s="195">
        <v>0.10272727272727274</v>
      </c>
      <c r="M86" s="195">
        <v>1.8545454545454547</v>
      </c>
      <c r="N86" s="195">
        <v>0.35454545454545455</v>
      </c>
      <c r="O86" s="197">
        <v>35763636.36363637</v>
      </c>
    </row>
    <row r="87" spans="1:15" ht="18" customHeight="1">
      <c r="A87" s="186" t="s">
        <v>832</v>
      </c>
      <c r="B87" s="186" t="s">
        <v>833</v>
      </c>
      <c r="C87" s="187">
        <v>28.583333333333332</v>
      </c>
      <c r="D87" s="187">
        <v>6.991666666666666</v>
      </c>
      <c r="E87" s="187">
        <v>1.5</v>
      </c>
      <c r="F87" s="187">
        <v>0</v>
      </c>
      <c r="G87" s="188">
        <v>6.833333333333333</v>
      </c>
      <c r="H87" s="188">
        <v>39.25</v>
      </c>
      <c r="I87" s="188">
        <v>22</v>
      </c>
      <c r="J87" s="188">
        <v>3.4</v>
      </c>
      <c r="K87" s="188">
        <v>2.325</v>
      </c>
      <c r="L87" s="187">
        <v>0.115</v>
      </c>
      <c r="M87" s="187">
        <v>2.2833333333333337</v>
      </c>
      <c r="N87" s="187">
        <v>0.5583333333333333</v>
      </c>
      <c r="O87" s="189">
        <v>5441666.666666667</v>
      </c>
    </row>
    <row r="88" spans="1:15" ht="18" customHeight="1">
      <c r="A88" s="186" t="s">
        <v>834</v>
      </c>
      <c r="B88" s="186" t="s">
        <v>1472</v>
      </c>
      <c r="C88" s="187">
        <v>28.666666666666668</v>
      </c>
      <c r="D88" s="187">
        <v>6.991666666666667</v>
      </c>
      <c r="E88" s="187">
        <v>0.9583333333333334</v>
      </c>
      <c r="F88" s="187">
        <v>0.375</v>
      </c>
      <c r="G88" s="188">
        <v>15.166666666666666</v>
      </c>
      <c r="H88" s="188">
        <v>42.833333333333336</v>
      </c>
      <c r="I88" s="188">
        <v>20.916666666666668</v>
      </c>
      <c r="J88" s="188">
        <v>7.366666666666667</v>
      </c>
      <c r="K88" s="188">
        <v>4.425</v>
      </c>
      <c r="L88" s="187">
        <v>0.14666666666666667</v>
      </c>
      <c r="M88" s="187">
        <v>2.05</v>
      </c>
      <c r="N88" s="187">
        <v>0.575</v>
      </c>
      <c r="O88" s="189">
        <v>1190666666.6666667</v>
      </c>
    </row>
    <row r="89" spans="1:15" ht="18" customHeight="1">
      <c r="A89" s="190" t="s">
        <v>835</v>
      </c>
      <c r="B89" s="190" t="s">
        <v>836</v>
      </c>
      <c r="C89" s="191">
        <v>29.083333333333332</v>
      </c>
      <c r="D89" s="191">
        <v>7.158333333333332</v>
      </c>
      <c r="E89" s="191">
        <v>2</v>
      </c>
      <c r="F89" s="191">
        <v>0.03333333333333333</v>
      </c>
      <c r="G89" s="192">
        <v>8.083333333333334</v>
      </c>
      <c r="H89" s="192">
        <v>33.5</v>
      </c>
      <c r="I89" s="192">
        <v>13.5</v>
      </c>
      <c r="J89" s="192">
        <v>4</v>
      </c>
      <c r="K89" s="192">
        <v>1.8333333333333333</v>
      </c>
      <c r="L89" s="191">
        <v>0.2066666666666667</v>
      </c>
      <c r="M89" s="191">
        <v>1.9333333333333333</v>
      </c>
      <c r="N89" s="191">
        <v>0.425</v>
      </c>
      <c r="O89" s="193">
        <v>312361666.6666667</v>
      </c>
    </row>
    <row r="90" spans="1:15" ht="18" customHeight="1">
      <c r="A90" s="198"/>
      <c r="B90" s="198" t="s">
        <v>837</v>
      </c>
      <c r="C90" s="214">
        <v>29.083333333333332</v>
      </c>
      <c r="D90" s="214">
        <v>7.125</v>
      </c>
      <c r="E90" s="214">
        <v>1.3166666666666664</v>
      </c>
      <c r="F90" s="214">
        <v>0.5</v>
      </c>
      <c r="G90" s="215">
        <v>16.5</v>
      </c>
      <c r="H90" s="215">
        <v>50.416666666666664</v>
      </c>
      <c r="I90" s="215">
        <v>26.25</v>
      </c>
      <c r="J90" s="215">
        <v>5.925</v>
      </c>
      <c r="K90" s="215">
        <v>3.4083333333333337</v>
      </c>
      <c r="L90" s="214">
        <v>0.17516666666666666</v>
      </c>
      <c r="M90" s="214">
        <v>2.433333333333333</v>
      </c>
      <c r="N90" s="214">
        <v>0.5416666666666666</v>
      </c>
      <c r="O90" s="216">
        <v>527495000</v>
      </c>
    </row>
    <row r="91" spans="1:15" ht="18" customHeight="1">
      <c r="A91" s="194"/>
      <c r="B91" s="194" t="s">
        <v>838</v>
      </c>
      <c r="C91" s="195">
        <v>29.083333333333332</v>
      </c>
      <c r="D91" s="195">
        <v>7.15</v>
      </c>
      <c r="E91" s="195">
        <v>1.6166666666666665</v>
      </c>
      <c r="F91" s="195">
        <v>0.6833333333333335</v>
      </c>
      <c r="G91" s="196">
        <v>15.75</v>
      </c>
      <c r="H91" s="196">
        <v>43.75</v>
      </c>
      <c r="I91" s="196">
        <v>30.25</v>
      </c>
      <c r="J91" s="196">
        <v>6.016666666666667</v>
      </c>
      <c r="K91" s="196">
        <v>3.325</v>
      </c>
      <c r="L91" s="195">
        <v>0.21833333333333335</v>
      </c>
      <c r="M91" s="195">
        <v>2.441666666666667</v>
      </c>
      <c r="N91" s="195">
        <v>0.5833333333333334</v>
      </c>
      <c r="O91" s="197">
        <v>593035833.3333334</v>
      </c>
    </row>
    <row r="92" spans="1:15" ht="18" customHeight="1">
      <c r="A92" s="190" t="s">
        <v>839</v>
      </c>
      <c r="B92" s="190" t="s">
        <v>840</v>
      </c>
      <c r="C92" s="191">
        <v>29.25</v>
      </c>
      <c r="D92" s="191">
        <v>7.033333333333334</v>
      </c>
      <c r="E92" s="191">
        <v>0.4583333333333333</v>
      </c>
      <c r="F92" s="191">
        <v>0.3916666666666668</v>
      </c>
      <c r="G92" s="192">
        <v>14.333333333333334</v>
      </c>
      <c r="H92" s="192">
        <v>49.666666666666664</v>
      </c>
      <c r="I92" s="192">
        <v>17.583333333333332</v>
      </c>
      <c r="J92" s="192">
        <v>8.041666666666666</v>
      </c>
      <c r="K92" s="192">
        <v>4.95</v>
      </c>
      <c r="L92" s="191">
        <v>0.02</v>
      </c>
      <c r="M92" s="191">
        <v>2.4833333333333334</v>
      </c>
      <c r="N92" s="191">
        <v>0.7083333333333335</v>
      </c>
      <c r="O92" s="193">
        <v>944166666.6666666</v>
      </c>
    </row>
    <row r="93" spans="1:15" ht="18" customHeight="1">
      <c r="A93" s="194"/>
      <c r="B93" s="194" t="s">
        <v>841</v>
      </c>
      <c r="C93" s="195">
        <v>29.25</v>
      </c>
      <c r="D93" s="195">
        <v>7.066666666666667</v>
      </c>
      <c r="E93" s="195">
        <v>0.30833333333333335</v>
      </c>
      <c r="F93" s="195">
        <v>0.20833333333333334</v>
      </c>
      <c r="G93" s="196">
        <v>13.333333333333334</v>
      </c>
      <c r="H93" s="196">
        <v>56.083333333333336</v>
      </c>
      <c r="I93" s="196">
        <v>22.583333333333332</v>
      </c>
      <c r="J93" s="196">
        <v>8.208333333333334</v>
      </c>
      <c r="K93" s="196">
        <v>5.341666666666666</v>
      </c>
      <c r="L93" s="195">
        <v>0.0225</v>
      </c>
      <c r="M93" s="195">
        <v>2.6666666666666665</v>
      </c>
      <c r="N93" s="195">
        <v>0.6916666666666665</v>
      </c>
      <c r="O93" s="197">
        <v>1281425000</v>
      </c>
    </row>
    <row r="94" spans="1:15" ht="18" customHeight="1">
      <c r="A94" s="190" t="s">
        <v>842</v>
      </c>
      <c r="B94" s="190" t="s">
        <v>759</v>
      </c>
      <c r="C94" s="191">
        <v>30.666666666666668</v>
      </c>
      <c r="D94" s="191">
        <v>7.4875</v>
      </c>
      <c r="E94" s="191">
        <v>2.316666666666667</v>
      </c>
      <c r="F94" s="191">
        <v>0</v>
      </c>
      <c r="G94" s="192">
        <v>8.595</v>
      </c>
      <c r="H94" s="192">
        <v>77.66666666666667</v>
      </c>
      <c r="I94" s="192">
        <v>16.083333333333332</v>
      </c>
      <c r="J94" s="192">
        <v>1.95</v>
      </c>
      <c r="K94" s="192">
        <v>0.9425</v>
      </c>
      <c r="L94" s="191">
        <v>0.62</v>
      </c>
      <c r="M94" s="191">
        <v>0.5308333333333334</v>
      </c>
      <c r="N94" s="191">
        <v>1.9666666666666668</v>
      </c>
      <c r="O94" s="193">
        <v>1622000</v>
      </c>
    </row>
    <row r="95" spans="1:15" ht="18" customHeight="1">
      <c r="A95" s="194"/>
      <c r="B95" s="194" t="s">
        <v>843</v>
      </c>
      <c r="C95" s="195">
        <v>30.75</v>
      </c>
      <c r="D95" s="195">
        <v>7.4925</v>
      </c>
      <c r="E95" s="195">
        <v>2.4583333333333335</v>
      </c>
      <c r="F95" s="195">
        <v>0</v>
      </c>
      <c r="G95" s="196">
        <v>7.358333333333334</v>
      </c>
      <c r="H95" s="196">
        <v>54.5</v>
      </c>
      <c r="I95" s="196">
        <v>19.583333333333332</v>
      </c>
      <c r="J95" s="196">
        <v>1.9416666666666667</v>
      </c>
      <c r="K95" s="196">
        <v>0.6641666666666667</v>
      </c>
      <c r="L95" s="195">
        <v>0.7241666666666666</v>
      </c>
      <c r="M95" s="195">
        <v>0.7341666666666667</v>
      </c>
      <c r="N95" s="195">
        <v>1.4833333333333334</v>
      </c>
      <c r="O95" s="197">
        <v>773000</v>
      </c>
    </row>
    <row r="96" spans="1:15" ht="18" customHeight="1">
      <c r="A96" s="186" t="s">
        <v>844</v>
      </c>
      <c r="B96" s="186" t="s">
        <v>845</v>
      </c>
      <c r="C96" s="187">
        <v>30.4</v>
      </c>
      <c r="D96" s="187">
        <v>7.446000000000001</v>
      </c>
      <c r="E96" s="187">
        <v>1.75</v>
      </c>
      <c r="F96" s="187">
        <v>0.02</v>
      </c>
      <c r="G96" s="188">
        <v>9.19</v>
      </c>
      <c r="H96" s="188">
        <v>64</v>
      </c>
      <c r="I96" s="188">
        <v>18.7</v>
      </c>
      <c r="J96" s="188">
        <v>3.43</v>
      </c>
      <c r="K96" s="188">
        <v>0.833</v>
      </c>
      <c r="L96" s="187">
        <v>0.738</v>
      </c>
      <c r="M96" s="187">
        <v>0.31900000000000006</v>
      </c>
      <c r="N96" s="187">
        <v>1.29</v>
      </c>
      <c r="O96" s="189">
        <v>4996666.666666667</v>
      </c>
    </row>
    <row r="97" spans="1:15" ht="18" customHeight="1">
      <c r="A97" s="190" t="s">
        <v>846</v>
      </c>
      <c r="B97" s="190" t="s">
        <v>742</v>
      </c>
      <c r="C97" s="191">
        <v>30.333333333333332</v>
      </c>
      <c r="D97" s="191">
        <v>7.465</v>
      </c>
      <c r="E97" s="191">
        <v>2.3</v>
      </c>
      <c r="F97" s="191">
        <v>0</v>
      </c>
      <c r="G97" s="192">
        <v>7.9775</v>
      </c>
      <c r="H97" s="192">
        <v>71.16666666666667</v>
      </c>
      <c r="I97" s="192">
        <v>13.583333333333334</v>
      </c>
      <c r="J97" s="192">
        <v>2.966666666666667</v>
      </c>
      <c r="K97" s="192">
        <v>1.4716666666666667</v>
      </c>
      <c r="L97" s="191">
        <v>0.8116666666666669</v>
      </c>
      <c r="M97" s="191">
        <v>0.3733333333333333</v>
      </c>
      <c r="N97" s="191">
        <v>1.8916666666666664</v>
      </c>
      <c r="O97" s="193">
        <v>3080444.4444444445</v>
      </c>
    </row>
    <row r="98" spans="1:15" ht="18" customHeight="1">
      <c r="A98" s="194"/>
      <c r="B98" s="194" t="s">
        <v>743</v>
      </c>
      <c r="C98" s="195">
        <v>30.666666666666668</v>
      </c>
      <c r="D98" s="195">
        <v>7.4416666666666655</v>
      </c>
      <c r="E98" s="195">
        <v>2.3333333333333335</v>
      </c>
      <c r="F98" s="195">
        <v>0</v>
      </c>
      <c r="G98" s="196">
        <v>8.468333333333332</v>
      </c>
      <c r="H98" s="196">
        <v>66.33333333333333</v>
      </c>
      <c r="I98" s="196">
        <v>19.666666666666668</v>
      </c>
      <c r="J98" s="196">
        <v>3.016666666666666</v>
      </c>
      <c r="K98" s="196">
        <v>1.8583333333333334</v>
      </c>
      <c r="L98" s="195">
        <v>0.6916666666666665</v>
      </c>
      <c r="M98" s="195">
        <v>0.2041666666666667</v>
      </c>
      <c r="N98" s="195">
        <v>1.508333333333333</v>
      </c>
      <c r="O98" s="197">
        <v>2692000</v>
      </c>
    </row>
    <row r="99" spans="1:15" ht="18" customHeight="1">
      <c r="A99" s="190" t="s">
        <v>847</v>
      </c>
      <c r="B99" s="190" t="s">
        <v>742</v>
      </c>
      <c r="C99" s="191">
        <v>30.583333333333332</v>
      </c>
      <c r="D99" s="191">
        <v>7.46</v>
      </c>
      <c r="E99" s="191">
        <v>2.983333333333333</v>
      </c>
      <c r="F99" s="191">
        <v>0</v>
      </c>
      <c r="G99" s="192">
        <v>6.261666666666667</v>
      </c>
      <c r="H99" s="192">
        <v>59.5</v>
      </c>
      <c r="I99" s="192">
        <v>13.166666666666666</v>
      </c>
      <c r="J99" s="192">
        <v>2.6083333333333334</v>
      </c>
      <c r="K99" s="192">
        <v>1.0175</v>
      </c>
      <c r="L99" s="191">
        <v>0.3875</v>
      </c>
      <c r="M99" s="191">
        <v>0.3958333333333333</v>
      </c>
      <c r="N99" s="191">
        <v>1.7416666666666665</v>
      </c>
      <c r="O99" s="193">
        <v>2056666.6666666667</v>
      </c>
    </row>
    <row r="100" spans="1:15" ht="18" customHeight="1">
      <c r="A100" s="194"/>
      <c r="B100" s="194" t="s">
        <v>743</v>
      </c>
      <c r="C100" s="195">
        <v>30.833333333333332</v>
      </c>
      <c r="D100" s="195">
        <v>7.4941666666666675</v>
      </c>
      <c r="E100" s="195">
        <v>2.975</v>
      </c>
      <c r="F100" s="195">
        <v>0</v>
      </c>
      <c r="G100" s="196">
        <v>5.895833333333333</v>
      </c>
      <c r="H100" s="196">
        <v>83</v>
      </c>
      <c r="I100" s="196">
        <v>12.583333333333334</v>
      </c>
      <c r="J100" s="196">
        <v>2.3583333333333334</v>
      </c>
      <c r="K100" s="196">
        <v>1.105</v>
      </c>
      <c r="L100" s="195">
        <v>0.4633333333333333</v>
      </c>
      <c r="M100" s="195">
        <v>0.5058333333333334</v>
      </c>
      <c r="N100" s="195">
        <v>1.225</v>
      </c>
      <c r="O100" s="197">
        <v>2441583.3333333335</v>
      </c>
    </row>
    <row r="101" spans="1:15" ht="18" customHeight="1">
      <c r="A101" s="186" t="s">
        <v>848</v>
      </c>
      <c r="B101" s="186" t="s">
        <v>849</v>
      </c>
      <c r="C101" s="187">
        <v>30.5</v>
      </c>
      <c r="D101" s="187">
        <v>7.456</v>
      </c>
      <c r="E101" s="187">
        <v>1.71</v>
      </c>
      <c r="F101" s="187">
        <v>0.02</v>
      </c>
      <c r="G101" s="188">
        <v>9.09</v>
      </c>
      <c r="H101" s="188">
        <v>68.6</v>
      </c>
      <c r="I101" s="188">
        <v>18.9</v>
      </c>
      <c r="J101" s="188">
        <v>3.45</v>
      </c>
      <c r="K101" s="188">
        <v>0.91</v>
      </c>
      <c r="L101" s="187">
        <v>0.7959999999999999</v>
      </c>
      <c r="M101" s="187">
        <v>0.4029999999999999</v>
      </c>
      <c r="N101" s="187">
        <v>1.29</v>
      </c>
      <c r="O101" s="189">
        <v>4996666.666666667</v>
      </c>
    </row>
    <row r="102" spans="1:15" ht="18" customHeight="1">
      <c r="A102" s="190" t="s">
        <v>850</v>
      </c>
      <c r="B102" s="190" t="s">
        <v>851</v>
      </c>
      <c r="C102" s="191">
        <v>29.636363636363637</v>
      </c>
      <c r="D102" s="191">
        <v>7.063636363636363</v>
      </c>
      <c r="E102" s="191">
        <v>2.1363636363636367</v>
      </c>
      <c r="F102" s="191">
        <v>0</v>
      </c>
      <c r="G102" s="192">
        <v>4.454545454545454</v>
      </c>
      <c r="H102" s="192">
        <v>31.454545454545453</v>
      </c>
      <c r="I102" s="192">
        <v>15.181818181818182</v>
      </c>
      <c r="J102" s="192">
        <v>3.1545454545454543</v>
      </c>
      <c r="K102" s="192">
        <v>0.6272727272727272</v>
      </c>
      <c r="L102" s="191">
        <v>0.05636363636363637</v>
      </c>
      <c r="M102" s="191">
        <v>1.9</v>
      </c>
      <c r="N102" s="191">
        <v>0.33636363636363636</v>
      </c>
      <c r="O102" s="193">
        <v>2575454.5454545454</v>
      </c>
    </row>
    <row r="103" spans="1:15" ht="18" customHeight="1">
      <c r="A103" s="194"/>
      <c r="B103" s="194" t="s">
        <v>852</v>
      </c>
      <c r="C103" s="195">
        <v>29.636363636363637</v>
      </c>
      <c r="D103" s="195">
        <v>7.072727272727272</v>
      </c>
      <c r="E103" s="195">
        <v>2.145454545454545</v>
      </c>
      <c r="F103" s="195">
        <v>0</v>
      </c>
      <c r="G103" s="196">
        <v>4.545454545454546</v>
      </c>
      <c r="H103" s="196">
        <v>31.636363636363637</v>
      </c>
      <c r="I103" s="196">
        <v>12.181818181818182</v>
      </c>
      <c r="J103" s="196">
        <v>2.536363636363636</v>
      </c>
      <c r="K103" s="196">
        <v>0.4</v>
      </c>
      <c r="L103" s="195">
        <v>0.058181818181818196</v>
      </c>
      <c r="M103" s="195">
        <v>1.8818181818181818</v>
      </c>
      <c r="N103" s="195">
        <v>0.22727272727272724</v>
      </c>
      <c r="O103" s="197">
        <v>1119818.1818181819</v>
      </c>
    </row>
    <row r="104" spans="1:15" ht="18" customHeight="1">
      <c r="A104" s="186" t="s">
        <v>853</v>
      </c>
      <c r="B104" s="186" t="s">
        <v>854</v>
      </c>
      <c r="C104" s="187">
        <v>30.363636363636363</v>
      </c>
      <c r="D104" s="187">
        <v>7.4854545454545445</v>
      </c>
      <c r="E104" s="187">
        <v>3.227272727272727</v>
      </c>
      <c r="F104" s="187">
        <v>0</v>
      </c>
      <c r="G104" s="188">
        <v>7.281818181818181</v>
      </c>
      <c r="H104" s="188">
        <v>61.81818181818182</v>
      </c>
      <c r="I104" s="188">
        <v>14.272727272727273</v>
      </c>
      <c r="J104" s="188">
        <v>2.9</v>
      </c>
      <c r="K104" s="188">
        <v>0.7518181818181818</v>
      </c>
      <c r="L104" s="187">
        <v>0.7572727272727273</v>
      </c>
      <c r="M104" s="187">
        <v>0.33</v>
      </c>
      <c r="N104" s="187">
        <v>1.4</v>
      </c>
      <c r="O104" s="189">
        <v>910363.6363636364</v>
      </c>
    </row>
    <row r="105" spans="1:15" ht="18" customHeight="1">
      <c r="A105" s="186" t="s">
        <v>855</v>
      </c>
      <c r="B105" s="186" t="s">
        <v>856</v>
      </c>
      <c r="C105" s="187">
        <v>30.454545454545453</v>
      </c>
      <c r="D105" s="187">
        <v>7.447272727272727</v>
      </c>
      <c r="E105" s="187">
        <v>2.7545454545454544</v>
      </c>
      <c r="F105" s="187">
        <v>0</v>
      </c>
      <c r="G105" s="188">
        <v>8.103636363636362</v>
      </c>
      <c r="H105" s="188">
        <v>61.81818181818182</v>
      </c>
      <c r="I105" s="188">
        <v>14.181818181818182</v>
      </c>
      <c r="J105" s="188">
        <v>2.7363636363636363</v>
      </c>
      <c r="K105" s="188">
        <v>1.0363636363636366</v>
      </c>
      <c r="L105" s="187">
        <v>1.0772727272727274</v>
      </c>
      <c r="M105" s="187">
        <v>0.2990909090909091</v>
      </c>
      <c r="N105" s="187">
        <v>1.8636363636363635</v>
      </c>
      <c r="O105" s="189">
        <v>1112727.2727272727</v>
      </c>
    </row>
    <row r="106" spans="1:15" ht="18" customHeight="1">
      <c r="A106" s="190" t="s">
        <v>857</v>
      </c>
      <c r="B106" s="190" t="s">
        <v>858</v>
      </c>
      <c r="C106" s="191">
        <v>29.25</v>
      </c>
      <c r="D106" s="191">
        <v>7</v>
      </c>
      <c r="E106" s="191">
        <v>0.8833333333333333</v>
      </c>
      <c r="F106" s="191">
        <v>0.05833333333333333</v>
      </c>
      <c r="G106" s="192">
        <v>10.333333333333334</v>
      </c>
      <c r="H106" s="192">
        <v>32.083333333333336</v>
      </c>
      <c r="I106" s="192">
        <v>18.5</v>
      </c>
      <c r="J106" s="192">
        <v>7.466666666666666</v>
      </c>
      <c r="K106" s="192">
        <v>3.1166666666666667</v>
      </c>
      <c r="L106" s="191">
        <v>0.07666666666666666</v>
      </c>
      <c r="M106" s="191">
        <v>1.6916666666666664</v>
      </c>
      <c r="N106" s="191">
        <v>0.525</v>
      </c>
      <c r="O106" s="193">
        <v>809783333.3333334</v>
      </c>
    </row>
    <row r="107" spans="1:15" ht="18" customHeight="1">
      <c r="A107" s="194"/>
      <c r="B107" s="194" t="s">
        <v>859</v>
      </c>
      <c r="C107" s="195">
        <v>29.25</v>
      </c>
      <c r="D107" s="195">
        <v>7.025</v>
      </c>
      <c r="E107" s="195">
        <v>0.5666666666666667</v>
      </c>
      <c r="F107" s="195">
        <v>0.08333333333333333</v>
      </c>
      <c r="G107" s="196">
        <v>10.25</v>
      </c>
      <c r="H107" s="196">
        <v>31.25</v>
      </c>
      <c r="I107" s="196">
        <v>27.083333333333332</v>
      </c>
      <c r="J107" s="196">
        <v>7.1</v>
      </c>
      <c r="K107" s="196">
        <v>3.55</v>
      </c>
      <c r="L107" s="195">
        <v>0.12666666666666668</v>
      </c>
      <c r="M107" s="195">
        <v>1.675</v>
      </c>
      <c r="N107" s="195">
        <v>0.4916666666666667</v>
      </c>
      <c r="O107" s="197">
        <v>798875000</v>
      </c>
    </row>
    <row r="108" spans="1:15" ht="18" customHeight="1">
      <c r="A108" s="190" t="s">
        <v>860</v>
      </c>
      <c r="B108" s="190" t="s">
        <v>861</v>
      </c>
      <c r="C108" s="191">
        <v>30.727272727272727</v>
      </c>
      <c r="D108" s="191">
        <v>7.496363636363636</v>
      </c>
      <c r="E108" s="191">
        <v>2.936363636363636</v>
      </c>
      <c r="F108" s="191">
        <v>0</v>
      </c>
      <c r="G108" s="192">
        <v>7.169090909090909</v>
      </c>
      <c r="H108" s="192">
        <v>63.45454545454545</v>
      </c>
      <c r="I108" s="192">
        <v>18.09090909090909</v>
      </c>
      <c r="J108" s="192">
        <v>2.7181818181818183</v>
      </c>
      <c r="K108" s="192">
        <v>0.3836363636363637</v>
      </c>
      <c r="L108" s="191">
        <v>0.4881818181818182</v>
      </c>
      <c r="M108" s="191">
        <v>0.4772727272727273</v>
      </c>
      <c r="N108" s="191">
        <v>1.18</v>
      </c>
      <c r="O108" s="193">
        <v>354250</v>
      </c>
    </row>
    <row r="109" spans="1:15" ht="18" customHeight="1">
      <c r="A109" s="198"/>
      <c r="B109" s="198" t="s">
        <v>854</v>
      </c>
      <c r="C109" s="214">
        <v>30.818181818181817</v>
      </c>
      <c r="D109" s="214">
        <v>7.52090909090909</v>
      </c>
      <c r="E109" s="214">
        <v>3.190909090909091</v>
      </c>
      <c r="F109" s="214">
        <v>0</v>
      </c>
      <c r="G109" s="215">
        <v>8.631818181818183</v>
      </c>
      <c r="H109" s="215">
        <v>60.36363636363637</v>
      </c>
      <c r="I109" s="215">
        <v>15.909090909090908</v>
      </c>
      <c r="J109" s="215">
        <v>3.1636363636363636</v>
      </c>
      <c r="K109" s="215">
        <v>1.1781818181818182</v>
      </c>
      <c r="L109" s="214">
        <v>0.5463636363636364</v>
      </c>
      <c r="M109" s="214">
        <v>0.5254545454545455</v>
      </c>
      <c r="N109" s="214">
        <v>1.5636363636363635</v>
      </c>
      <c r="O109" s="216">
        <v>320555.55555555556</v>
      </c>
    </row>
    <row r="110" spans="1:15" ht="18" customHeight="1">
      <c r="A110" s="194"/>
      <c r="B110" s="194" t="s">
        <v>862</v>
      </c>
      <c r="C110" s="195">
        <v>30.454545454545453</v>
      </c>
      <c r="D110" s="195">
        <v>7.468181818181818</v>
      </c>
      <c r="E110" s="195">
        <v>2.3636363636363638</v>
      </c>
      <c r="F110" s="195">
        <v>0.018181818181818184</v>
      </c>
      <c r="G110" s="196">
        <v>8.050909090909093</v>
      </c>
      <c r="H110" s="196">
        <v>64.18181818181819</v>
      </c>
      <c r="I110" s="196">
        <v>15.909090909090908</v>
      </c>
      <c r="J110" s="196">
        <v>2.5272727272727273</v>
      </c>
      <c r="K110" s="196">
        <v>0.7981818181818183</v>
      </c>
      <c r="L110" s="195">
        <v>0.8018181818181819</v>
      </c>
      <c r="M110" s="195">
        <v>0.41181818181818175</v>
      </c>
      <c r="N110" s="195">
        <v>1.5363636363636362</v>
      </c>
      <c r="O110" s="197">
        <v>3058750</v>
      </c>
    </row>
    <row r="111" spans="1:15" ht="18" customHeight="1">
      <c r="A111" s="186" t="s">
        <v>863</v>
      </c>
      <c r="B111" s="186" t="s">
        <v>854</v>
      </c>
      <c r="C111" s="187">
        <v>30.636363636363637</v>
      </c>
      <c r="D111" s="187">
        <v>7.47909090909091</v>
      </c>
      <c r="E111" s="187">
        <v>3.1090909090909093</v>
      </c>
      <c r="F111" s="187">
        <v>0</v>
      </c>
      <c r="G111" s="188">
        <v>7.6090909090909085</v>
      </c>
      <c r="H111" s="188">
        <v>74.9090909090909</v>
      </c>
      <c r="I111" s="188">
        <v>17.272727272727273</v>
      </c>
      <c r="J111" s="188">
        <v>3.527272727272727</v>
      </c>
      <c r="K111" s="188">
        <v>0.8636363636363638</v>
      </c>
      <c r="L111" s="187">
        <v>0.6627272727272727</v>
      </c>
      <c r="M111" s="187">
        <v>0.2290909090909091</v>
      </c>
      <c r="N111" s="187">
        <v>2.2</v>
      </c>
      <c r="O111" s="189">
        <v>274545.45454545453</v>
      </c>
    </row>
    <row r="112" spans="1:15" s="178" customFormat="1" ht="18" customHeight="1">
      <c r="A112" s="186" t="s">
        <v>864</v>
      </c>
      <c r="B112" s="186" t="s">
        <v>865</v>
      </c>
      <c r="C112" s="187">
        <v>30.636363636363637</v>
      </c>
      <c r="D112" s="187">
        <v>7.468181818181818</v>
      </c>
      <c r="E112" s="187">
        <v>2.3818181818181814</v>
      </c>
      <c r="F112" s="187">
        <v>0</v>
      </c>
      <c r="G112" s="188">
        <v>8.090909090909092</v>
      </c>
      <c r="H112" s="188">
        <v>60.72727272727273</v>
      </c>
      <c r="I112" s="188">
        <v>15.545454545454545</v>
      </c>
      <c r="J112" s="188">
        <v>2.1727272727272724</v>
      </c>
      <c r="K112" s="188">
        <v>0.8018181818181819</v>
      </c>
      <c r="L112" s="187">
        <v>0.9218181818181815</v>
      </c>
      <c r="M112" s="187">
        <v>0.6754545454545454</v>
      </c>
      <c r="N112" s="187">
        <v>1.45</v>
      </c>
      <c r="O112" s="189">
        <v>3168000</v>
      </c>
    </row>
    <row r="113" spans="1:15" ht="18" customHeight="1">
      <c r="A113" s="186" t="s">
        <v>866</v>
      </c>
      <c r="B113" s="186" t="s">
        <v>867</v>
      </c>
      <c r="C113" s="187">
        <v>29</v>
      </c>
      <c r="D113" s="187">
        <v>7.13</v>
      </c>
      <c r="E113" s="187">
        <v>2.35</v>
      </c>
      <c r="F113" s="187">
        <v>0</v>
      </c>
      <c r="G113" s="188">
        <v>3.8333333333333335</v>
      </c>
      <c r="H113" s="188">
        <v>29.666666666666668</v>
      </c>
      <c r="I113" s="188">
        <v>37.416666666666664</v>
      </c>
      <c r="J113" s="188">
        <v>2.1916666666666664</v>
      </c>
      <c r="K113" s="188">
        <v>0.7666666666666667</v>
      </c>
      <c r="L113" s="187">
        <v>0.18416666666666667</v>
      </c>
      <c r="M113" s="187">
        <v>2.1016666666666666</v>
      </c>
      <c r="N113" s="187">
        <v>0.45</v>
      </c>
      <c r="O113" s="189">
        <v>5151083.333333333</v>
      </c>
    </row>
    <row r="114" spans="1:15" ht="18" customHeight="1">
      <c r="A114" s="190" t="s">
        <v>868</v>
      </c>
      <c r="B114" s="190" t="s">
        <v>869</v>
      </c>
      <c r="C114" s="191">
        <v>30.333333333333332</v>
      </c>
      <c r="D114" s="191">
        <v>7.4725</v>
      </c>
      <c r="E114" s="191">
        <v>2.4333333333333336</v>
      </c>
      <c r="F114" s="191">
        <v>0</v>
      </c>
      <c r="G114" s="192">
        <v>7.450833333333333</v>
      </c>
      <c r="H114" s="192">
        <v>56.166666666666664</v>
      </c>
      <c r="I114" s="192">
        <v>19.833333333333332</v>
      </c>
      <c r="J114" s="192">
        <v>2.6166666666666667</v>
      </c>
      <c r="K114" s="192">
        <v>0.6683333333333334</v>
      </c>
      <c r="L114" s="191">
        <v>0.775</v>
      </c>
      <c r="M114" s="191">
        <v>0.355</v>
      </c>
      <c r="N114" s="191">
        <v>1.775</v>
      </c>
      <c r="O114" s="193">
        <v>1810000</v>
      </c>
    </row>
    <row r="115" spans="1:15" ht="18" customHeight="1">
      <c r="A115" s="194"/>
      <c r="B115" s="194" t="s">
        <v>870</v>
      </c>
      <c r="C115" s="195">
        <v>30.5</v>
      </c>
      <c r="D115" s="195">
        <v>7.43</v>
      </c>
      <c r="E115" s="195">
        <v>3.075</v>
      </c>
      <c r="F115" s="195">
        <v>0</v>
      </c>
      <c r="G115" s="196">
        <v>7.480833333333334</v>
      </c>
      <c r="H115" s="196">
        <v>65.33333333333333</v>
      </c>
      <c r="I115" s="196">
        <v>9.083333333333334</v>
      </c>
      <c r="J115" s="196">
        <v>2.691666666666667</v>
      </c>
      <c r="K115" s="196">
        <v>0.7066666666666667</v>
      </c>
      <c r="L115" s="195">
        <v>0.61</v>
      </c>
      <c r="M115" s="195">
        <v>0.5433333333333333</v>
      </c>
      <c r="N115" s="195">
        <v>1.1083333333333334</v>
      </c>
      <c r="O115" s="197">
        <v>481272.7272727273</v>
      </c>
    </row>
    <row r="116" spans="1:15" ht="18" customHeight="1">
      <c r="A116" s="190" t="s">
        <v>871</v>
      </c>
      <c r="B116" s="190" t="s">
        <v>759</v>
      </c>
      <c r="C116" s="191">
        <v>30.416666666666668</v>
      </c>
      <c r="D116" s="191">
        <v>7.480833333333333</v>
      </c>
      <c r="E116" s="191">
        <v>1.6666666666666667</v>
      </c>
      <c r="F116" s="191">
        <v>0</v>
      </c>
      <c r="G116" s="192">
        <v>8.936666666666666</v>
      </c>
      <c r="H116" s="192">
        <v>59</v>
      </c>
      <c r="I116" s="192">
        <v>15</v>
      </c>
      <c r="J116" s="192">
        <v>2.35</v>
      </c>
      <c r="K116" s="192">
        <v>1.2933333333333334</v>
      </c>
      <c r="L116" s="191">
        <v>0.7208333333333333</v>
      </c>
      <c r="M116" s="191">
        <v>0.7975</v>
      </c>
      <c r="N116" s="191">
        <v>1.9025</v>
      </c>
      <c r="O116" s="193">
        <v>2055555.5555555555</v>
      </c>
    </row>
    <row r="117" spans="1:15" ht="18" customHeight="1">
      <c r="A117" s="194"/>
      <c r="B117" s="194" t="s">
        <v>872</v>
      </c>
      <c r="C117" s="195">
        <v>30.333333333333332</v>
      </c>
      <c r="D117" s="195">
        <v>7.46</v>
      </c>
      <c r="E117" s="195">
        <v>2.2083333333333335</v>
      </c>
      <c r="F117" s="195">
        <v>0</v>
      </c>
      <c r="G117" s="196">
        <v>9.384166666666667</v>
      </c>
      <c r="H117" s="196">
        <v>76.33333333333333</v>
      </c>
      <c r="I117" s="196">
        <v>18.333333333333332</v>
      </c>
      <c r="J117" s="196">
        <v>2.4833333333333334</v>
      </c>
      <c r="K117" s="196">
        <v>1.4466666666666665</v>
      </c>
      <c r="L117" s="195">
        <v>0.6975</v>
      </c>
      <c r="M117" s="195">
        <v>0.75</v>
      </c>
      <c r="N117" s="195">
        <v>1.275</v>
      </c>
      <c r="O117" s="197">
        <v>1321930</v>
      </c>
    </row>
    <row r="118" spans="1:15" ht="18" customHeight="1">
      <c r="A118" s="186" t="s">
        <v>873</v>
      </c>
      <c r="B118" s="186" t="s">
        <v>874</v>
      </c>
      <c r="C118" s="187">
        <v>28.916666666666668</v>
      </c>
      <c r="D118" s="187">
        <v>7.066666666666666</v>
      </c>
      <c r="E118" s="187">
        <v>0.16666666666666666</v>
      </c>
      <c r="F118" s="187">
        <v>0.425</v>
      </c>
      <c r="G118" s="188">
        <v>17.333333333333332</v>
      </c>
      <c r="H118" s="188">
        <v>57.916666666666664</v>
      </c>
      <c r="I118" s="188">
        <v>20.833333333333332</v>
      </c>
      <c r="J118" s="188">
        <v>8.491666666666667</v>
      </c>
      <c r="K118" s="188">
        <v>4.65</v>
      </c>
      <c r="L118" s="187">
        <v>0.03833333333333334</v>
      </c>
      <c r="M118" s="187">
        <v>2.35</v>
      </c>
      <c r="N118" s="187">
        <v>0.7166666666666667</v>
      </c>
      <c r="O118" s="189">
        <v>1269666666.6666667</v>
      </c>
    </row>
    <row r="119" spans="1:15" ht="18" customHeight="1">
      <c r="A119" s="190" t="s">
        <v>875</v>
      </c>
      <c r="B119" s="190" t="s">
        <v>876</v>
      </c>
      <c r="C119" s="191">
        <v>29.11527377521614</v>
      </c>
      <c r="D119" s="191">
        <v>7.052305475504333</v>
      </c>
      <c r="E119" s="191">
        <v>1.444380403458214</v>
      </c>
      <c r="F119" s="191">
        <v>0.2926512968299709</v>
      </c>
      <c r="G119" s="192">
        <v>10.569164265129682</v>
      </c>
      <c r="H119" s="192">
        <v>49.92651296829971</v>
      </c>
      <c r="I119" s="192">
        <v>17.1671469740634</v>
      </c>
      <c r="J119" s="192">
        <v>6.508213256484142</v>
      </c>
      <c r="K119" s="192">
        <v>3.366570605187318</v>
      </c>
      <c r="L119" s="191">
        <v>0.1393948126801155</v>
      </c>
      <c r="M119" s="191">
        <v>2.467002881844381</v>
      </c>
      <c r="N119" s="191">
        <v>0.5538904899135433</v>
      </c>
      <c r="O119" s="193">
        <v>405598829.9711816</v>
      </c>
    </row>
    <row r="120" spans="1:15" ht="18" customHeight="1">
      <c r="A120" s="198"/>
      <c r="B120" s="198" t="s">
        <v>877</v>
      </c>
      <c r="C120" s="214">
        <v>28.166666666666668</v>
      </c>
      <c r="D120" s="214">
        <v>7.008333333333333</v>
      </c>
      <c r="E120" s="214">
        <v>0.5333333333333333</v>
      </c>
      <c r="F120" s="214">
        <v>0.21666666666666667</v>
      </c>
      <c r="G120" s="215">
        <v>9</v>
      </c>
      <c r="H120" s="215">
        <v>53.916666666666664</v>
      </c>
      <c r="I120" s="215">
        <v>21.166666666666668</v>
      </c>
      <c r="J120" s="215">
        <v>7.65</v>
      </c>
      <c r="K120" s="215">
        <v>3.941666666666666</v>
      </c>
      <c r="L120" s="214">
        <v>0.0275</v>
      </c>
      <c r="M120" s="214">
        <v>2.2916666666666665</v>
      </c>
      <c r="N120" s="214">
        <v>0.6416666666666666</v>
      </c>
      <c r="O120" s="216">
        <v>234873333.33333334</v>
      </c>
    </row>
    <row r="121" spans="1:15" ht="18" customHeight="1">
      <c r="A121" s="194"/>
      <c r="B121" s="194" t="s">
        <v>878</v>
      </c>
      <c r="C121" s="195">
        <v>28.166666666666668</v>
      </c>
      <c r="D121" s="195">
        <v>7.025</v>
      </c>
      <c r="E121" s="195">
        <v>0.8666666666666667</v>
      </c>
      <c r="F121" s="195">
        <v>0.016666666666666666</v>
      </c>
      <c r="G121" s="196">
        <v>8.75</v>
      </c>
      <c r="H121" s="196">
        <v>65.66666666666667</v>
      </c>
      <c r="I121" s="196">
        <v>18.666666666666668</v>
      </c>
      <c r="J121" s="196">
        <v>6.591666666666669</v>
      </c>
      <c r="K121" s="196">
        <v>3.5416666666666665</v>
      </c>
      <c r="L121" s="195">
        <v>0.05083333333333334</v>
      </c>
      <c r="M121" s="195">
        <v>2.391666666666667</v>
      </c>
      <c r="N121" s="195">
        <v>0.6083333333333333</v>
      </c>
      <c r="O121" s="197">
        <v>218485000</v>
      </c>
    </row>
    <row r="122" spans="1:15" ht="18" customHeight="1">
      <c r="A122" s="190" t="s">
        <v>879</v>
      </c>
      <c r="B122" s="190" t="s">
        <v>880</v>
      </c>
      <c r="C122" s="191">
        <v>28.916666666666668</v>
      </c>
      <c r="D122" s="191">
        <v>7.058333333333334</v>
      </c>
      <c r="E122" s="191">
        <v>0.041666666666666664</v>
      </c>
      <c r="F122" s="191">
        <v>0.8166666666666668</v>
      </c>
      <c r="G122" s="192">
        <v>24.916666666666668</v>
      </c>
      <c r="H122" s="192">
        <v>74.75</v>
      </c>
      <c r="I122" s="192">
        <v>17.166666666666668</v>
      </c>
      <c r="J122" s="192">
        <v>12.425</v>
      </c>
      <c r="K122" s="192">
        <v>8.9</v>
      </c>
      <c r="L122" s="191">
        <v>0.0125</v>
      </c>
      <c r="M122" s="191">
        <v>2.7833333333333328</v>
      </c>
      <c r="N122" s="191">
        <v>0.9083333333333333</v>
      </c>
      <c r="O122" s="193">
        <v>1590416666.6666667</v>
      </c>
    </row>
    <row r="123" spans="1:15" ht="18" customHeight="1">
      <c r="A123" s="194"/>
      <c r="B123" s="194" t="s">
        <v>881</v>
      </c>
      <c r="C123" s="195">
        <v>28.916666666666668</v>
      </c>
      <c r="D123" s="195">
        <v>7.075</v>
      </c>
      <c r="E123" s="195">
        <v>0.025</v>
      </c>
      <c r="F123" s="195">
        <v>0.43333333333333335</v>
      </c>
      <c r="G123" s="196">
        <v>23.75</v>
      </c>
      <c r="H123" s="196">
        <v>97.66666666666667</v>
      </c>
      <c r="I123" s="196">
        <v>16.5</v>
      </c>
      <c r="J123" s="196">
        <v>10.458333333333334</v>
      </c>
      <c r="K123" s="196">
        <v>6.241666666666667</v>
      </c>
      <c r="L123" s="195">
        <v>0.0125</v>
      </c>
      <c r="M123" s="195">
        <v>2.5916666666666663</v>
      </c>
      <c r="N123" s="195">
        <v>0.9333333333333335</v>
      </c>
      <c r="O123" s="197">
        <v>1642583333.3333333</v>
      </c>
    </row>
    <row r="124" spans="1:15" ht="18" customHeight="1">
      <c r="A124" s="186" t="s">
        <v>882</v>
      </c>
      <c r="B124" s="186" t="s">
        <v>883</v>
      </c>
      <c r="C124" s="187">
        <v>28.75</v>
      </c>
      <c r="D124" s="187">
        <v>6.991666666666666</v>
      </c>
      <c r="E124" s="187">
        <v>1.566666666666667</v>
      </c>
      <c r="F124" s="187">
        <v>0.15</v>
      </c>
      <c r="G124" s="188">
        <v>9.916666666666666</v>
      </c>
      <c r="H124" s="188">
        <v>42.833333333333336</v>
      </c>
      <c r="I124" s="188">
        <v>11.083333333333334</v>
      </c>
      <c r="J124" s="188">
        <v>5.65</v>
      </c>
      <c r="K124" s="188">
        <v>2.8083333333333336</v>
      </c>
      <c r="L124" s="187">
        <v>0.03916666666666667</v>
      </c>
      <c r="M124" s="187">
        <v>2.2166666666666663</v>
      </c>
      <c r="N124" s="187">
        <v>0.5833333333333334</v>
      </c>
      <c r="O124" s="189">
        <v>119885833.33333333</v>
      </c>
    </row>
    <row r="125" spans="1:15" ht="18" customHeight="1">
      <c r="A125" s="186" t="s">
        <v>884</v>
      </c>
      <c r="B125" s="186" t="s">
        <v>885</v>
      </c>
      <c r="C125" s="187">
        <v>29.416666666666668</v>
      </c>
      <c r="D125" s="187">
        <v>6.991666666666666</v>
      </c>
      <c r="E125" s="187">
        <v>2</v>
      </c>
      <c r="F125" s="187">
        <v>0</v>
      </c>
      <c r="G125" s="188">
        <v>5.75</v>
      </c>
      <c r="H125" s="188">
        <v>44.833333333333336</v>
      </c>
      <c r="I125" s="188">
        <v>21.25</v>
      </c>
      <c r="J125" s="188">
        <v>3.375</v>
      </c>
      <c r="K125" s="188">
        <v>1.3666666666666665</v>
      </c>
      <c r="L125" s="187">
        <v>0.045</v>
      </c>
      <c r="M125" s="187">
        <v>2.183333333333333</v>
      </c>
      <c r="N125" s="187">
        <v>0.23333333333333336</v>
      </c>
      <c r="O125" s="189">
        <v>2069166.6666666667</v>
      </c>
    </row>
    <row r="126" spans="1:15" ht="18" customHeight="1">
      <c r="A126" s="186" t="s">
        <v>886</v>
      </c>
      <c r="B126" s="186" t="s">
        <v>887</v>
      </c>
      <c r="C126" s="187">
        <v>30.75</v>
      </c>
      <c r="D126" s="187">
        <v>6.916666666666667</v>
      </c>
      <c r="E126" s="187">
        <v>1.8916666666666666</v>
      </c>
      <c r="F126" s="187">
        <v>0</v>
      </c>
      <c r="G126" s="188">
        <v>3.9166666666666665</v>
      </c>
      <c r="H126" s="188">
        <v>33.833333333333336</v>
      </c>
      <c r="I126" s="188">
        <v>25.083333333333332</v>
      </c>
      <c r="J126" s="188">
        <v>2.9333333333333336</v>
      </c>
      <c r="K126" s="188">
        <v>0.4</v>
      </c>
      <c r="L126" s="187">
        <v>0.18916666666666662</v>
      </c>
      <c r="M126" s="187">
        <v>2.2916666666666665</v>
      </c>
      <c r="N126" s="187">
        <v>0.2666666666666667</v>
      </c>
      <c r="O126" s="189">
        <v>32191.666666666668</v>
      </c>
    </row>
    <row r="127" spans="1:15" ht="18" customHeight="1">
      <c r="A127" s="186" t="s">
        <v>888</v>
      </c>
      <c r="B127" s="186" t="s">
        <v>889</v>
      </c>
      <c r="C127" s="187">
        <v>29.416666666666668</v>
      </c>
      <c r="D127" s="187">
        <v>6.916666666666667</v>
      </c>
      <c r="E127" s="187">
        <v>1.525</v>
      </c>
      <c r="F127" s="187">
        <v>0.08333333333333333</v>
      </c>
      <c r="G127" s="188">
        <v>4.666666666666667</v>
      </c>
      <c r="H127" s="188">
        <v>38</v>
      </c>
      <c r="I127" s="188">
        <v>16</v>
      </c>
      <c r="J127" s="188">
        <v>4.483333333333333</v>
      </c>
      <c r="K127" s="188">
        <v>1.3083333333333336</v>
      </c>
      <c r="L127" s="187">
        <v>0.0725</v>
      </c>
      <c r="M127" s="187">
        <v>2.5916666666666663</v>
      </c>
      <c r="N127" s="187">
        <v>0.4166666666666667</v>
      </c>
      <c r="O127" s="189">
        <v>4163333.3333333335</v>
      </c>
    </row>
    <row r="128" spans="1:15" ht="18" customHeight="1">
      <c r="A128" s="186" t="s">
        <v>890</v>
      </c>
      <c r="B128" s="186" t="s">
        <v>891</v>
      </c>
      <c r="C128" s="187">
        <v>30.727272727272727</v>
      </c>
      <c r="D128" s="187">
        <v>7.483636363636363</v>
      </c>
      <c r="E128" s="187">
        <v>2.972727272727273</v>
      </c>
      <c r="F128" s="187">
        <v>0</v>
      </c>
      <c r="G128" s="188">
        <v>7.438181818181817</v>
      </c>
      <c r="H128" s="188">
        <v>75.45454545454545</v>
      </c>
      <c r="I128" s="188">
        <v>15.454545454545455</v>
      </c>
      <c r="J128" s="188">
        <v>1.645454545454546</v>
      </c>
      <c r="K128" s="188">
        <v>0.9854545454545455</v>
      </c>
      <c r="L128" s="187">
        <v>0.7572727272727274</v>
      </c>
      <c r="M128" s="187">
        <v>0.46</v>
      </c>
      <c r="N128" s="187">
        <v>1.23</v>
      </c>
      <c r="O128" s="189">
        <v>683636.3636363636</v>
      </c>
    </row>
    <row r="129" spans="1:15" ht="18" customHeight="1">
      <c r="A129" s="190" t="s">
        <v>892</v>
      </c>
      <c r="B129" s="190" t="s">
        <v>893</v>
      </c>
      <c r="C129" s="191">
        <v>29.083333333333332</v>
      </c>
      <c r="D129" s="191">
        <v>7.333333333333333</v>
      </c>
      <c r="E129" s="191">
        <v>4.191666666666666</v>
      </c>
      <c r="F129" s="191">
        <v>0</v>
      </c>
      <c r="G129" s="192">
        <v>2.75</v>
      </c>
      <c r="H129" s="192">
        <v>27.25</v>
      </c>
      <c r="I129" s="192">
        <v>37.583333333333336</v>
      </c>
      <c r="J129" s="192">
        <v>2.525</v>
      </c>
      <c r="K129" s="192">
        <v>0.1</v>
      </c>
      <c r="L129" s="191">
        <v>0.045</v>
      </c>
      <c r="M129" s="191">
        <v>1.8583333333333334</v>
      </c>
      <c r="N129" s="191">
        <v>0.11666666666666668</v>
      </c>
      <c r="O129" s="193">
        <v>5750</v>
      </c>
    </row>
    <row r="130" spans="1:15" ht="18" customHeight="1">
      <c r="A130" s="194"/>
      <c r="B130" s="194" t="s">
        <v>894</v>
      </c>
      <c r="C130" s="195">
        <v>29.25</v>
      </c>
      <c r="D130" s="195">
        <v>7.35</v>
      </c>
      <c r="E130" s="195">
        <v>4.575</v>
      </c>
      <c r="F130" s="195">
        <v>0</v>
      </c>
      <c r="G130" s="196">
        <v>3.3333333333333335</v>
      </c>
      <c r="H130" s="196">
        <v>33</v>
      </c>
      <c r="I130" s="196">
        <v>25.666666666666668</v>
      </c>
      <c r="J130" s="196">
        <v>3.825</v>
      </c>
      <c r="K130" s="196">
        <v>0.1416666666666667</v>
      </c>
      <c r="L130" s="195">
        <v>0.014166666666666666</v>
      </c>
      <c r="M130" s="195">
        <v>1.716666666666667</v>
      </c>
      <c r="N130" s="195">
        <v>0.175</v>
      </c>
      <c r="O130" s="197">
        <v>4350</v>
      </c>
    </row>
    <row r="131" spans="1:15" ht="18" customHeight="1">
      <c r="A131" s="190" t="s">
        <v>895</v>
      </c>
      <c r="B131" s="190" t="s">
        <v>896</v>
      </c>
      <c r="C131" s="191">
        <v>30.083333333333332</v>
      </c>
      <c r="D131" s="191">
        <v>7.066666666666666</v>
      </c>
      <c r="E131" s="191">
        <v>1.9416666666666667</v>
      </c>
      <c r="F131" s="191">
        <v>0</v>
      </c>
      <c r="G131" s="192">
        <v>6.166666666666667</v>
      </c>
      <c r="H131" s="192">
        <v>47</v>
      </c>
      <c r="I131" s="192">
        <v>17.25</v>
      </c>
      <c r="J131" s="192">
        <v>4.85</v>
      </c>
      <c r="K131" s="192">
        <v>2.7833333333333328</v>
      </c>
      <c r="L131" s="191">
        <v>0.125</v>
      </c>
      <c r="M131" s="191">
        <v>2.2666666666666666</v>
      </c>
      <c r="N131" s="191">
        <v>0.4</v>
      </c>
      <c r="O131" s="193">
        <v>2057833.3333333333</v>
      </c>
    </row>
    <row r="132" spans="1:15" ht="18" customHeight="1">
      <c r="A132" s="198"/>
      <c r="B132" s="198" t="s">
        <v>572</v>
      </c>
      <c r="C132" s="214">
        <v>30.083333333333332</v>
      </c>
      <c r="D132" s="214">
        <v>7.133333333333333</v>
      </c>
      <c r="E132" s="214">
        <v>2.975</v>
      </c>
      <c r="F132" s="214">
        <v>0</v>
      </c>
      <c r="G132" s="215">
        <v>5.166666666666667</v>
      </c>
      <c r="H132" s="215">
        <v>36.583333333333336</v>
      </c>
      <c r="I132" s="215">
        <v>15.666666666666666</v>
      </c>
      <c r="J132" s="215">
        <v>5.225</v>
      </c>
      <c r="K132" s="215">
        <v>1.8</v>
      </c>
      <c r="L132" s="214">
        <v>0.1616666666666667</v>
      </c>
      <c r="M132" s="214">
        <v>2.2</v>
      </c>
      <c r="N132" s="214">
        <v>0.375</v>
      </c>
      <c r="O132" s="216">
        <v>1152416.6666666667</v>
      </c>
    </row>
    <row r="133" spans="1:15" ht="18" customHeight="1">
      <c r="A133" s="194"/>
      <c r="B133" s="194" t="s">
        <v>897</v>
      </c>
      <c r="C133" s="195">
        <v>30.083333333333332</v>
      </c>
      <c r="D133" s="195">
        <v>7.166666666666668</v>
      </c>
      <c r="E133" s="195">
        <v>1.8166666666666667</v>
      </c>
      <c r="F133" s="195">
        <v>0.03333333333333333</v>
      </c>
      <c r="G133" s="196">
        <v>8.25</v>
      </c>
      <c r="H133" s="196">
        <v>55.333333333333336</v>
      </c>
      <c r="I133" s="196">
        <v>15.083333333333334</v>
      </c>
      <c r="J133" s="196">
        <v>5.791666666666667</v>
      </c>
      <c r="K133" s="196">
        <v>3.175</v>
      </c>
      <c r="L133" s="195">
        <v>0.09</v>
      </c>
      <c r="M133" s="195">
        <v>2.3</v>
      </c>
      <c r="N133" s="195">
        <v>0.5166666666666667</v>
      </c>
      <c r="O133" s="197">
        <v>27745833.333333332</v>
      </c>
    </row>
    <row r="134" spans="1:15" ht="18" customHeight="1">
      <c r="A134" s="190" t="s">
        <v>898</v>
      </c>
      <c r="B134" s="190" t="s">
        <v>899</v>
      </c>
      <c r="C134" s="191">
        <v>30.25</v>
      </c>
      <c r="D134" s="191">
        <v>7.066666666666666</v>
      </c>
      <c r="E134" s="191">
        <v>0.925</v>
      </c>
      <c r="F134" s="191">
        <v>0.3166666666666667</v>
      </c>
      <c r="G134" s="192">
        <v>10.083333333333334</v>
      </c>
      <c r="H134" s="192">
        <v>59.5</v>
      </c>
      <c r="I134" s="192">
        <v>9.833333333333334</v>
      </c>
      <c r="J134" s="192">
        <v>5.9333333333333345</v>
      </c>
      <c r="K134" s="192">
        <v>3.733333333333333</v>
      </c>
      <c r="L134" s="191">
        <v>0.18833333333333332</v>
      </c>
      <c r="M134" s="191">
        <v>3.05</v>
      </c>
      <c r="N134" s="191">
        <v>0.5833333333333334</v>
      </c>
      <c r="O134" s="193">
        <v>227592500</v>
      </c>
    </row>
    <row r="135" spans="1:15" ht="18" customHeight="1">
      <c r="A135" s="194"/>
      <c r="B135" s="194" t="s">
        <v>900</v>
      </c>
      <c r="C135" s="195">
        <v>30.25</v>
      </c>
      <c r="D135" s="195">
        <v>7.125</v>
      </c>
      <c r="E135" s="195">
        <v>1.65</v>
      </c>
      <c r="F135" s="195">
        <v>0.65</v>
      </c>
      <c r="G135" s="196">
        <v>9.583333333333334</v>
      </c>
      <c r="H135" s="196">
        <v>62.083333333333336</v>
      </c>
      <c r="I135" s="196">
        <v>11.833333333333334</v>
      </c>
      <c r="J135" s="196">
        <v>6.35</v>
      </c>
      <c r="K135" s="196">
        <v>3.7083333333333326</v>
      </c>
      <c r="L135" s="195">
        <v>0.27166666666666656</v>
      </c>
      <c r="M135" s="195">
        <v>3.141666666666667</v>
      </c>
      <c r="N135" s="195">
        <v>0.5916666666666667</v>
      </c>
      <c r="O135" s="197">
        <v>30821666.666666668</v>
      </c>
    </row>
    <row r="136" spans="1:15" ht="18" customHeight="1">
      <c r="A136" s="190" t="s">
        <v>901</v>
      </c>
      <c r="B136" s="190" t="s">
        <v>902</v>
      </c>
      <c r="C136" s="191">
        <v>29.25</v>
      </c>
      <c r="D136" s="191">
        <v>7.066666666666666</v>
      </c>
      <c r="E136" s="191">
        <v>1.7916666666666667</v>
      </c>
      <c r="F136" s="191">
        <v>0.008333333333333333</v>
      </c>
      <c r="G136" s="192">
        <v>9.166666666666666</v>
      </c>
      <c r="H136" s="192">
        <v>42.083333333333336</v>
      </c>
      <c r="I136" s="192">
        <v>18</v>
      </c>
      <c r="J136" s="192">
        <v>6.708333333333333</v>
      </c>
      <c r="K136" s="192">
        <v>3.55</v>
      </c>
      <c r="L136" s="191">
        <v>0.23833333333333329</v>
      </c>
      <c r="M136" s="191">
        <v>2.6666666666666665</v>
      </c>
      <c r="N136" s="191">
        <v>0.575</v>
      </c>
      <c r="O136" s="193">
        <v>626466666.6666666</v>
      </c>
    </row>
    <row r="137" spans="1:15" ht="18" customHeight="1">
      <c r="A137" s="198"/>
      <c r="B137" s="198" t="s">
        <v>903</v>
      </c>
      <c r="C137" s="214">
        <v>29.25</v>
      </c>
      <c r="D137" s="214">
        <v>7.033333333333331</v>
      </c>
      <c r="E137" s="214">
        <v>1.0666666666666667</v>
      </c>
      <c r="F137" s="214">
        <v>0.016666666666666666</v>
      </c>
      <c r="G137" s="215">
        <v>8.083333333333334</v>
      </c>
      <c r="H137" s="215">
        <v>48.416666666666664</v>
      </c>
      <c r="I137" s="215">
        <v>27.166666666666668</v>
      </c>
      <c r="J137" s="215">
        <v>6.216666666666666</v>
      </c>
      <c r="K137" s="215">
        <v>3.15</v>
      </c>
      <c r="L137" s="214">
        <v>0.2533333333333333</v>
      </c>
      <c r="M137" s="214">
        <v>2.3916666666666666</v>
      </c>
      <c r="N137" s="214">
        <v>0.55</v>
      </c>
      <c r="O137" s="216">
        <v>684936666.6666666</v>
      </c>
    </row>
    <row r="138" spans="1:15" ht="18" customHeight="1">
      <c r="A138" s="198"/>
      <c r="B138" s="198" t="s">
        <v>904</v>
      </c>
      <c r="C138" s="214">
        <v>29.166666666666668</v>
      </c>
      <c r="D138" s="214">
        <v>6.983333333333333</v>
      </c>
      <c r="E138" s="214">
        <v>1.175</v>
      </c>
      <c r="F138" s="214">
        <v>0.016666666666666666</v>
      </c>
      <c r="G138" s="215">
        <v>6.666666666666667</v>
      </c>
      <c r="H138" s="215">
        <v>44.166666666666664</v>
      </c>
      <c r="I138" s="215">
        <v>30.5</v>
      </c>
      <c r="J138" s="215">
        <v>5.833333333333333</v>
      </c>
      <c r="K138" s="215">
        <v>2.6666666666666665</v>
      </c>
      <c r="L138" s="214">
        <v>0.18333333333333332</v>
      </c>
      <c r="M138" s="214">
        <v>1.9416666666666664</v>
      </c>
      <c r="N138" s="214">
        <v>0.6166666666666666</v>
      </c>
      <c r="O138" s="216">
        <v>629720833.3333334</v>
      </c>
    </row>
    <row r="139" spans="1:15" ht="18" customHeight="1">
      <c r="A139" s="198"/>
      <c r="B139" s="198" t="s">
        <v>905</v>
      </c>
      <c r="C139" s="214">
        <v>29.166666666666668</v>
      </c>
      <c r="D139" s="214">
        <v>7.016666666666667</v>
      </c>
      <c r="E139" s="214">
        <v>1.0916666666666666</v>
      </c>
      <c r="F139" s="214">
        <v>0.075</v>
      </c>
      <c r="G139" s="215">
        <v>7.333333333333333</v>
      </c>
      <c r="H139" s="215">
        <v>55.75</v>
      </c>
      <c r="I139" s="215">
        <v>42</v>
      </c>
      <c r="J139" s="215">
        <v>4.8083333333333345</v>
      </c>
      <c r="K139" s="215">
        <v>2.933333333333333</v>
      </c>
      <c r="L139" s="214">
        <v>0.0975</v>
      </c>
      <c r="M139" s="214">
        <v>1.9333333333333336</v>
      </c>
      <c r="N139" s="214">
        <v>0.5916666666666667</v>
      </c>
      <c r="O139" s="216">
        <v>337688333.3333333</v>
      </c>
    </row>
    <row r="140" spans="1:15" ht="18" customHeight="1">
      <c r="A140" s="198"/>
      <c r="B140" s="198" t="s">
        <v>906</v>
      </c>
      <c r="C140" s="214">
        <v>29.25</v>
      </c>
      <c r="D140" s="214">
        <v>7.0666666666666655</v>
      </c>
      <c r="E140" s="214">
        <v>1.0416666666666667</v>
      </c>
      <c r="F140" s="214">
        <v>0.05833333333333333</v>
      </c>
      <c r="G140" s="215">
        <v>10.083333333333334</v>
      </c>
      <c r="H140" s="215">
        <v>65.58333333333333</v>
      </c>
      <c r="I140" s="215">
        <v>15.5</v>
      </c>
      <c r="J140" s="215">
        <v>6.916666666666668</v>
      </c>
      <c r="K140" s="215">
        <v>4.55</v>
      </c>
      <c r="L140" s="214">
        <v>0.21833333333333335</v>
      </c>
      <c r="M140" s="214">
        <v>2.175</v>
      </c>
      <c r="N140" s="214">
        <v>0.5666666666666667</v>
      </c>
      <c r="O140" s="216">
        <v>504543333.3333333</v>
      </c>
    </row>
    <row r="141" spans="1:15" ht="18" customHeight="1">
      <c r="A141" s="198"/>
      <c r="B141" s="198" t="s">
        <v>907</v>
      </c>
      <c r="C141" s="214">
        <v>29.25</v>
      </c>
      <c r="D141" s="214">
        <v>7.083333333333333</v>
      </c>
      <c r="E141" s="214">
        <v>1.875</v>
      </c>
      <c r="F141" s="214">
        <v>0</v>
      </c>
      <c r="G141" s="215">
        <v>5.583333333333333</v>
      </c>
      <c r="H141" s="215">
        <v>50.416666666666664</v>
      </c>
      <c r="I141" s="215">
        <v>14.75</v>
      </c>
      <c r="J141" s="215">
        <v>6.066666666666667</v>
      </c>
      <c r="K141" s="215">
        <v>2.75</v>
      </c>
      <c r="L141" s="214">
        <v>0.14916666666666664</v>
      </c>
      <c r="M141" s="214">
        <v>1.7416666666666665</v>
      </c>
      <c r="N141" s="214">
        <v>0.4833333333333332</v>
      </c>
      <c r="O141" s="216">
        <v>5972500</v>
      </c>
    </row>
    <row r="142" spans="1:15" ht="18" customHeight="1">
      <c r="A142" s="198"/>
      <c r="B142" s="198" t="s">
        <v>908</v>
      </c>
      <c r="C142" s="214">
        <v>29.166666666666668</v>
      </c>
      <c r="D142" s="214">
        <v>6.958333333333333</v>
      </c>
      <c r="E142" s="214">
        <v>0.45</v>
      </c>
      <c r="F142" s="214">
        <v>0.325</v>
      </c>
      <c r="G142" s="215">
        <v>10.333333333333334</v>
      </c>
      <c r="H142" s="215">
        <v>49.5</v>
      </c>
      <c r="I142" s="215">
        <v>17.75</v>
      </c>
      <c r="J142" s="215">
        <v>6.833333333333335</v>
      </c>
      <c r="K142" s="215">
        <v>3.725</v>
      </c>
      <c r="L142" s="214">
        <v>0.11083333333333334</v>
      </c>
      <c r="M142" s="214">
        <v>2.2833333333333337</v>
      </c>
      <c r="N142" s="214">
        <v>0.6833333333333335</v>
      </c>
      <c r="O142" s="216">
        <v>717952500</v>
      </c>
    </row>
    <row r="143" spans="1:15" ht="18" customHeight="1">
      <c r="A143" s="194"/>
      <c r="B143" s="194" t="s">
        <v>909</v>
      </c>
      <c r="C143" s="195">
        <v>29.181818181818183</v>
      </c>
      <c r="D143" s="195">
        <v>6.972727272727272</v>
      </c>
      <c r="E143" s="195">
        <v>0.6090909090909091</v>
      </c>
      <c r="F143" s="195">
        <v>1.0818181818181818</v>
      </c>
      <c r="G143" s="196">
        <v>12.909090909090908</v>
      </c>
      <c r="H143" s="196">
        <v>63.45454545454545</v>
      </c>
      <c r="I143" s="196">
        <v>16.636363636363637</v>
      </c>
      <c r="J143" s="196">
        <v>6.818181818181818</v>
      </c>
      <c r="K143" s="196">
        <v>4.472727272727273</v>
      </c>
      <c r="L143" s="195">
        <v>0.1290909090909091</v>
      </c>
      <c r="M143" s="195">
        <v>2.3</v>
      </c>
      <c r="N143" s="195">
        <v>0.7181818181818183</v>
      </c>
      <c r="O143" s="197">
        <v>834863636.3636364</v>
      </c>
    </row>
    <row r="144" spans="1:15" ht="18" customHeight="1">
      <c r="A144" s="190" t="s">
        <v>910</v>
      </c>
      <c r="B144" s="190" t="s">
        <v>911</v>
      </c>
      <c r="C144" s="191">
        <v>29.583333333333332</v>
      </c>
      <c r="D144" s="191">
        <v>7</v>
      </c>
      <c r="E144" s="191">
        <v>1.1416666666666668</v>
      </c>
      <c r="F144" s="191">
        <v>0.03333333333333333</v>
      </c>
      <c r="G144" s="192">
        <v>10.833333333333334</v>
      </c>
      <c r="H144" s="192">
        <v>41.916666666666664</v>
      </c>
      <c r="I144" s="192">
        <v>15</v>
      </c>
      <c r="J144" s="192">
        <v>5.783333333333334</v>
      </c>
      <c r="K144" s="192">
        <v>3.35</v>
      </c>
      <c r="L144" s="191">
        <v>0.1541666666666667</v>
      </c>
      <c r="M144" s="191">
        <v>1.7166666666666668</v>
      </c>
      <c r="N144" s="191">
        <v>0.5666666666666667</v>
      </c>
      <c r="O144" s="193">
        <v>1472750000</v>
      </c>
    </row>
    <row r="145" spans="1:15" ht="18" customHeight="1">
      <c r="A145" s="198"/>
      <c r="B145" s="198" t="s">
        <v>912</v>
      </c>
      <c r="C145" s="214">
        <v>29.583333333333332</v>
      </c>
      <c r="D145" s="214">
        <v>6.975</v>
      </c>
      <c r="E145" s="214">
        <v>0.8166666666666668</v>
      </c>
      <c r="F145" s="214">
        <v>0.03333333333333333</v>
      </c>
      <c r="G145" s="215">
        <v>11.833333333333334</v>
      </c>
      <c r="H145" s="215">
        <v>36</v>
      </c>
      <c r="I145" s="215">
        <v>15.5</v>
      </c>
      <c r="J145" s="215">
        <v>5.416666666666667</v>
      </c>
      <c r="K145" s="215">
        <v>3.1666666666666665</v>
      </c>
      <c r="L145" s="214">
        <v>0.09</v>
      </c>
      <c r="M145" s="214">
        <v>1.6333333333333335</v>
      </c>
      <c r="N145" s="214">
        <v>0.5416666666666667</v>
      </c>
      <c r="O145" s="216">
        <v>1357250000</v>
      </c>
    </row>
    <row r="146" spans="1:15" ht="18" customHeight="1">
      <c r="A146" s="198"/>
      <c r="B146" s="198" t="s">
        <v>913</v>
      </c>
      <c r="C146" s="214">
        <v>29.583333333333332</v>
      </c>
      <c r="D146" s="214">
        <v>6.991666666666666</v>
      </c>
      <c r="E146" s="214">
        <v>1.65</v>
      </c>
      <c r="F146" s="214">
        <v>0.016666666666666666</v>
      </c>
      <c r="G146" s="215">
        <v>6.666666666666667</v>
      </c>
      <c r="H146" s="215">
        <v>50.416666666666664</v>
      </c>
      <c r="I146" s="215">
        <v>17</v>
      </c>
      <c r="J146" s="215">
        <v>4.333333333333333</v>
      </c>
      <c r="K146" s="215">
        <v>2.4916666666666667</v>
      </c>
      <c r="L146" s="214">
        <v>0.18166666666666667</v>
      </c>
      <c r="M146" s="214">
        <v>1.65</v>
      </c>
      <c r="N146" s="214">
        <v>0.35</v>
      </c>
      <c r="O146" s="216">
        <v>1224435833.3333333</v>
      </c>
    </row>
    <row r="147" spans="1:15" ht="18" customHeight="1">
      <c r="A147" s="198"/>
      <c r="B147" s="198" t="s">
        <v>914</v>
      </c>
      <c r="C147" s="214">
        <v>29.583333333333332</v>
      </c>
      <c r="D147" s="214">
        <v>6.991666666666666</v>
      </c>
      <c r="E147" s="214">
        <v>1.8916666666666666</v>
      </c>
      <c r="F147" s="214">
        <v>0.008333333333333333</v>
      </c>
      <c r="G147" s="215">
        <v>8</v>
      </c>
      <c r="H147" s="215">
        <v>40.75</v>
      </c>
      <c r="I147" s="215">
        <v>16.25</v>
      </c>
      <c r="J147" s="215">
        <v>3.7333333333333325</v>
      </c>
      <c r="K147" s="215">
        <v>1.775</v>
      </c>
      <c r="L147" s="214">
        <v>0.18583333333333332</v>
      </c>
      <c r="M147" s="214">
        <v>1.775</v>
      </c>
      <c r="N147" s="214">
        <v>0.31666666666666665</v>
      </c>
      <c r="O147" s="216">
        <v>210986666.66666666</v>
      </c>
    </row>
    <row r="148" spans="1:15" ht="18" customHeight="1">
      <c r="A148" s="194"/>
      <c r="B148" s="194" t="s">
        <v>915</v>
      </c>
      <c r="C148" s="195">
        <v>29.583333333333332</v>
      </c>
      <c r="D148" s="195">
        <v>7.016666666666666</v>
      </c>
      <c r="E148" s="195">
        <v>1.8916666666666666</v>
      </c>
      <c r="F148" s="195">
        <v>0.016666666666666666</v>
      </c>
      <c r="G148" s="196">
        <v>8.833333333333334</v>
      </c>
      <c r="H148" s="196">
        <v>35.5</v>
      </c>
      <c r="I148" s="196">
        <v>14.916666666666666</v>
      </c>
      <c r="J148" s="196">
        <v>3.891666666666666</v>
      </c>
      <c r="K148" s="196">
        <v>2.166666666666667</v>
      </c>
      <c r="L148" s="195">
        <v>0.1758333333333333</v>
      </c>
      <c r="M148" s="195">
        <v>1.775</v>
      </c>
      <c r="N148" s="195">
        <v>0.3666666666666667</v>
      </c>
      <c r="O148" s="197">
        <v>669658333.3333334</v>
      </c>
    </row>
    <row r="149" spans="1:15" ht="18" customHeight="1">
      <c r="A149" s="190" t="s">
        <v>916</v>
      </c>
      <c r="B149" s="190" t="s">
        <v>917</v>
      </c>
      <c r="C149" s="191">
        <v>28.75</v>
      </c>
      <c r="D149" s="191">
        <v>6.983333333333333</v>
      </c>
      <c r="E149" s="191">
        <v>0.19166666666666665</v>
      </c>
      <c r="F149" s="191">
        <v>0.40833333333333327</v>
      </c>
      <c r="G149" s="192">
        <v>22.083333333333332</v>
      </c>
      <c r="H149" s="192">
        <v>79.91666666666667</v>
      </c>
      <c r="I149" s="192">
        <v>16.666666666666668</v>
      </c>
      <c r="J149" s="192">
        <v>8.733333333333333</v>
      </c>
      <c r="K149" s="192">
        <v>5.516666666666667</v>
      </c>
      <c r="L149" s="191">
        <v>0.11333333333333334</v>
      </c>
      <c r="M149" s="191">
        <v>2.858333333333333</v>
      </c>
      <c r="N149" s="191">
        <v>0.8083333333333332</v>
      </c>
      <c r="O149" s="193">
        <v>1621083333.3333333</v>
      </c>
    </row>
    <row r="150" spans="1:15" ht="18" customHeight="1">
      <c r="A150" s="194"/>
      <c r="B150" s="194" t="s">
        <v>918</v>
      </c>
      <c r="C150" s="195">
        <v>28.75</v>
      </c>
      <c r="D150" s="195">
        <v>7.008333333333332</v>
      </c>
      <c r="E150" s="195">
        <v>0.14166666666666666</v>
      </c>
      <c r="F150" s="195">
        <v>0.275</v>
      </c>
      <c r="G150" s="196">
        <v>22</v>
      </c>
      <c r="H150" s="196">
        <v>71.58333333333333</v>
      </c>
      <c r="I150" s="196">
        <v>18.5</v>
      </c>
      <c r="J150" s="196">
        <v>12.241666666666665</v>
      </c>
      <c r="K150" s="196">
        <v>8.341666666666667</v>
      </c>
      <c r="L150" s="195">
        <v>0.115</v>
      </c>
      <c r="M150" s="195">
        <v>2.766666666666667</v>
      </c>
      <c r="N150" s="195">
        <v>0.825</v>
      </c>
      <c r="O150" s="197">
        <v>1803583333.3333333</v>
      </c>
    </row>
    <row r="151" spans="1:15" ht="18" customHeight="1">
      <c r="A151" s="186" t="s">
        <v>919</v>
      </c>
      <c r="B151" s="186" t="s">
        <v>920</v>
      </c>
      <c r="C151" s="187">
        <v>29.333333333333332</v>
      </c>
      <c r="D151" s="187">
        <v>6.866666666666667</v>
      </c>
      <c r="E151" s="187">
        <v>1.2833333333333332</v>
      </c>
      <c r="F151" s="187">
        <v>0</v>
      </c>
      <c r="G151" s="188">
        <v>4.333333333333333</v>
      </c>
      <c r="H151" s="188">
        <v>41</v>
      </c>
      <c r="I151" s="188">
        <v>15.166666666666666</v>
      </c>
      <c r="J151" s="188">
        <v>3.125</v>
      </c>
      <c r="K151" s="188">
        <v>0.9916666666666668</v>
      </c>
      <c r="L151" s="187">
        <v>0.08583333333333336</v>
      </c>
      <c r="M151" s="187">
        <v>2.275</v>
      </c>
      <c r="N151" s="187">
        <v>0.2916666666666667</v>
      </c>
      <c r="O151" s="189">
        <v>1163916.6666666667</v>
      </c>
    </row>
    <row r="152" spans="1:15" ht="18" customHeight="1">
      <c r="A152" s="186" t="s">
        <v>921</v>
      </c>
      <c r="B152" s="186" t="s">
        <v>922</v>
      </c>
      <c r="C152" s="187">
        <v>30.916666666666668</v>
      </c>
      <c r="D152" s="187">
        <v>7.1</v>
      </c>
      <c r="E152" s="187">
        <v>0.025</v>
      </c>
      <c r="F152" s="187">
        <v>1.025</v>
      </c>
      <c r="G152" s="188">
        <v>24.333333333333332</v>
      </c>
      <c r="H152" s="188">
        <v>74.08333333333333</v>
      </c>
      <c r="I152" s="188">
        <v>23.75</v>
      </c>
      <c r="J152" s="188">
        <v>14.691666666666665</v>
      </c>
      <c r="K152" s="188">
        <v>11.208333333333334</v>
      </c>
      <c r="L152" s="187">
        <v>0.0225</v>
      </c>
      <c r="M152" s="187">
        <v>2.4</v>
      </c>
      <c r="N152" s="187">
        <v>0.9083333333333333</v>
      </c>
      <c r="O152" s="189">
        <v>1082416666.6666667</v>
      </c>
    </row>
    <row r="153" spans="1:15" ht="18" customHeight="1">
      <c r="A153" s="190" t="s">
        <v>923</v>
      </c>
      <c r="B153" s="190" t="s">
        <v>924</v>
      </c>
      <c r="C153" s="191">
        <v>30.083333333333332</v>
      </c>
      <c r="D153" s="191">
        <v>7.133333333333333</v>
      </c>
      <c r="E153" s="191">
        <v>1.1916666666666667</v>
      </c>
      <c r="F153" s="191">
        <v>0.008333333333333333</v>
      </c>
      <c r="G153" s="192">
        <v>9.333333333333334</v>
      </c>
      <c r="H153" s="192">
        <v>51.5</v>
      </c>
      <c r="I153" s="192">
        <v>24.75</v>
      </c>
      <c r="J153" s="192">
        <v>6.85</v>
      </c>
      <c r="K153" s="192">
        <v>3.5583333333333336</v>
      </c>
      <c r="L153" s="191">
        <v>0.06416666666666666</v>
      </c>
      <c r="M153" s="191">
        <v>2.1083333333333334</v>
      </c>
      <c r="N153" s="191">
        <v>0.5833333333333334</v>
      </c>
      <c r="O153" s="193">
        <v>55915000</v>
      </c>
    </row>
    <row r="154" spans="1:15" ht="18" customHeight="1">
      <c r="A154" s="194"/>
      <c r="B154" s="194" t="s">
        <v>925</v>
      </c>
      <c r="C154" s="195">
        <v>30.083333333333332</v>
      </c>
      <c r="D154" s="195">
        <v>7.141666666666667</v>
      </c>
      <c r="E154" s="195">
        <v>1.0166666666666666</v>
      </c>
      <c r="F154" s="195">
        <v>0.008333333333333333</v>
      </c>
      <c r="G154" s="196">
        <v>8.583333333333334</v>
      </c>
      <c r="H154" s="196">
        <v>48.416666666666664</v>
      </c>
      <c r="I154" s="196">
        <v>19.416666666666668</v>
      </c>
      <c r="J154" s="196">
        <v>6.941666666666667</v>
      </c>
      <c r="K154" s="196">
        <v>3.45</v>
      </c>
      <c r="L154" s="195">
        <v>0.05083333333333334</v>
      </c>
      <c r="M154" s="195">
        <v>2.075</v>
      </c>
      <c r="N154" s="195">
        <v>0.55</v>
      </c>
      <c r="O154" s="197">
        <v>33650833.333333336</v>
      </c>
    </row>
    <row r="155" spans="1:15" ht="18" customHeight="1">
      <c r="A155" s="186" t="s">
        <v>926</v>
      </c>
      <c r="B155" s="186" t="s">
        <v>854</v>
      </c>
      <c r="C155" s="187">
        <v>30.545454545454547</v>
      </c>
      <c r="D155" s="187">
        <v>7.451818181818182</v>
      </c>
      <c r="E155" s="187">
        <v>3.2636363636363637</v>
      </c>
      <c r="F155" s="187">
        <v>0</v>
      </c>
      <c r="G155" s="188">
        <v>6.032727272727272</v>
      </c>
      <c r="H155" s="188">
        <v>61.81818181818182</v>
      </c>
      <c r="I155" s="188">
        <v>21</v>
      </c>
      <c r="J155" s="188">
        <v>2.3545454545454545</v>
      </c>
      <c r="K155" s="188">
        <v>0.54</v>
      </c>
      <c r="L155" s="187">
        <v>0.7109090909090909</v>
      </c>
      <c r="M155" s="187">
        <v>0.4563636363636364</v>
      </c>
      <c r="N155" s="187">
        <v>2.21</v>
      </c>
      <c r="O155" s="189">
        <v>336000</v>
      </c>
    </row>
    <row r="156" spans="1:15" ht="18" customHeight="1">
      <c r="A156" s="190" t="s">
        <v>927</v>
      </c>
      <c r="B156" s="190" t="s">
        <v>928</v>
      </c>
      <c r="C156" s="191">
        <v>29.416666666666668</v>
      </c>
      <c r="D156" s="191">
        <v>7.133333333333334</v>
      </c>
      <c r="E156" s="191">
        <v>0.475</v>
      </c>
      <c r="F156" s="191">
        <v>0.65</v>
      </c>
      <c r="G156" s="192">
        <v>17.916666666666668</v>
      </c>
      <c r="H156" s="192">
        <v>71.75</v>
      </c>
      <c r="I156" s="192">
        <v>33.25</v>
      </c>
      <c r="J156" s="192">
        <v>8.208333333333334</v>
      </c>
      <c r="K156" s="192">
        <v>5.016666666666667</v>
      </c>
      <c r="L156" s="191">
        <v>0.0325</v>
      </c>
      <c r="M156" s="191">
        <v>2.45</v>
      </c>
      <c r="N156" s="191">
        <v>0.7416666666666666</v>
      </c>
      <c r="O156" s="193">
        <v>553750000</v>
      </c>
    </row>
    <row r="157" spans="1:15" ht="18" customHeight="1">
      <c r="A157" s="194"/>
      <c r="B157" s="194" t="s">
        <v>929</v>
      </c>
      <c r="C157" s="195">
        <v>29.416666666666668</v>
      </c>
      <c r="D157" s="195">
        <v>7.333333333333333</v>
      </c>
      <c r="E157" s="195">
        <v>3.733333333333334</v>
      </c>
      <c r="F157" s="195">
        <v>0.20833333333333334</v>
      </c>
      <c r="G157" s="196">
        <v>13.583333333333334</v>
      </c>
      <c r="H157" s="196">
        <v>71.25</v>
      </c>
      <c r="I157" s="196">
        <v>28.333333333333332</v>
      </c>
      <c r="J157" s="196">
        <v>5.416666666666665</v>
      </c>
      <c r="K157" s="196">
        <v>2.45</v>
      </c>
      <c r="L157" s="195">
        <v>0.24916666666666656</v>
      </c>
      <c r="M157" s="195">
        <v>3.425</v>
      </c>
      <c r="N157" s="195">
        <v>0.7583333333333333</v>
      </c>
      <c r="O157" s="197">
        <v>36716916.666666664</v>
      </c>
    </row>
    <row r="158" spans="1:15" ht="18" customHeight="1">
      <c r="A158" s="190" t="s">
        <v>930</v>
      </c>
      <c r="B158" s="190" t="s">
        <v>931</v>
      </c>
      <c r="C158" s="191">
        <v>30.636363636363637</v>
      </c>
      <c r="D158" s="191">
        <v>7.505454545454544</v>
      </c>
      <c r="E158" s="191">
        <v>3.6454545454545455</v>
      </c>
      <c r="F158" s="191">
        <v>0</v>
      </c>
      <c r="G158" s="192">
        <v>8.963636363636365</v>
      </c>
      <c r="H158" s="192">
        <v>59.09090909090909</v>
      </c>
      <c r="I158" s="192">
        <v>12.636363636363637</v>
      </c>
      <c r="J158" s="192">
        <v>1.3727272727272728</v>
      </c>
      <c r="K158" s="192">
        <v>0.5854545454545456</v>
      </c>
      <c r="L158" s="191">
        <v>0.6872727272727274</v>
      </c>
      <c r="M158" s="191">
        <v>0.42636363636363633</v>
      </c>
      <c r="N158" s="191">
        <v>1.3727272727272728</v>
      </c>
      <c r="O158" s="193">
        <v>293000</v>
      </c>
    </row>
    <row r="159" spans="1:15" ht="18" customHeight="1">
      <c r="A159" s="194"/>
      <c r="B159" s="194" t="s">
        <v>932</v>
      </c>
      <c r="C159" s="195">
        <v>30.454545454545453</v>
      </c>
      <c r="D159" s="195">
        <v>7.460909090909092</v>
      </c>
      <c r="E159" s="195">
        <v>3.927272727272727</v>
      </c>
      <c r="F159" s="195">
        <v>0</v>
      </c>
      <c r="G159" s="196">
        <v>8.234545454545454</v>
      </c>
      <c r="H159" s="196">
        <v>56.72727272727273</v>
      </c>
      <c r="I159" s="196">
        <v>13.727272727272727</v>
      </c>
      <c r="J159" s="196">
        <v>1.781818181818182</v>
      </c>
      <c r="K159" s="196">
        <v>0.8563636363636363</v>
      </c>
      <c r="L159" s="195">
        <v>0.6872727272727274</v>
      </c>
      <c r="M159" s="195">
        <v>0.4681818181818182</v>
      </c>
      <c r="N159" s="195">
        <v>1.3854545454545457</v>
      </c>
      <c r="O159" s="197">
        <v>273090.9090909091</v>
      </c>
    </row>
    <row r="160" spans="1:15" ht="18" customHeight="1">
      <c r="A160" s="190" t="s">
        <v>933</v>
      </c>
      <c r="B160" s="190" t="s">
        <v>934</v>
      </c>
      <c r="C160" s="191">
        <v>29.583333333333332</v>
      </c>
      <c r="D160" s="191">
        <v>6.9333333333333345</v>
      </c>
      <c r="E160" s="191">
        <v>1.45</v>
      </c>
      <c r="F160" s="191">
        <v>0.008333333333333333</v>
      </c>
      <c r="G160" s="192">
        <v>9.833333333333334</v>
      </c>
      <c r="H160" s="192">
        <v>88.75</v>
      </c>
      <c r="I160" s="192">
        <v>45.5</v>
      </c>
      <c r="J160" s="192">
        <v>4.758333333333334</v>
      </c>
      <c r="K160" s="192">
        <v>2.925</v>
      </c>
      <c r="L160" s="191">
        <v>0.2225</v>
      </c>
      <c r="M160" s="191">
        <v>1.708333333333333</v>
      </c>
      <c r="N160" s="191">
        <v>0.43333333333333335</v>
      </c>
      <c r="O160" s="193">
        <v>1284916666.6666667</v>
      </c>
    </row>
    <row r="161" spans="1:15" ht="18" customHeight="1">
      <c r="A161" s="198"/>
      <c r="B161" s="198" t="s">
        <v>935</v>
      </c>
      <c r="C161" s="214">
        <v>29.583333333333332</v>
      </c>
      <c r="D161" s="214">
        <v>6.975</v>
      </c>
      <c r="E161" s="214">
        <v>1.1</v>
      </c>
      <c r="F161" s="214">
        <v>0.016666666666666666</v>
      </c>
      <c r="G161" s="215">
        <v>14.666666666666666</v>
      </c>
      <c r="H161" s="215">
        <v>105.66666666666667</v>
      </c>
      <c r="I161" s="215">
        <v>53.916666666666664</v>
      </c>
      <c r="J161" s="215">
        <v>5.191666666666666</v>
      </c>
      <c r="K161" s="215">
        <v>3.6916666666666664</v>
      </c>
      <c r="L161" s="214">
        <v>0.24416666666666667</v>
      </c>
      <c r="M161" s="214">
        <v>1.7</v>
      </c>
      <c r="N161" s="214">
        <v>0.6833333333333332</v>
      </c>
      <c r="O161" s="216">
        <v>1650833333.3333333</v>
      </c>
    </row>
    <row r="162" spans="1:15" ht="18" customHeight="1">
      <c r="A162" s="194"/>
      <c r="B162" s="194" t="s">
        <v>936</v>
      </c>
      <c r="C162" s="195">
        <v>29.583333333333332</v>
      </c>
      <c r="D162" s="195">
        <v>6.966666666666668</v>
      </c>
      <c r="E162" s="195">
        <v>1.1083333333333334</v>
      </c>
      <c r="F162" s="195">
        <v>0.025</v>
      </c>
      <c r="G162" s="196">
        <v>14.166666666666666</v>
      </c>
      <c r="H162" s="196">
        <v>67.08333333333333</v>
      </c>
      <c r="I162" s="196">
        <v>40</v>
      </c>
      <c r="J162" s="196">
        <v>5.791666666666667</v>
      </c>
      <c r="K162" s="196">
        <v>3.45</v>
      </c>
      <c r="L162" s="195">
        <v>0.25</v>
      </c>
      <c r="M162" s="195">
        <v>1.875</v>
      </c>
      <c r="N162" s="195">
        <v>0.6666666666666666</v>
      </c>
      <c r="O162" s="197">
        <v>1262166666.6666667</v>
      </c>
    </row>
    <row r="163" spans="1:15" ht="18" customHeight="1">
      <c r="A163" s="190" t="s">
        <v>937</v>
      </c>
      <c r="B163" s="190" t="s">
        <v>938</v>
      </c>
      <c r="C163" s="191">
        <v>29.636363636363637</v>
      </c>
      <c r="D163" s="191">
        <v>7.054545454545454</v>
      </c>
      <c r="E163" s="191">
        <v>3.1</v>
      </c>
      <c r="F163" s="191">
        <v>0</v>
      </c>
      <c r="G163" s="192">
        <v>4.363636363636363</v>
      </c>
      <c r="H163" s="192">
        <v>24.272727272727273</v>
      </c>
      <c r="I163" s="192">
        <v>13.363636363636363</v>
      </c>
      <c r="J163" s="192">
        <v>3.8</v>
      </c>
      <c r="K163" s="192">
        <v>1.481818181818182</v>
      </c>
      <c r="L163" s="191">
        <v>0.20454545454545456</v>
      </c>
      <c r="M163" s="191">
        <v>3.8454545454545452</v>
      </c>
      <c r="N163" s="191">
        <v>0.43636363636363634</v>
      </c>
      <c r="O163" s="193">
        <v>5190909.090909091</v>
      </c>
    </row>
    <row r="164" spans="1:15" ht="18" customHeight="1">
      <c r="A164" s="198"/>
      <c r="B164" s="198" t="s">
        <v>939</v>
      </c>
      <c r="C164" s="214">
        <v>29.636363636363637</v>
      </c>
      <c r="D164" s="214">
        <v>7.054545454545456</v>
      </c>
      <c r="E164" s="214">
        <v>3.572727272727273</v>
      </c>
      <c r="F164" s="214">
        <v>0.05454545454545454</v>
      </c>
      <c r="G164" s="215">
        <v>4</v>
      </c>
      <c r="H164" s="215">
        <v>28.09090909090909</v>
      </c>
      <c r="I164" s="215">
        <v>8.727272727272727</v>
      </c>
      <c r="J164" s="215">
        <v>3.972727272727273</v>
      </c>
      <c r="K164" s="215">
        <v>0.8727272727272727</v>
      </c>
      <c r="L164" s="214">
        <v>0.21636363636363634</v>
      </c>
      <c r="M164" s="214">
        <v>4.0636363636363635</v>
      </c>
      <c r="N164" s="214">
        <v>0.43636363636363645</v>
      </c>
      <c r="O164" s="216">
        <v>2140000</v>
      </c>
    </row>
    <row r="165" spans="1:15" ht="18" customHeight="1">
      <c r="A165" s="194"/>
      <c r="B165" s="194" t="s">
        <v>940</v>
      </c>
      <c r="C165" s="195">
        <v>29.636363636363637</v>
      </c>
      <c r="D165" s="195">
        <v>7.0636363636363635</v>
      </c>
      <c r="E165" s="195">
        <v>3.1363636363636362</v>
      </c>
      <c r="F165" s="195">
        <v>0.045454545454545456</v>
      </c>
      <c r="G165" s="196">
        <v>4.2727272727272725</v>
      </c>
      <c r="H165" s="196">
        <v>31.727272727272727</v>
      </c>
      <c r="I165" s="196">
        <v>12.363636363636363</v>
      </c>
      <c r="J165" s="196">
        <v>3.518181818181817</v>
      </c>
      <c r="K165" s="196">
        <v>1.272727272727273</v>
      </c>
      <c r="L165" s="195">
        <v>0.26818181818181813</v>
      </c>
      <c r="M165" s="195">
        <v>3.836363636363636</v>
      </c>
      <c r="N165" s="195">
        <v>0.4272727272727273</v>
      </c>
      <c r="O165" s="197">
        <v>2484545.4545454546</v>
      </c>
    </row>
    <row r="166" spans="1:15" ht="18" customHeight="1">
      <c r="A166" s="186" t="s">
        <v>941</v>
      </c>
      <c r="B166" s="186" t="s">
        <v>942</v>
      </c>
      <c r="C166" s="187">
        <v>30.545454545454547</v>
      </c>
      <c r="D166" s="187">
        <v>7.502727272727273</v>
      </c>
      <c r="E166" s="187">
        <v>3.3</v>
      </c>
      <c r="F166" s="187">
        <v>0</v>
      </c>
      <c r="G166" s="188">
        <v>6.281818181818181</v>
      </c>
      <c r="H166" s="188">
        <v>60.72727272727273</v>
      </c>
      <c r="I166" s="188">
        <v>18</v>
      </c>
      <c r="J166" s="188">
        <v>2.6636363636363636</v>
      </c>
      <c r="K166" s="188">
        <v>0.58</v>
      </c>
      <c r="L166" s="187">
        <v>0.4372727272727273</v>
      </c>
      <c r="M166" s="187">
        <v>0.49636363636363634</v>
      </c>
      <c r="N166" s="187">
        <v>2.1363636363636362</v>
      </c>
      <c r="O166" s="189">
        <v>276000</v>
      </c>
    </row>
    <row r="167" spans="1:15" ht="18" customHeight="1">
      <c r="A167" s="190" t="s">
        <v>943</v>
      </c>
      <c r="B167" s="190" t="s">
        <v>799</v>
      </c>
      <c r="C167" s="191">
        <v>30.5</v>
      </c>
      <c r="D167" s="191">
        <v>7.500833333333333</v>
      </c>
      <c r="E167" s="191">
        <v>3.7583333333333333</v>
      </c>
      <c r="F167" s="191">
        <v>0</v>
      </c>
      <c r="G167" s="192">
        <v>7.084166666666666</v>
      </c>
      <c r="H167" s="192">
        <v>58.5</v>
      </c>
      <c r="I167" s="192">
        <v>17.666666666666668</v>
      </c>
      <c r="J167" s="192">
        <v>3.141666666666667</v>
      </c>
      <c r="K167" s="192">
        <v>0.9666666666666667</v>
      </c>
      <c r="L167" s="191">
        <v>0.6166666666666667</v>
      </c>
      <c r="M167" s="191">
        <v>0.34</v>
      </c>
      <c r="N167" s="191">
        <v>1.6308333333333331</v>
      </c>
      <c r="O167" s="193">
        <v>83608.33333333333</v>
      </c>
    </row>
    <row r="168" spans="1:15" ht="18" customHeight="1">
      <c r="A168" s="194"/>
      <c r="B168" s="194" t="s">
        <v>854</v>
      </c>
      <c r="C168" s="195">
        <v>30.666666666666668</v>
      </c>
      <c r="D168" s="195">
        <v>7.4925</v>
      </c>
      <c r="E168" s="195">
        <v>3.05</v>
      </c>
      <c r="F168" s="195">
        <v>0</v>
      </c>
      <c r="G168" s="196">
        <v>5.304166666666666</v>
      </c>
      <c r="H168" s="196">
        <v>56.333333333333336</v>
      </c>
      <c r="I168" s="196">
        <v>19.5</v>
      </c>
      <c r="J168" s="196">
        <v>3.0833333333333335</v>
      </c>
      <c r="K168" s="196">
        <v>1.1</v>
      </c>
      <c r="L168" s="195">
        <v>0.6425</v>
      </c>
      <c r="M168" s="195">
        <v>0.4491666666666667</v>
      </c>
      <c r="N168" s="195">
        <v>1.0066666666666666</v>
      </c>
      <c r="O168" s="197">
        <v>85333.33333333333</v>
      </c>
    </row>
    <row r="169" spans="1:15" ht="18" customHeight="1">
      <c r="A169" s="186" t="s">
        <v>944</v>
      </c>
      <c r="B169" s="186" t="s">
        <v>945</v>
      </c>
      <c r="C169" s="187">
        <v>30.25</v>
      </c>
      <c r="D169" s="187">
        <v>7.091666666666666</v>
      </c>
      <c r="E169" s="187">
        <v>1.508333333333333</v>
      </c>
      <c r="F169" s="187">
        <v>0.1</v>
      </c>
      <c r="G169" s="188">
        <v>8.416666666666666</v>
      </c>
      <c r="H169" s="188">
        <v>54.75</v>
      </c>
      <c r="I169" s="188">
        <v>9</v>
      </c>
      <c r="J169" s="188">
        <v>4.808333333333334</v>
      </c>
      <c r="K169" s="188">
        <v>2.925</v>
      </c>
      <c r="L169" s="187">
        <v>0.3425</v>
      </c>
      <c r="M169" s="187">
        <v>2.891666666666667</v>
      </c>
      <c r="N169" s="187">
        <v>0.5416666666666666</v>
      </c>
      <c r="O169" s="189">
        <v>6027416.666666667</v>
      </c>
    </row>
    <row r="170" spans="1:15" ht="18" customHeight="1">
      <c r="A170" s="186" t="s">
        <v>946</v>
      </c>
      <c r="B170" s="186" t="s">
        <v>947</v>
      </c>
      <c r="C170" s="187">
        <v>27.75</v>
      </c>
      <c r="D170" s="187">
        <v>7.175</v>
      </c>
      <c r="E170" s="187">
        <v>0.39166666666666666</v>
      </c>
      <c r="F170" s="187">
        <v>0.5333333333333333</v>
      </c>
      <c r="G170" s="188">
        <v>34.166666666666664</v>
      </c>
      <c r="H170" s="188">
        <v>127.91666666666667</v>
      </c>
      <c r="I170" s="188">
        <v>24</v>
      </c>
      <c r="J170" s="188">
        <v>13.091666666666667</v>
      </c>
      <c r="K170" s="188">
        <v>8.966666666666665</v>
      </c>
      <c r="L170" s="187">
        <v>0.07083333333333335</v>
      </c>
      <c r="M170" s="187">
        <v>2.641666666666667</v>
      </c>
      <c r="N170" s="187">
        <v>0.925</v>
      </c>
      <c r="O170" s="189">
        <v>2130000000</v>
      </c>
    </row>
    <row r="171" spans="1:15" ht="18" customHeight="1">
      <c r="A171" s="186" t="s">
        <v>948</v>
      </c>
      <c r="B171" s="186" t="s">
        <v>949</v>
      </c>
      <c r="C171" s="187">
        <v>30.666666666666668</v>
      </c>
      <c r="D171" s="187">
        <v>7.283333333333334</v>
      </c>
      <c r="E171" s="187">
        <v>3.325</v>
      </c>
      <c r="F171" s="187">
        <v>0</v>
      </c>
      <c r="G171" s="188">
        <v>9</v>
      </c>
      <c r="H171" s="188">
        <v>45.916666666666664</v>
      </c>
      <c r="I171" s="188">
        <v>32.5</v>
      </c>
      <c r="J171" s="188">
        <v>8.825</v>
      </c>
      <c r="K171" s="188">
        <v>5.15</v>
      </c>
      <c r="L171" s="187">
        <v>0.2608333333333333</v>
      </c>
      <c r="M171" s="187">
        <v>2.2916666666666665</v>
      </c>
      <c r="N171" s="187">
        <v>0.6166666666666667</v>
      </c>
      <c r="O171" s="189">
        <v>225307416.66666666</v>
      </c>
    </row>
    <row r="172" spans="1:15" ht="18" customHeight="1">
      <c r="A172" s="190" t="s">
        <v>950</v>
      </c>
      <c r="B172" s="190" t="s">
        <v>951</v>
      </c>
      <c r="C172" s="191">
        <v>29.166666666666668</v>
      </c>
      <c r="D172" s="191">
        <v>6.941666666666666</v>
      </c>
      <c r="E172" s="191">
        <v>0.575</v>
      </c>
      <c r="F172" s="191">
        <v>0.03333333333333333</v>
      </c>
      <c r="G172" s="192">
        <v>8.833333333333334</v>
      </c>
      <c r="H172" s="192">
        <v>38.083333333333336</v>
      </c>
      <c r="I172" s="192">
        <v>29.333333333333332</v>
      </c>
      <c r="J172" s="192">
        <v>5.166666666666667</v>
      </c>
      <c r="K172" s="192">
        <v>2.5166666666666666</v>
      </c>
      <c r="L172" s="191">
        <v>0.19</v>
      </c>
      <c r="M172" s="191">
        <v>1.4833333333333334</v>
      </c>
      <c r="N172" s="191">
        <v>0.5166666666666666</v>
      </c>
      <c r="O172" s="193">
        <v>1785833333.3333333</v>
      </c>
    </row>
    <row r="173" spans="1:15" ht="18" customHeight="1">
      <c r="A173" s="198"/>
      <c r="B173" s="198" t="s">
        <v>952</v>
      </c>
      <c r="C173" s="214">
        <v>29.166666666666668</v>
      </c>
      <c r="D173" s="214">
        <v>7.016666666666667</v>
      </c>
      <c r="E173" s="214">
        <v>2.4666666666666663</v>
      </c>
      <c r="F173" s="214">
        <v>0</v>
      </c>
      <c r="G173" s="215">
        <v>7.75</v>
      </c>
      <c r="H173" s="215">
        <v>39.833333333333336</v>
      </c>
      <c r="I173" s="215">
        <v>20.75</v>
      </c>
      <c r="J173" s="215">
        <v>4.433333333333334</v>
      </c>
      <c r="K173" s="215">
        <v>2.491666666666667</v>
      </c>
      <c r="L173" s="214">
        <v>0.14</v>
      </c>
      <c r="M173" s="214">
        <v>1.725</v>
      </c>
      <c r="N173" s="214">
        <v>0.4166666666666666</v>
      </c>
      <c r="O173" s="216">
        <v>1386989166.6666667</v>
      </c>
    </row>
    <row r="174" spans="1:15" ht="18" customHeight="1">
      <c r="A174" s="198"/>
      <c r="B174" s="198" t="s">
        <v>953</v>
      </c>
      <c r="C174" s="214">
        <v>29.166666666666668</v>
      </c>
      <c r="D174" s="214">
        <v>7.075</v>
      </c>
      <c r="E174" s="214">
        <v>2.4</v>
      </c>
      <c r="F174" s="214">
        <v>0</v>
      </c>
      <c r="G174" s="215">
        <v>4.333333333333333</v>
      </c>
      <c r="H174" s="215">
        <v>29.083333333333332</v>
      </c>
      <c r="I174" s="215">
        <v>19.083333333333332</v>
      </c>
      <c r="J174" s="215">
        <v>3.0666666666666664</v>
      </c>
      <c r="K174" s="215">
        <v>1.1833333333333333</v>
      </c>
      <c r="L174" s="214">
        <v>0.1691666666666667</v>
      </c>
      <c r="M174" s="214">
        <v>2.0166666666666666</v>
      </c>
      <c r="N174" s="214">
        <v>0.3166666666666667</v>
      </c>
      <c r="O174" s="216">
        <v>225963333.33333334</v>
      </c>
    </row>
    <row r="175" spans="1:15" ht="18" customHeight="1">
      <c r="A175" s="198"/>
      <c r="B175" s="198" t="s">
        <v>954</v>
      </c>
      <c r="C175" s="214">
        <v>29.166666666666668</v>
      </c>
      <c r="D175" s="214">
        <v>7.025</v>
      </c>
      <c r="E175" s="214">
        <v>2.4</v>
      </c>
      <c r="F175" s="214">
        <v>0</v>
      </c>
      <c r="G175" s="215">
        <v>3.6666666666666665</v>
      </c>
      <c r="H175" s="215">
        <v>30.5</v>
      </c>
      <c r="I175" s="215">
        <v>30.833333333333332</v>
      </c>
      <c r="J175" s="215">
        <v>3.4</v>
      </c>
      <c r="K175" s="215">
        <v>1.125</v>
      </c>
      <c r="L175" s="214">
        <v>0.10083333333333334</v>
      </c>
      <c r="M175" s="214">
        <v>2.4416666666666664</v>
      </c>
      <c r="N175" s="214">
        <v>0.3</v>
      </c>
      <c r="O175" s="216">
        <v>1787750</v>
      </c>
    </row>
    <row r="176" spans="1:15" ht="18" customHeight="1">
      <c r="A176" s="198"/>
      <c r="B176" s="198" t="s">
        <v>955</v>
      </c>
      <c r="C176" s="214">
        <v>29.166666666666668</v>
      </c>
      <c r="D176" s="214">
        <v>6.908333333333332</v>
      </c>
      <c r="E176" s="214">
        <v>1.025</v>
      </c>
      <c r="F176" s="214">
        <v>0</v>
      </c>
      <c r="G176" s="215">
        <v>10.75</v>
      </c>
      <c r="H176" s="215">
        <v>38.166666666666664</v>
      </c>
      <c r="I176" s="215">
        <v>15.75</v>
      </c>
      <c r="J176" s="215">
        <v>6.483333333333334</v>
      </c>
      <c r="K176" s="215">
        <v>3.108333333333333</v>
      </c>
      <c r="L176" s="214">
        <v>0.2158333333333333</v>
      </c>
      <c r="M176" s="214">
        <v>1.566666666666667</v>
      </c>
      <c r="N176" s="214">
        <v>0.4583333333333333</v>
      </c>
      <c r="O176" s="216">
        <v>748416666.6666666</v>
      </c>
    </row>
    <row r="177" spans="1:15" ht="18" customHeight="1">
      <c r="A177" s="194"/>
      <c r="B177" s="194" t="s">
        <v>956</v>
      </c>
      <c r="C177" s="195">
        <v>29.166666666666668</v>
      </c>
      <c r="D177" s="195">
        <v>6.908333333333332</v>
      </c>
      <c r="E177" s="195">
        <v>0.7333333333333334</v>
      </c>
      <c r="F177" s="195">
        <v>0.03333333333333333</v>
      </c>
      <c r="G177" s="196">
        <v>12.416666666666666</v>
      </c>
      <c r="H177" s="196">
        <v>38.083333333333336</v>
      </c>
      <c r="I177" s="196">
        <v>14.5</v>
      </c>
      <c r="J177" s="196">
        <v>5.416666666666667</v>
      </c>
      <c r="K177" s="196">
        <v>2.6833333333333336</v>
      </c>
      <c r="L177" s="195">
        <v>0.2483333333333333</v>
      </c>
      <c r="M177" s="195">
        <v>1.825</v>
      </c>
      <c r="N177" s="195">
        <v>0.46666666666666656</v>
      </c>
      <c r="O177" s="197">
        <v>1494005833.3333333</v>
      </c>
    </row>
    <row r="178" spans="1:15" ht="18" customHeight="1">
      <c r="A178" s="198" t="s">
        <v>957</v>
      </c>
      <c r="B178" s="198" t="s">
        <v>958</v>
      </c>
      <c r="C178" s="214">
        <v>30.75</v>
      </c>
      <c r="D178" s="214">
        <v>7.461666666666666</v>
      </c>
      <c r="E178" s="214">
        <v>4.091666666666667</v>
      </c>
      <c r="F178" s="214">
        <v>0</v>
      </c>
      <c r="G178" s="215">
        <v>6.626666666666666</v>
      </c>
      <c r="H178" s="215">
        <v>64.66666666666667</v>
      </c>
      <c r="I178" s="215">
        <v>30.416666666666668</v>
      </c>
      <c r="J178" s="215">
        <v>3.1166666666666667</v>
      </c>
      <c r="K178" s="215">
        <v>0.9666666666666667</v>
      </c>
      <c r="L178" s="214">
        <v>0.7466666666666666</v>
      </c>
      <c r="M178" s="214">
        <v>0.435</v>
      </c>
      <c r="N178" s="214">
        <v>1.9333333333333333</v>
      </c>
      <c r="O178" s="216">
        <v>38166.666666666664</v>
      </c>
    </row>
    <row r="179" spans="1:15" ht="18" customHeight="1">
      <c r="A179" s="198"/>
      <c r="B179" s="198" t="s">
        <v>959</v>
      </c>
      <c r="C179" s="214">
        <v>30.666666666666668</v>
      </c>
      <c r="D179" s="214">
        <v>7.491666666666667</v>
      </c>
      <c r="E179" s="214">
        <v>4.025</v>
      </c>
      <c r="F179" s="214">
        <v>0</v>
      </c>
      <c r="G179" s="215">
        <v>7.496666666666666</v>
      </c>
      <c r="H179" s="215">
        <v>80.16666666666667</v>
      </c>
      <c r="I179" s="215">
        <v>28.916666666666668</v>
      </c>
      <c r="J179" s="215">
        <v>2.6833333333333336</v>
      </c>
      <c r="K179" s="215">
        <v>1.05</v>
      </c>
      <c r="L179" s="214">
        <v>0.8233333333333334</v>
      </c>
      <c r="M179" s="214">
        <v>0.465</v>
      </c>
      <c r="N179" s="214">
        <v>1.4725</v>
      </c>
      <c r="O179" s="216">
        <v>236500</v>
      </c>
    </row>
    <row r="180" spans="1:15" ht="18" customHeight="1">
      <c r="A180" s="190" t="s">
        <v>960</v>
      </c>
      <c r="B180" s="190" t="s">
        <v>742</v>
      </c>
      <c r="C180" s="191">
        <v>30.833333333333332</v>
      </c>
      <c r="D180" s="191">
        <v>7.4125</v>
      </c>
      <c r="E180" s="191">
        <v>2.725</v>
      </c>
      <c r="F180" s="191">
        <v>0</v>
      </c>
      <c r="G180" s="192">
        <v>5.728333333333333</v>
      </c>
      <c r="H180" s="192">
        <v>69.16666666666667</v>
      </c>
      <c r="I180" s="192">
        <v>18.833333333333332</v>
      </c>
      <c r="J180" s="192">
        <v>1.966666666666667</v>
      </c>
      <c r="K180" s="192">
        <v>1.225</v>
      </c>
      <c r="L180" s="191">
        <v>0.755</v>
      </c>
      <c r="M180" s="191">
        <v>0.5191666666666667</v>
      </c>
      <c r="N180" s="191">
        <v>1.475</v>
      </c>
      <c r="O180" s="193">
        <v>2061083.3333333333</v>
      </c>
    </row>
    <row r="181" spans="1:15" ht="18" customHeight="1">
      <c r="A181" s="194"/>
      <c r="B181" s="194" t="s">
        <v>743</v>
      </c>
      <c r="C181" s="195">
        <v>30.833333333333332</v>
      </c>
      <c r="D181" s="195">
        <v>7.515</v>
      </c>
      <c r="E181" s="195">
        <v>2.183333333333333</v>
      </c>
      <c r="F181" s="195">
        <v>0</v>
      </c>
      <c r="G181" s="196">
        <v>6.400833333333334</v>
      </c>
      <c r="H181" s="196">
        <v>55.166666666666664</v>
      </c>
      <c r="I181" s="196">
        <v>15.666666666666666</v>
      </c>
      <c r="J181" s="196">
        <v>3.525</v>
      </c>
      <c r="K181" s="196">
        <v>1.0866666666666667</v>
      </c>
      <c r="L181" s="195">
        <v>0.665</v>
      </c>
      <c r="M181" s="195">
        <v>0.38916666666666666</v>
      </c>
      <c r="N181" s="195">
        <v>1.881818181818182</v>
      </c>
      <c r="O181" s="197">
        <v>2464166.6666666665</v>
      </c>
    </row>
    <row r="182" spans="1:15" ht="18" customHeight="1">
      <c r="A182" s="186" t="s">
        <v>961</v>
      </c>
      <c r="B182" s="219" t="s">
        <v>962</v>
      </c>
      <c r="C182" s="187">
        <v>27.75</v>
      </c>
      <c r="D182" s="187">
        <v>7.133333333333334</v>
      </c>
      <c r="E182" s="187">
        <v>1.8916666666666666</v>
      </c>
      <c r="F182" s="187">
        <v>0.025</v>
      </c>
      <c r="G182" s="188">
        <v>10.25</v>
      </c>
      <c r="H182" s="188">
        <v>44.333333333333336</v>
      </c>
      <c r="I182" s="188">
        <v>22.666666666666668</v>
      </c>
      <c r="J182" s="188">
        <v>5.708333333333333</v>
      </c>
      <c r="K182" s="188">
        <v>3.0583333333333336</v>
      </c>
      <c r="L182" s="187">
        <v>0.08666666666666667</v>
      </c>
      <c r="M182" s="187">
        <v>1.6416666666666668</v>
      </c>
      <c r="N182" s="187">
        <v>0.39166666666666666</v>
      </c>
      <c r="O182" s="189">
        <v>490596666.6666667</v>
      </c>
    </row>
    <row r="183" spans="1:15" ht="18" customHeight="1">
      <c r="A183" s="186" t="s">
        <v>963</v>
      </c>
      <c r="B183" s="219" t="s">
        <v>964</v>
      </c>
      <c r="C183" s="187">
        <v>28.833333333333332</v>
      </c>
      <c r="D183" s="187">
        <v>6.908333333333334</v>
      </c>
      <c r="E183" s="187">
        <v>1.7166666666666668</v>
      </c>
      <c r="F183" s="187">
        <v>0</v>
      </c>
      <c r="G183" s="188">
        <v>4.416666666666667</v>
      </c>
      <c r="H183" s="188">
        <v>36.666666666666664</v>
      </c>
      <c r="I183" s="188">
        <v>11.333333333333334</v>
      </c>
      <c r="J183" s="188">
        <v>2.941666666666667</v>
      </c>
      <c r="K183" s="188">
        <v>1.2</v>
      </c>
      <c r="L183" s="187">
        <v>0.19333333333333336</v>
      </c>
      <c r="M183" s="187">
        <v>2.4666666666666672</v>
      </c>
      <c r="N183" s="187">
        <v>0.3666666666666667</v>
      </c>
      <c r="O183" s="189">
        <v>318833.3333333333</v>
      </c>
    </row>
    <row r="184" spans="1:15" ht="18" customHeight="1">
      <c r="A184" s="190" t="s">
        <v>965</v>
      </c>
      <c r="B184" s="220" t="s">
        <v>966</v>
      </c>
      <c r="C184" s="191">
        <v>29.416666666666668</v>
      </c>
      <c r="D184" s="191">
        <v>6.991666666666667</v>
      </c>
      <c r="E184" s="191">
        <v>1.85</v>
      </c>
      <c r="F184" s="191">
        <v>0</v>
      </c>
      <c r="G184" s="192">
        <v>6.75</v>
      </c>
      <c r="H184" s="192">
        <v>45.583333333333336</v>
      </c>
      <c r="I184" s="192">
        <v>24.916666666666668</v>
      </c>
      <c r="J184" s="192">
        <v>5.225</v>
      </c>
      <c r="K184" s="192">
        <v>3.175</v>
      </c>
      <c r="L184" s="191">
        <v>0.08833333333333333</v>
      </c>
      <c r="M184" s="191">
        <v>2.1583333333333328</v>
      </c>
      <c r="N184" s="191">
        <v>0.4333333333333333</v>
      </c>
      <c r="O184" s="193">
        <v>3158333.3333333335</v>
      </c>
    </row>
    <row r="185" spans="1:15" ht="18" customHeight="1">
      <c r="A185" s="194"/>
      <c r="B185" s="194" t="s">
        <v>967</v>
      </c>
      <c r="C185" s="195">
        <v>29.416666666666668</v>
      </c>
      <c r="D185" s="195">
        <v>7.075</v>
      </c>
      <c r="E185" s="195">
        <v>2.625</v>
      </c>
      <c r="F185" s="195">
        <v>0</v>
      </c>
      <c r="G185" s="196">
        <v>7.25</v>
      </c>
      <c r="H185" s="196">
        <v>48.583333333333336</v>
      </c>
      <c r="I185" s="196">
        <v>22.583333333333332</v>
      </c>
      <c r="J185" s="196">
        <v>5.266666666666667</v>
      </c>
      <c r="K185" s="196">
        <v>3.1166666666666667</v>
      </c>
      <c r="L185" s="195">
        <v>0.2</v>
      </c>
      <c r="M185" s="195">
        <v>2.283333333333333</v>
      </c>
      <c r="N185" s="195">
        <v>0.475</v>
      </c>
      <c r="O185" s="197">
        <v>3256166.6666666665</v>
      </c>
    </row>
    <row r="186" spans="1:15" ht="18" customHeight="1">
      <c r="A186" s="190" t="s">
        <v>968</v>
      </c>
      <c r="B186" s="220" t="s">
        <v>969</v>
      </c>
      <c r="C186" s="191">
        <v>28.916666666666668</v>
      </c>
      <c r="D186" s="191">
        <v>7.025</v>
      </c>
      <c r="E186" s="191">
        <v>0.26666666666666666</v>
      </c>
      <c r="F186" s="191">
        <v>0.8</v>
      </c>
      <c r="G186" s="192">
        <v>11.25</v>
      </c>
      <c r="H186" s="192">
        <v>56</v>
      </c>
      <c r="I186" s="192">
        <v>11.75</v>
      </c>
      <c r="J186" s="192">
        <v>8.216666666666667</v>
      </c>
      <c r="K186" s="192">
        <v>4.633333333333334</v>
      </c>
      <c r="L186" s="191">
        <v>0.014333333333333335</v>
      </c>
      <c r="M186" s="191">
        <v>2.191666666666667</v>
      </c>
      <c r="N186" s="191">
        <v>0.5083333333333334</v>
      </c>
      <c r="O186" s="193">
        <v>1063928333.3333334</v>
      </c>
    </row>
    <row r="187" spans="1:15" ht="18" customHeight="1">
      <c r="A187" s="198"/>
      <c r="B187" s="198" t="s">
        <v>970</v>
      </c>
      <c r="C187" s="214">
        <v>28.916666666666668</v>
      </c>
      <c r="D187" s="214">
        <v>7.025</v>
      </c>
      <c r="E187" s="214">
        <v>0.13333333333333333</v>
      </c>
      <c r="F187" s="214">
        <v>0.9416666666666668</v>
      </c>
      <c r="G187" s="215">
        <v>12.083333333333334</v>
      </c>
      <c r="H187" s="215">
        <v>47</v>
      </c>
      <c r="I187" s="215">
        <v>11.583333333333334</v>
      </c>
      <c r="J187" s="215">
        <v>7.416666666666667</v>
      </c>
      <c r="K187" s="215">
        <v>4.341666666666666</v>
      </c>
      <c r="L187" s="214">
        <v>0.05833333333333334</v>
      </c>
      <c r="M187" s="214">
        <v>2.175</v>
      </c>
      <c r="N187" s="214">
        <v>0.525</v>
      </c>
      <c r="O187" s="216">
        <v>865483333.3333334</v>
      </c>
    </row>
    <row r="188" spans="1:15" ht="18" customHeight="1">
      <c r="A188" s="198"/>
      <c r="B188" s="221" t="s">
        <v>971</v>
      </c>
      <c r="C188" s="214">
        <v>28.916666666666668</v>
      </c>
      <c r="D188" s="214">
        <v>6.975</v>
      </c>
      <c r="E188" s="214">
        <v>0.575</v>
      </c>
      <c r="F188" s="214">
        <v>0.24166666666666667</v>
      </c>
      <c r="G188" s="215">
        <v>8.75</v>
      </c>
      <c r="H188" s="215">
        <v>40.083333333333336</v>
      </c>
      <c r="I188" s="215">
        <v>11.5</v>
      </c>
      <c r="J188" s="215">
        <v>6.625</v>
      </c>
      <c r="K188" s="215">
        <v>3.108333333333333</v>
      </c>
      <c r="L188" s="214">
        <v>0.06166666666666667</v>
      </c>
      <c r="M188" s="214">
        <v>2.05</v>
      </c>
      <c r="N188" s="214">
        <v>0.4916666666666667</v>
      </c>
      <c r="O188" s="216">
        <v>732816666.6666666</v>
      </c>
    </row>
    <row r="189" spans="1:15" ht="18" customHeight="1">
      <c r="A189" s="194"/>
      <c r="B189" s="194" t="s">
        <v>1473</v>
      </c>
      <c r="C189" s="195">
        <v>28.916666666666668</v>
      </c>
      <c r="D189" s="195">
        <v>6.991666666666666</v>
      </c>
      <c r="E189" s="195">
        <v>0.425</v>
      </c>
      <c r="F189" s="195">
        <v>0.3333333333333333</v>
      </c>
      <c r="G189" s="196">
        <v>9.916666666666666</v>
      </c>
      <c r="H189" s="196">
        <v>41.583333333333336</v>
      </c>
      <c r="I189" s="196">
        <v>12.083333333333334</v>
      </c>
      <c r="J189" s="196">
        <v>8.125</v>
      </c>
      <c r="K189" s="196">
        <v>4.375</v>
      </c>
      <c r="L189" s="195">
        <v>0.09166666666666667</v>
      </c>
      <c r="M189" s="195">
        <v>2.1333333333333333</v>
      </c>
      <c r="N189" s="195">
        <v>0.4833333333333334</v>
      </c>
      <c r="O189" s="197">
        <v>922225000</v>
      </c>
    </row>
    <row r="190" spans="1:15" ht="18" customHeight="1">
      <c r="A190" s="190" t="s">
        <v>972</v>
      </c>
      <c r="B190" s="220" t="s">
        <v>973</v>
      </c>
      <c r="C190" s="191">
        <v>30.916666666666668</v>
      </c>
      <c r="D190" s="191">
        <v>7.258333333333333</v>
      </c>
      <c r="E190" s="191">
        <v>0.6333333333333333</v>
      </c>
      <c r="F190" s="191">
        <v>0.125</v>
      </c>
      <c r="G190" s="192">
        <v>22.5</v>
      </c>
      <c r="H190" s="192">
        <v>76.66666666666667</v>
      </c>
      <c r="I190" s="192">
        <v>35.416666666666664</v>
      </c>
      <c r="J190" s="192">
        <v>10.458333333333332</v>
      </c>
      <c r="K190" s="192">
        <v>7.841666666666668</v>
      </c>
      <c r="L190" s="191">
        <v>0.028333333333333332</v>
      </c>
      <c r="M190" s="191">
        <v>2.2916666666666665</v>
      </c>
      <c r="N190" s="191">
        <v>0.8333333333333335</v>
      </c>
      <c r="O190" s="193">
        <v>483750000</v>
      </c>
    </row>
    <row r="191" spans="1:15" ht="18" customHeight="1">
      <c r="A191" s="194"/>
      <c r="B191" s="194" t="s">
        <v>786</v>
      </c>
      <c r="C191" s="195">
        <v>30.916666666666668</v>
      </c>
      <c r="D191" s="195">
        <v>7.016666666666667</v>
      </c>
      <c r="E191" s="195">
        <v>0.008333333333333333</v>
      </c>
      <c r="F191" s="195">
        <v>1.8916666666666666</v>
      </c>
      <c r="G191" s="196">
        <v>52.5</v>
      </c>
      <c r="H191" s="196">
        <v>144.08333333333334</v>
      </c>
      <c r="I191" s="196">
        <v>31.5</v>
      </c>
      <c r="J191" s="196">
        <v>22.26666666666667</v>
      </c>
      <c r="K191" s="196">
        <v>17.158333333333335</v>
      </c>
      <c r="L191" s="195">
        <v>0.01666666666666667</v>
      </c>
      <c r="M191" s="195">
        <v>2.7583333333333333</v>
      </c>
      <c r="N191" s="195">
        <v>0.9666666666666665</v>
      </c>
      <c r="O191" s="197">
        <v>2039250000</v>
      </c>
    </row>
    <row r="192" spans="1:15" ht="18" customHeight="1">
      <c r="A192" s="186" t="s">
        <v>974</v>
      </c>
      <c r="B192" s="186" t="s">
        <v>975</v>
      </c>
      <c r="C192" s="187">
        <v>29.416666666666668</v>
      </c>
      <c r="D192" s="187">
        <v>6.891666666666667</v>
      </c>
      <c r="E192" s="187">
        <v>1.883333333333333</v>
      </c>
      <c r="F192" s="187">
        <v>0</v>
      </c>
      <c r="G192" s="188">
        <v>4.833333333333333</v>
      </c>
      <c r="H192" s="188">
        <v>35.583333333333336</v>
      </c>
      <c r="I192" s="188">
        <v>18.75</v>
      </c>
      <c r="J192" s="188">
        <v>5.691666666666667</v>
      </c>
      <c r="K192" s="188">
        <v>1.1083333333333334</v>
      </c>
      <c r="L192" s="187">
        <v>0.10416666666666669</v>
      </c>
      <c r="M192" s="187">
        <v>2.6</v>
      </c>
      <c r="N192" s="187">
        <v>0.2916666666666667</v>
      </c>
      <c r="O192" s="189">
        <v>218583.33333333334</v>
      </c>
    </row>
    <row r="193" spans="1:15" ht="18" customHeight="1">
      <c r="A193" s="186" t="s">
        <v>976</v>
      </c>
      <c r="B193" s="186" t="s">
        <v>977</v>
      </c>
      <c r="C193" s="187">
        <v>29.416666666666668</v>
      </c>
      <c r="D193" s="187">
        <v>6.933333333333333</v>
      </c>
      <c r="E193" s="187">
        <v>1.325</v>
      </c>
      <c r="F193" s="187">
        <v>0.08333333333333333</v>
      </c>
      <c r="G193" s="188">
        <v>4.666666666666667</v>
      </c>
      <c r="H193" s="188">
        <v>38.333333333333336</v>
      </c>
      <c r="I193" s="188">
        <v>16.25</v>
      </c>
      <c r="J193" s="188">
        <v>5.791666666666668</v>
      </c>
      <c r="K193" s="188">
        <v>1.65</v>
      </c>
      <c r="L193" s="187">
        <v>0.09916666666666668</v>
      </c>
      <c r="M193" s="187">
        <v>2.641666666666666</v>
      </c>
      <c r="N193" s="187">
        <v>0.4333333333333333</v>
      </c>
      <c r="O193" s="189">
        <v>20229916.666666668</v>
      </c>
    </row>
    <row r="194" spans="1:15" ht="18" customHeight="1">
      <c r="A194" s="186" t="s">
        <v>978</v>
      </c>
      <c r="B194" s="219" t="s">
        <v>979</v>
      </c>
      <c r="C194" s="187">
        <v>30.75</v>
      </c>
      <c r="D194" s="187">
        <v>6.958333333333333</v>
      </c>
      <c r="E194" s="187">
        <v>2.4833333333333334</v>
      </c>
      <c r="F194" s="187">
        <v>0.16666666666666666</v>
      </c>
      <c r="G194" s="188">
        <v>4.166666666666667</v>
      </c>
      <c r="H194" s="188">
        <v>47.666666666666664</v>
      </c>
      <c r="I194" s="188">
        <v>20.833333333333332</v>
      </c>
      <c r="J194" s="188">
        <v>2.3333333333333335</v>
      </c>
      <c r="K194" s="188">
        <v>0.36666666666666664</v>
      </c>
      <c r="L194" s="187">
        <v>0.07166666666666667</v>
      </c>
      <c r="M194" s="187">
        <v>2.108333333333333</v>
      </c>
      <c r="N194" s="187">
        <v>0.2166666666666667</v>
      </c>
      <c r="O194" s="189">
        <v>19083.333333333332</v>
      </c>
    </row>
    <row r="195" spans="1:15" ht="18" customHeight="1">
      <c r="A195" s="186" t="s">
        <v>980</v>
      </c>
      <c r="B195" s="219" t="s">
        <v>981</v>
      </c>
      <c r="C195" s="187">
        <v>30.666666666666668</v>
      </c>
      <c r="D195" s="187">
        <v>7.05</v>
      </c>
      <c r="E195" s="187">
        <v>0.65</v>
      </c>
      <c r="F195" s="187">
        <v>0.7666666666666666</v>
      </c>
      <c r="G195" s="188">
        <v>14</v>
      </c>
      <c r="H195" s="188">
        <v>58.916666666666664</v>
      </c>
      <c r="I195" s="188">
        <v>11.833333333333334</v>
      </c>
      <c r="J195" s="188">
        <v>8.033333333333333</v>
      </c>
      <c r="K195" s="188">
        <v>4.158333333333333</v>
      </c>
      <c r="L195" s="187">
        <v>0.04416666666666667</v>
      </c>
      <c r="M195" s="187">
        <v>2.6333333333333337</v>
      </c>
      <c r="N195" s="187">
        <v>0.7666666666666666</v>
      </c>
      <c r="O195" s="189">
        <v>858150000</v>
      </c>
    </row>
    <row r="196" spans="1:15" ht="18" customHeight="1">
      <c r="A196" s="190" t="s">
        <v>982</v>
      </c>
      <c r="B196" s="220" t="s">
        <v>983</v>
      </c>
      <c r="C196" s="191">
        <v>29.416666666666668</v>
      </c>
      <c r="D196" s="191">
        <v>7</v>
      </c>
      <c r="E196" s="191">
        <v>1.3166666666666667</v>
      </c>
      <c r="F196" s="191">
        <v>0</v>
      </c>
      <c r="G196" s="192">
        <v>6.666666666666667</v>
      </c>
      <c r="H196" s="192">
        <v>43.916666666666664</v>
      </c>
      <c r="I196" s="192">
        <v>23.75</v>
      </c>
      <c r="J196" s="192">
        <v>4.5166666666666675</v>
      </c>
      <c r="K196" s="192">
        <v>2.366666666666667</v>
      </c>
      <c r="L196" s="191">
        <v>0.07</v>
      </c>
      <c r="M196" s="191">
        <v>2.2</v>
      </c>
      <c r="N196" s="191">
        <v>0.35833333333333334</v>
      </c>
      <c r="O196" s="193">
        <v>1728583.3333333333</v>
      </c>
    </row>
    <row r="197" spans="1:15" ht="18" customHeight="1">
      <c r="A197" s="194"/>
      <c r="B197" s="222" t="s">
        <v>984</v>
      </c>
      <c r="C197" s="195">
        <v>29.416666666666668</v>
      </c>
      <c r="D197" s="195">
        <v>6.966666666666666</v>
      </c>
      <c r="E197" s="195">
        <v>1.2833333333333334</v>
      </c>
      <c r="F197" s="195">
        <v>0</v>
      </c>
      <c r="G197" s="196">
        <v>6.416666666666667</v>
      </c>
      <c r="H197" s="196">
        <v>42.416666666666664</v>
      </c>
      <c r="I197" s="196">
        <v>24.333333333333332</v>
      </c>
      <c r="J197" s="196">
        <v>4.608333333333334</v>
      </c>
      <c r="K197" s="196">
        <v>1.8166666666666667</v>
      </c>
      <c r="L197" s="195">
        <v>0.09416666666666668</v>
      </c>
      <c r="M197" s="195">
        <v>2.2083333333333335</v>
      </c>
      <c r="N197" s="195">
        <v>0.35</v>
      </c>
      <c r="O197" s="197">
        <v>1925916.6666666667</v>
      </c>
    </row>
    <row r="198" spans="1:15" ht="18" customHeight="1">
      <c r="A198" s="186" t="s">
        <v>985</v>
      </c>
      <c r="B198" s="219" t="s">
        <v>986</v>
      </c>
      <c r="C198" s="187">
        <v>29.416666666666668</v>
      </c>
      <c r="D198" s="187">
        <v>6.9</v>
      </c>
      <c r="E198" s="187">
        <v>2.75</v>
      </c>
      <c r="F198" s="187">
        <v>0</v>
      </c>
      <c r="G198" s="188">
        <v>3.6666666666666665</v>
      </c>
      <c r="H198" s="188">
        <v>29.75</v>
      </c>
      <c r="I198" s="188">
        <v>16</v>
      </c>
      <c r="J198" s="188">
        <v>2.8416666666666663</v>
      </c>
      <c r="K198" s="188">
        <v>0.5833333333333331</v>
      </c>
      <c r="L198" s="187">
        <v>0.09</v>
      </c>
      <c r="M198" s="187">
        <v>2.375</v>
      </c>
      <c r="N198" s="187">
        <v>0.25</v>
      </c>
      <c r="O198" s="189">
        <v>217750</v>
      </c>
    </row>
    <row r="199" spans="1:15" ht="18" customHeight="1">
      <c r="A199" s="190" t="s">
        <v>987</v>
      </c>
      <c r="B199" s="220" t="s">
        <v>988</v>
      </c>
      <c r="C199" s="191">
        <v>29.416666666666668</v>
      </c>
      <c r="D199" s="191">
        <v>6.975</v>
      </c>
      <c r="E199" s="191">
        <v>2.475</v>
      </c>
      <c r="F199" s="191">
        <v>0</v>
      </c>
      <c r="G199" s="192">
        <v>3.4166666666666665</v>
      </c>
      <c r="H199" s="192">
        <v>35.25</v>
      </c>
      <c r="I199" s="192">
        <v>42</v>
      </c>
      <c r="J199" s="192">
        <v>3.7916666666666674</v>
      </c>
      <c r="K199" s="192">
        <v>0.3416666666666666</v>
      </c>
      <c r="L199" s="191">
        <v>0.09166666666666667</v>
      </c>
      <c r="M199" s="191">
        <v>2.425</v>
      </c>
      <c r="N199" s="191">
        <v>0.19166666666666668</v>
      </c>
      <c r="O199" s="193">
        <v>86916.66666666667</v>
      </c>
    </row>
    <row r="200" spans="1:15" ht="18" customHeight="1">
      <c r="A200" s="194"/>
      <c r="B200" s="222" t="s">
        <v>989</v>
      </c>
      <c r="C200" s="195">
        <v>29.416666666666668</v>
      </c>
      <c r="D200" s="195">
        <v>6.925</v>
      </c>
      <c r="E200" s="195">
        <v>2.4</v>
      </c>
      <c r="F200" s="195">
        <v>0</v>
      </c>
      <c r="G200" s="196">
        <v>4</v>
      </c>
      <c r="H200" s="196">
        <v>36.333333333333336</v>
      </c>
      <c r="I200" s="196">
        <v>62.333333333333336</v>
      </c>
      <c r="J200" s="196">
        <v>2.7</v>
      </c>
      <c r="K200" s="196">
        <v>0.40833333333333327</v>
      </c>
      <c r="L200" s="195">
        <v>0.04916666666666667</v>
      </c>
      <c r="M200" s="195">
        <v>2.516666666666667</v>
      </c>
      <c r="N200" s="195">
        <v>0.4333333333333333</v>
      </c>
      <c r="O200" s="197">
        <v>71250</v>
      </c>
    </row>
    <row r="201" spans="1:15" ht="18" customHeight="1">
      <c r="A201" s="186" t="s">
        <v>990</v>
      </c>
      <c r="B201" s="219" t="s">
        <v>991</v>
      </c>
      <c r="C201" s="187">
        <v>29.416666666666668</v>
      </c>
      <c r="D201" s="187">
        <v>6.875</v>
      </c>
      <c r="E201" s="187">
        <v>1.825</v>
      </c>
      <c r="F201" s="187">
        <v>0</v>
      </c>
      <c r="G201" s="188">
        <v>4.083333333333333</v>
      </c>
      <c r="H201" s="188">
        <v>46</v>
      </c>
      <c r="I201" s="188">
        <v>23</v>
      </c>
      <c r="J201" s="188">
        <v>4.583333333333333</v>
      </c>
      <c r="K201" s="188">
        <v>1.0666666666666669</v>
      </c>
      <c r="L201" s="187">
        <v>0.145</v>
      </c>
      <c r="M201" s="187">
        <v>2.483333333333333</v>
      </c>
      <c r="N201" s="187">
        <v>0.3</v>
      </c>
      <c r="O201" s="189">
        <v>288750</v>
      </c>
    </row>
    <row r="202" spans="1:15" ht="18" customHeight="1">
      <c r="A202" s="190" t="s">
        <v>992</v>
      </c>
      <c r="B202" s="220" t="s">
        <v>993</v>
      </c>
      <c r="C202" s="191">
        <v>28.166666666666668</v>
      </c>
      <c r="D202" s="191">
        <v>7.05</v>
      </c>
      <c r="E202" s="191">
        <v>1.366666666666667</v>
      </c>
      <c r="F202" s="191">
        <v>0</v>
      </c>
      <c r="G202" s="192">
        <v>7.916666666666667</v>
      </c>
      <c r="H202" s="192">
        <v>46.75</v>
      </c>
      <c r="I202" s="192">
        <v>14.5</v>
      </c>
      <c r="J202" s="192">
        <v>4.758333333333334</v>
      </c>
      <c r="K202" s="192">
        <v>2.7083333333333335</v>
      </c>
      <c r="L202" s="191">
        <v>0.13583333333333333</v>
      </c>
      <c r="M202" s="191">
        <v>2.541666666666667</v>
      </c>
      <c r="N202" s="191">
        <v>0.65</v>
      </c>
      <c r="O202" s="193">
        <v>1568833.3333333333</v>
      </c>
    </row>
    <row r="203" spans="1:15" ht="18" customHeight="1">
      <c r="A203" s="194"/>
      <c r="B203" s="222" t="s">
        <v>994</v>
      </c>
      <c r="C203" s="195">
        <v>28.166666666666668</v>
      </c>
      <c r="D203" s="195">
        <v>7.05</v>
      </c>
      <c r="E203" s="195">
        <v>2.2333333333333334</v>
      </c>
      <c r="F203" s="195">
        <v>0</v>
      </c>
      <c r="G203" s="196">
        <v>7</v>
      </c>
      <c r="H203" s="196">
        <v>56.333333333333336</v>
      </c>
      <c r="I203" s="196">
        <v>13.75</v>
      </c>
      <c r="J203" s="196">
        <v>5.125</v>
      </c>
      <c r="K203" s="196">
        <v>2.6333333333333333</v>
      </c>
      <c r="L203" s="195">
        <v>0.15333333333333335</v>
      </c>
      <c r="M203" s="195">
        <v>2.45</v>
      </c>
      <c r="N203" s="195">
        <v>0.5916666666666667</v>
      </c>
      <c r="O203" s="197">
        <v>348833.3333333333</v>
      </c>
    </row>
    <row r="204" spans="1:15" ht="18" customHeight="1">
      <c r="A204" s="186" t="s">
        <v>995</v>
      </c>
      <c r="B204" s="219" t="s">
        <v>996</v>
      </c>
      <c r="C204" s="187">
        <v>30.75</v>
      </c>
      <c r="D204" s="187">
        <v>6.975</v>
      </c>
      <c r="E204" s="187">
        <v>3.033333333333333</v>
      </c>
      <c r="F204" s="187">
        <v>0</v>
      </c>
      <c r="G204" s="188">
        <v>4.166666666666667</v>
      </c>
      <c r="H204" s="188">
        <v>33.083333333333336</v>
      </c>
      <c r="I204" s="188">
        <v>16</v>
      </c>
      <c r="J204" s="188">
        <v>2.391666666666667</v>
      </c>
      <c r="K204" s="188">
        <v>0.6166666666666666</v>
      </c>
      <c r="L204" s="187">
        <v>0.115</v>
      </c>
      <c r="M204" s="187">
        <v>2.183333333333333</v>
      </c>
      <c r="N204" s="187">
        <v>0.21666666666666667</v>
      </c>
      <c r="O204" s="189">
        <v>31416.666666666668</v>
      </c>
    </row>
    <row r="205" spans="1:15" ht="18" customHeight="1">
      <c r="A205" s="186" t="s">
        <v>997</v>
      </c>
      <c r="B205" s="219" t="s">
        <v>998</v>
      </c>
      <c r="C205" s="187">
        <v>30.75</v>
      </c>
      <c r="D205" s="187">
        <v>7</v>
      </c>
      <c r="E205" s="187">
        <v>2.4</v>
      </c>
      <c r="F205" s="187">
        <v>0</v>
      </c>
      <c r="G205" s="188">
        <v>4.333333333333333</v>
      </c>
      <c r="H205" s="188">
        <v>35.416666666666664</v>
      </c>
      <c r="I205" s="188">
        <v>20.416666666666668</v>
      </c>
      <c r="J205" s="188">
        <v>2.6583333333333337</v>
      </c>
      <c r="K205" s="188">
        <v>0.8166666666666665</v>
      </c>
      <c r="L205" s="187">
        <v>0.1825</v>
      </c>
      <c r="M205" s="187">
        <v>2.15</v>
      </c>
      <c r="N205" s="187">
        <v>0.25833333333333336</v>
      </c>
      <c r="O205" s="189">
        <v>15666.666666666666</v>
      </c>
    </row>
    <row r="206" spans="1:15" ht="18" customHeight="1">
      <c r="A206" s="186" t="s">
        <v>999</v>
      </c>
      <c r="B206" s="219" t="s">
        <v>1000</v>
      </c>
      <c r="C206" s="187">
        <v>28.75</v>
      </c>
      <c r="D206" s="187">
        <v>6.95</v>
      </c>
      <c r="E206" s="187">
        <v>0.008333333333333333</v>
      </c>
      <c r="F206" s="187">
        <v>1.0083333333333333</v>
      </c>
      <c r="G206" s="188">
        <v>10</v>
      </c>
      <c r="H206" s="188">
        <v>59.75</v>
      </c>
      <c r="I206" s="188">
        <v>8.583333333333334</v>
      </c>
      <c r="J206" s="188">
        <v>7.741666666666666</v>
      </c>
      <c r="K206" s="188">
        <v>5.483333333333334</v>
      </c>
      <c r="L206" s="187">
        <v>0.015833333333333335</v>
      </c>
      <c r="M206" s="187">
        <v>3.116666666666667</v>
      </c>
      <c r="N206" s="187">
        <v>0.6916666666666668</v>
      </c>
      <c r="O206" s="189">
        <v>1458583333.3333333</v>
      </c>
    </row>
    <row r="207" spans="1:15" ht="18" customHeight="1">
      <c r="A207" s="186" t="s">
        <v>1001</v>
      </c>
      <c r="B207" s="219" t="s">
        <v>1002</v>
      </c>
      <c r="C207" s="187">
        <v>29.583333333333332</v>
      </c>
      <c r="D207" s="187">
        <v>7.175</v>
      </c>
      <c r="E207" s="187">
        <v>3.141666666666666</v>
      </c>
      <c r="F207" s="187">
        <v>0</v>
      </c>
      <c r="G207" s="188">
        <v>8.583333333333334</v>
      </c>
      <c r="H207" s="188">
        <v>37.416666666666664</v>
      </c>
      <c r="I207" s="188">
        <v>14.5</v>
      </c>
      <c r="J207" s="188">
        <v>4.958333333333333</v>
      </c>
      <c r="K207" s="188">
        <v>2.975</v>
      </c>
      <c r="L207" s="187">
        <v>0.19666666666666663</v>
      </c>
      <c r="M207" s="187">
        <v>1.925</v>
      </c>
      <c r="N207" s="187">
        <v>0.3916666666666666</v>
      </c>
      <c r="O207" s="189">
        <v>361969166.6666667</v>
      </c>
    </row>
    <row r="208" spans="1:15" ht="18" customHeight="1">
      <c r="A208" s="186" t="s">
        <v>1003</v>
      </c>
      <c r="B208" s="186" t="s">
        <v>1004</v>
      </c>
      <c r="C208" s="187">
        <v>27.75</v>
      </c>
      <c r="D208" s="187">
        <v>7.125</v>
      </c>
      <c r="E208" s="187">
        <v>1.9333333333333336</v>
      </c>
      <c r="F208" s="187">
        <v>0.016666666666666666</v>
      </c>
      <c r="G208" s="188">
        <v>11.333333333333334</v>
      </c>
      <c r="H208" s="188">
        <v>35.25</v>
      </c>
      <c r="I208" s="188">
        <v>26.333333333333332</v>
      </c>
      <c r="J208" s="188">
        <v>6.208333333333333</v>
      </c>
      <c r="K208" s="188">
        <v>3.283333333333333</v>
      </c>
      <c r="L208" s="187">
        <v>0.2725</v>
      </c>
      <c r="M208" s="187">
        <v>2.175</v>
      </c>
      <c r="N208" s="187">
        <v>0.45</v>
      </c>
      <c r="O208" s="189">
        <v>226576666.66666666</v>
      </c>
    </row>
    <row r="209" spans="1:15" ht="18" customHeight="1">
      <c r="A209" s="186" t="s">
        <v>1005</v>
      </c>
      <c r="B209" s="186" t="s">
        <v>1006</v>
      </c>
      <c r="C209" s="187">
        <v>27.75</v>
      </c>
      <c r="D209" s="187">
        <v>7.15</v>
      </c>
      <c r="E209" s="187">
        <v>2.7166666666666663</v>
      </c>
      <c r="F209" s="187">
        <v>0.06666666666666667</v>
      </c>
      <c r="G209" s="188">
        <v>5.25</v>
      </c>
      <c r="H209" s="188">
        <v>26.583333333333332</v>
      </c>
      <c r="I209" s="188">
        <v>28.666666666666668</v>
      </c>
      <c r="J209" s="188">
        <v>5.633333333333334</v>
      </c>
      <c r="K209" s="188">
        <v>2.25</v>
      </c>
      <c r="L209" s="187">
        <v>0.21666666666666667</v>
      </c>
      <c r="M209" s="187">
        <v>1.8916666666666666</v>
      </c>
      <c r="N209" s="187">
        <v>0.6166666666666667</v>
      </c>
      <c r="O209" s="189">
        <v>23664166.666666668</v>
      </c>
    </row>
    <row r="210" spans="1:15" ht="18" customHeight="1">
      <c r="A210" s="186" t="s">
        <v>1007</v>
      </c>
      <c r="B210" s="186" t="s">
        <v>1008</v>
      </c>
      <c r="C210" s="187">
        <v>28.75</v>
      </c>
      <c r="D210" s="187">
        <v>7.016666666666667</v>
      </c>
      <c r="E210" s="187">
        <v>0.2583333333333333</v>
      </c>
      <c r="F210" s="187">
        <v>0.30833333333333335</v>
      </c>
      <c r="G210" s="188">
        <v>26.083333333333332</v>
      </c>
      <c r="H210" s="188">
        <v>83</v>
      </c>
      <c r="I210" s="188">
        <v>14.666666666666666</v>
      </c>
      <c r="J210" s="188">
        <v>11.3</v>
      </c>
      <c r="K210" s="188">
        <v>9.041666666666666</v>
      </c>
      <c r="L210" s="187">
        <v>0.04166666666666668</v>
      </c>
      <c r="M210" s="187">
        <v>2.5833333333333335</v>
      </c>
      <c r="N210" s="187">
        <v>0.775</v>
      </c>
      <c r="O210" s="189">
        <v>2003333333.3333333</v>
      </c>
    </row>
    <row r="211" spans="1:15" ht="18" customHeight="1">
      <c r="A211" s="190" t="s">
        <v>1009</v>
      </c>
      <c r="B211" s="220" t="s">
        <v>1010</v>
      </c>
      <c r="C211" s="191">
        <v>30.5</v>
      </c>
      <c r="D211" s="191">
        <v>7.453333333333333</v>
      </c>
      <c r="E211" s="191">
        <v>3.183333333333333</v>
      </c>
      <c r="F211" s="191">
        <v>0</v>
      </c>
      <c r="G211" s="192">
        <v>8.405833333333334</v>
      </c>
      <c r="H211" s="192">
        <v>66</v>
      </c>
      <c r="I211" s="192">
        <v>10.5</v>
      </c>
      <c r="J211" s="192">
        <v>2.9583333333333335</v>
      </c>
      <c r="K211" s="192">
        <v>0.7533333333333333</v>
      </c>
      <c r="L211" s="191">
        <v>0.7666666666666666</v>
      </c>
      <c r="M211" s="191">
        <v>0.3275</v>
      </c>
      <c r="N211" s="191">
        <v>1.1916666666666667</v>
      </c>
      <c r="O211" s="193">
        <v>1115818.1818181819</v>
      </c>
    </row>
    <row r="212" spans="1:15" ht="18" customHeight="1">
      <c r="A212" s="194"/>
      <c r="B212" s="222" t="s">
        <v>759</v>
      </c>
      <c r="C212" s="195">
        <v>30.5</v>
      </c>
      <c r="D212" s="195">
        <v>7.465</v>
      </c>
      <c r="E212" s="195">
        <v>3.1</v>
      </c>
      <c r="F212" s="195">
        <v>0</v>
      </c>
      <c r="G212" s="196">
        <v>5.941666666666666</v>
      </c>
      <c r="H212" s="196">
        <v>64.33333333333333</v>
      </c>
      <c r="I212" s="196">
        <v>11.583333333333334</v>
      </c>
      <c r="J212" s="196">
        <v>3.0416666666666665</v>
      </c>
      <c r="K212" s="196">
        <v>0.66</v>
      </c>
      <c r="L212" s="195">
        <v>0.6583333333333333</v>
      </c>
      <c r="M212" s="195">
        <v>0.44</v>
      </c>
      <c r="N212" s="195">
        <v>1.3666666666666665</v>
      </c>
      <c r="O212" s="197">
        <v>465818.1818181818</v>
      </c>
    </row>
    <row r="213" spans="1:15" ht="18" customHeight="1">
      <c r="A213" s="186" t="s">
        <v>1011</v>
      </c>
      <c r="B213" s="186" t="s">
        <v>1012</v>
      </c>
      <c r="C213" s="187">
        <v>29.583333333333332</v>
      </c>
      <c r="D213" s="187">
        <v>7.158333333333332</v>
      </c>
      <c r="E213" s="187">
        <v>1.1833333333333333</v>
      </c>
      <c r="F213" s="187">
        <v>0.1416666666666667</v>
      </c>
      <c r="G213" s="188">
        <v>12.583333333333334</v>
      </c>
      <c r="H213" s="188">
        <v>60.5</v>
      </c>
      <c r="I213" s="188">
        <v>17.666666666666668</v>
      </c>
      <c r="J213" s="188">
        <v>9.616666666666667</v>
      </c>
      <c r="K213" s="188">
        <v>4.933333333333334</v>
      </c>
      <c r="L213" s="187">
        <v>0.16583333333333333</v>
      </c>
      <c r="M213" s="187">
        <v>2.2166666666666663</v>
      </c>
      <c r="N213" s="187">
        <v>0.5166666666666667</v>
      </c>
      <c r="O213" s="189">
        <v>1056460833.3333334</v>
      </c>
    </row>
    <row r="214" spans="1:15" ht="18" customHeight="1">
      <c r="A214" s="186" t="s">
        <v>1013</v>
      </c>
      <c r="B214" s="186" t="s">
        <v>1014</v>
      </c>
      <c r="C214" s="187">
        <v>27.75</v>
      </c>
      <c r="D214" s="187">
        <v>7.291666666666668</v>
      </c>
      <c r="E214" s="187">
        <v>2.408333333333333</v>
      </c>
      <c r="F214" s="187">
        <v>0.016666666666666666</v>
      </c>
      <c r="G214" s="188">
        <v>7.5</v>
      </c>
      <c r="H214" s="188">
        <v>27.083333333333332</v>
      </c>
      <c r="I214" s="188">
        <v>23.916666666666668</v>
      </c>
      <c r="J214" s="188">
        <v>5.45</v>
      </c>
      <c r="K214" s="188">
        <v>1.4083333333333334</v>
      </c>
      <c r="L214" s="187">
        <v>0.12</v>
      </c>
      <c r="M214" s="187">
        <v>1.8166666666666667</v>
      </c>
      <c r="N214" s="187">
        <v>0.425</v>
      </c>
      <c r="O214" s="189">
        <v>22619083.333333332</v>
      </c>
    </row>
    <row r="215" spans="1:15" ht="18" customHeight="1">
      <c r="A215" s="186" t="s">
        <v>1015</v>
      </c>
      <c r="B215" s="186" t="s">
        <v>1016</v>
      </c>
      <c r="C215" s="187">
        <v>30.333333333333332</v>
      </c>
      <c r="D215" s="187">
        <v>7.364166666666667</v>
      </c>
      <c r="E215" s="187">
        <v>3.125</v>
      </c>
      <c r="F215" s="187">
        <v>0</v>
      </c>
      <c r="G215" s="188">
        <v>5.985</v>
      </c>
      <c r="H215" s="188">
        <v>66.33333333333333</v>
      </c>
      <c r="I215" s="188">
        <v>14</v>
      </c>
      <c r="J215" s="188">
        <v>2.325</v>
      </c>
      <c r="K215" s="188">
        <v>0.5983333333333334</v>
      </c>
      <c r="L215" s="187">
        <v>0.5283333333333334</v>
      </c>
      <c r="M215" s="187">
        <v>0.9991666666666666</v>
      </c>
      <c r="N215" s="187">
        <v>0.8166666666666665</v>
      </c>
      <c r="O215" s="189">
        <v>457750</v>
      </c>
    </row>
    <row r="216" spans="1:15" ht="18" customHeight="1">
      <c r="A216" s="186" t="s">
        <v>1017</v>
      </c>
      <c r="B216" s="186" t="s">
        <v>1018</v>
      </c>
      <c r="C216" s="187">
        <v>27.75</v>
      </c>
      <c r="D216" s="187">
        <v>7.841666666666666</v>
      </c>
      <c r="E216" s="187">
        <v>3.483333333333333</v>
      </c>
      <c r="F216" s="187">
        <v>0.008333333333333333</v>
      </c>
      <c r="G216" s="188">
        <v>6.416666666666667</v>
      </c>
      <c r="H216" s="188">
        <v>33.083333333333336</v>
      </c>
      <c r="I216" s="188">
        <v>26.916666666666668</v>
      </c>
      <c r="J216" s="188">
        <v>5.1416666666666675</v>
      </c>
      <c r="K216" s="188">
        <v>1.775</v>
      </c>
      <c r="L216" s="187">
        <v>0.33916666666666667</v>
      </c>
      <c r="M216" s="187">
        <v>2.4166666666666665</v>
      </c>
      <c r="N216" s="187">
        <v>0.3333333333333333</v>
      </c>
      <c r="O216" s="189">
        <v>3039500</v>
      </c>
    </row>
    <row r="217" spans="1:15" ht="18" customHeight="1">
      <c r="A217" s="186" t="s">
        <v>1019</v>
      </c>
      <c r="B217" s="186" t="s">
        <v>1020</v>
      </c>
      <c r="C217" s="187">
        <v>29</v>
      </c>
      <c r="D217" s="187">
        <v>7.0275</v>
      </c>
      <c r="E217" s="187">
        <v>1.3666666666666665</v>
      </c>
      <c r="F217" s="187">
        <v>0.016666666666666666</v>
      </c>
      <c r="G217" s="188">
        <v>7.691666666666666</v>
      </c>
      <c r="H217" s="188">
        <v>53.25</v>
      </c>
      <c r="I217" s="188">
        <v>16.083333333333332</v>
      </c>
      <c r="J217" s="188">
        <v>4.175</v>
      </c>
      <c r="K217" s="188">
        <v>1.9641666666666666</v>
      </c>
      <c r="L217" s="187">
        <v>0.2608333333333332</v>
      </c>
      <c r="M217" s="187">
        <v>1.985833333333333</v>
      </c>
      <c r="N217" s="187">
        <v>0.6583333333333333</v>
      </c>
      <c r="O217" s="189">
        <v>24895833.333333332</v>
      </c>
    </row>
    <row r="218" spans="1:15" ht="18" customHeight="1">
      <c r="A218" s="190" t="s">
        <v>1021</v>
      </c>
      <c r="B218" s="190" t="s">
        <v>1022</v>
      </c>
      <c r="C218" s="191">
        <v>30.416666666666668</v>
      </c>
      <c r="D218" s="191">
        <v>7.418333333333334</v>
      </c>
      <c r="E218" s="191">
        <v>3.283333333333333</v>
      </c>
      <c r="F218" s="191">
        <v>0</v>
      </c>
      <c r="G218" s="192">
        <v>7.6916666666666655</v>
      </c>
      <c r="H218" s="192">
        <v>70.83333333333333</v>
      </c>
      <c r="I218" s="192">
        <v>17.666666666666668</v>
      </c>
      <c r="J218" s="192">
        <v>1.825</v>
      </c>
      <c r="K218" s="192">
        <v>0.6316666666666667</v>
      </c>
      <c r="L218" s="191">
        <v>0.7916666666666666</v>
      </c>
      <c r="M218" s="191">
        <v>0.3558333333333333</v>
      </c>
      <c r="N218" s="191">
        <v>1.4166666666666667</v>
      </c>
      <c r="O218" s="193">
        <v>635833.3333333334</v>
      </c>
    </row>
    <row r="219" spans="1:15" ht="18" customHeight="1">
      <c r="A219" s="198"/>
      <c r="B219" s="198" t="s">
        <v>1023</v>
      </c>
      <c r="C219" s="214">
        <v>30.333333333333332</v>
      </c>
      <c r="D219" s="214">
        <v>7.514166666666668</v>
      </c>
      <c r="E219" s="214">
        <v>2.9</v>
      </c>
      <c r="F219" s="214">
        <v>0</v>
      </c>
      <c r="G219" s="215">
        <v>6.92</v>
      </c>
      <c r="H219" s="215">
        <v>51</v>
      </c>
      <c r="I219" s="215">
        <v>17.25</v>
      </c>
      <c r="J219" s="215">
        <v>4.516666666666666</v>
      </c>
      <c r="K219" s="215">
        <v>0.3</v>
      </c>
      <c r="L219" s="214">
        <v>0.6875</v>
      </c>
      <c r="M219" s="214">
        <v>0.6166666666666668</v>
      </c>
      <c r="N219" s="214">
        <v>1.7916666666666667</v>
      </c>
      <c r="O219" s="216">
        <v>457272.7272727273</v>
      </c>
    </row>
    <row r="220" spans="1:15" ht="18" customHeight="1">
      <c r="A220" s="198"/>
      <c r="B220" s="198" t="s">
        <v>1024</v>
      </c>
      <c r="C220" s="214">
        <v>30.333333333333332</v>
      </c>
      <c r="D220" s="214">
        <v>7.456666666666667</v>
      </c>
      <c r="E220" s="214">
        <v>3.4666666666666663</v>
      </c>
      <c r="F220" s="214">
        <v>0</v>
      </c>
      <c r="G220" s="215">
        <v>6.648333333333333</v>
      </c>
      <c r="H220" s="215">
        <v>61.833333333333336</v>
      </c>
      <c r="I220" s="215">
        <v>18.5</v>
      </c>
      <c r="J220" s="215">
        <v>1.5916666666666668</v>
      </c>
      <c r="K220" s="215">
        <v>0.535</v>
      </c>
      <c r="L220" s="214">
        <v>0.6416666666666667</v>
      </c>
      <c r="M220" s="214">
        <v>0.6916666666666665</v>
      </c>
      <c r="N220" s="214">
        <v>0.9416666666666668</v>
      </c>
      <c r="O220" s="216">
        <v>665818.1818181818</v>
      </c>
    </row>
    <row r="221" spans="1:15" ht="18" customHeight="1">
      <c r="A221" s="198"/>
      <c r="B221" s="198" t="s">
        <v>1025</v>
      </c>
      <c r="C221" s="214">
        <v>30.75</v>
      </c>
      <c r="D221" s="214">
        <v>7.53</v>
      </c>
      <c r="E221" s="214">
        <v>2.966666666666667</v>
      </c>
      <c r="F221" s="214">
        <v>0.016666666666666666</v>
      </c>
      <c r="G221" s="215">
        <v>7.338333333333332</v>
      </c>
      <c r="H221" s="215">
        <v>52.833333333333336</v>
      </c>
      <c r="I221" s="215">
        <v>12.666666666666666</v>
      </c>
      <c r="J221" s="215">
        <v>2.266666666666666</v>
      </c>
      <c r="K221" s="215">
        <v>0.9583333333333334</v>
      </c>
      <c r="L221" s="214">
        <v>0.6566666666666666</v>
      </c>
      <c r="M221" s="214">
        <v>0.26583333333333337</v>
      </c>
      <c r="N221" s="214">
        <v>1.2166666666666668</v>
      </c>
      <c r="O221" s="216">
        <v>2679330</v>
      </c>
    </row>
    <row r="222" spans="1:15" ht="15.75">
      <c r="A222" s="194"/>
      <c r="B222" s="194" t="s">
        <v>1026</v>
      </c>
      <c r="C222" s="195">
        <v>30.5</v>
      </c>
      <c r="D222" s="195">
        <v>7.406666666666667</v>
      </c>
      <c r="E222" s="195">
        <v>4.2</v>
      </c>
      <c r="F222" s="195">
        <v>0</v>
      </c>
      <c r="G222" s="196">
        <v>6.05</v>
      </c>
      <c r="H222" s="196">
        <v>64.33333333333333</v>
      </c>
      <c r="I222" s="196">
        <v>11</v>
      </c>
      <c r="J222" s="196">
        <v>3.316666666666667</v>
      </c>
      <c r="K222" s="196">
        <v>1.2666666666666668</v>
      </c>
      <c r="L222" s="195">
        <v>0.6116666666666667</v>
      </c>
      <c r="M222" s="195">
        <v>0.5366666666666666</v>
      </c>
      <c r="N222" s="195">
        <v>1.816666666666667</v>
      </c>
      <c r="O222" s="197">
        <v>34883.333333333336</v>
      </c>
    </row>
    <row r="223" spans="1:15" ht="18" customHeight="1">
      <c r="A223" s="190" t="s">
        <v>1027</v>
      </c>
      <c r="B223" s="220" t="s">
        <v>1028</v>
      </c>
      <c r="C223" s="191">
        <v>30.333333333333332</v>
      </c>
      <c r="D223" s="191">
        <v>7.456666666666667</v>
      </c>
      <c r="E223" s="191">
        <v>1.9166666666666667</v>
      </c>
      <c r="F223" s="191">
        <v>0</v>
      </c>
      <c r="G223" s="192">
        <v>8.415</v>
      </c>
      <c r="H223" s="192">
        <v>68.5</v>
      </c>
      <c r="I223" s="192">
        <v>18.5</v>
      </c>
      <c r="J223" s="192">
        <v>3.716666666666667</v>
      </c>
      <c r="K223" s="192">
        <v>1.541666666666667</v>
      </c>
      <c r="L223" s="191">
        <v>0.7225</v>
      </c>
      <c r="M223" s="191">
        <v>0.6183333333333334</v>
      </c>
      <c r="N223" s="191">
        <v>1.0666666666666667</v>
      </c>
      <c r="O223" s="193">
        <v>3777777.777777778</v>
      </c>
    </row>
    <row r="224" spans="1:15" ht="18" customHeight="1">
      <c r="A224" s="194"/>
      <c r="B224" s="222" t="s">
        <v>1029</v>
      </c>
      <c r="C224" s="195">
        <v>30.5</v>
      </c>
      <c r="D224" s="195">
        <v>7.508333333333334</v>
      </c>
      <c r="E224" s="195">
        <v>2.2666666666666666</v>
      </c>
      <c r="F224" s="195">
        <v>0</v>
      </c>
      <c r="G224" s="196">
        <v>8.125</v>
      </c>
      <c r="H224" s="196">
        <v>69.5</v>
      </c>
      <c r="I224" s="196">
        <v>19.75</v>
      </c>
      <c r="J224" s="196">
        <v>1.9083333333333334</v>
      </c>
      <c r="K224" s="196">
        <v>0.7675</v>
      </c>
      <c r="L224" s="195">
        <v>0.4975</v>
      </c>
      <c r="M224" s="195">
        <v>0.5033333333333333</v>
      </c>
      <c r="N224" s="195">
        <v>1.225</v>
      </c>
      <c r="O224" s="197">
        <v>5337833.333333333</v>
      </c>
    </row>
    <row r="225" spans="1:15" ht="18" customHeight="1">
      <c r="A225" s="186" t="s">
        <v>1030</v>
      </c>
      <c r="B225" s="186" t="s">
        <v>1031</v>
      </c>
      <c r="C225" s="187">
        <v>28.666666666666668</v>
      </c>
      <c r="D225" s="187">
        <v>7.175</v>
      </c>
      <c r="E225" s="187">
        <v>2.816666666666667</v>
      </c>
      <c r="F225" s="187">
        <v>0</v>
      </c>
      <c r="G225" s="188">
        <v>3.75</v>
      </c>
      <c r="H225" s="188">
        <v>28.583333333333332</v>
      </c>
      <c r="I225" s="188">
        <v>51.333333333333336</v>
      </c>
      <c r="J225" s="188">
        <v>4.416666666666667</v>
      </c>
      <c r="K225" s="188">
        <v>0.9083333333333332</v>
      </c>
      <c r="L225" s="187">
        <v>0.14333333333333334</v>
      </c>
      <c r="M225" s="187">
        <v>2.2916666666666665</v>
      </c>
      <c r="N225" s="187">
        <v>0.35833333333333334</v>
      </c>
      <c r="O225" s="189">
        <v>43531666.666666664</v>
      </c>
    </row>
    <row r="226" spans="1:15" ht="18" customHeight="1">
      <c r="A226" s="186" t="s">
        <v>1032</v>
      </c>
      <c r="B226" s="186" t="s">
        <v>1033</v>
      </c>
      <c r="C226" s="187">
        <v>29.583333333333332</v>
      </c>
      <c r="D226" s="187">
        <v>7.175</v>
      </c>
      <c r="E226" s="187">
        <v>1.1666666666666667</v>
      </c>
      <c r="F226" s="187">
        <v>1.125</v>
      </c>
      <c r="G226" s="188">
        <v>16.333333333333332</v>
      </c>
      <c r="H226" s="188">
        <v>85.41666666666667</v>
      </c>
      <c r="I226" s="188">
        <v>26.166666666666668</v>
      </c>
      <c r="J226" s="188">
        <v>9.091666666666667</v>
      </c>
      <c r="K226" s="188">
        <v>5.558333333333334</v>
      </c>
      <c r="L226" s="187">
        <v>0.025833333333333337</v>
      </c>
      <c r="M226" s="187">
        <v>1.9166666666666667</v>
      </c>
      <c r="N226" s="187">
        <v>0.6333333333333332</v>
      </c>
      <c r="O226" s="189">
        <v>783316666.6666666</v>
      </c>
    </row>
    <row r="227" spans="1:15" ht="18" customHeight="1">
      <c r="A227" s="190" t="s">
        <v>1034</v>
      </c>
      <c r="B227" s="220" t="s">
        <v>1035</v>
      </c>
      <c r="C227" s="191">
        <v>29.583333333333332</v>
      </c>
      <c r="D227" s="191">
        <v>7.116666666666668</v>
      </c>
      <c r="E227" s="191">
        <v>0.175</v>
      </c>
      <c r="F227" s="191">
        <v>0.175</v>
      </c>
      <c r="G227" s="192">
        <v>31.5</v>
      </c>
      <c r="H227" s="192">
        <v>97.58333333333333</v>
      </c>
      <c r="I227" s="192">
        <v>17.666666666666668</v>
      </c>
      <c r="J227" s="192">
        <v>13.108333333333333</v>
      </c>
      <c r="K227" s="192">
        <v>11.241666666666665</v>
      </c>
      <c r="L227" s="191">
        <v>0.024166666666666666</v>
      </c>
      <c r="M227" s="191">
        <v>2.516666666666666</v>
      </c>
      <c r="N227" s="191">
        <v>0.8166666666666665</v>
      </c>
      <c r="O227" s="193">
        <v>2238333333.3333335</v>
      </c>
    </row>
    <row r="228" spans="1:15" ht="18" customHeight="1">
      <c r="A228" s="194"/>
      <c r="B228" s="222" t="s">
        <v>1036</v>
      </c>
      <c r="C228" s="195">
        <v>29.166666666666668</v>
      </c>
      <c r="D228" s="195">
        <v>7.066666666666667</v>
      </c>
      <c r="E228" s="195">
        <v>0.6583333333333334</v>
      </c>
      <c r="F228" s="195">
        <v>0.1</v>
      </c>
      <c r="G228" s="196">
        <v>16.5</v>
      </c>
      <c r="H228" s="196">
        <v>66.66666666666667</v>
      </c>
      <c r="I228" s="196">
        <v>23.833333333333332</v>
      </c>
      <c r="J228" s="196">
        <v>10.183333333333334</v>
      </c>
      <c r="K228" s="196">
        <v>5.7</v>
      </c>
      <c r="L228" s="195">
        <v>0.0825</v>
      </c>
      <c r="M228" s="195">
        <v>2.283333333333333</v>
      </c>
      <c r="N228" s="195">
        <v>0.6</v>
      </c>
      <c r="O228" s="197">
        <v>1803666666.6666667</v>
      </c>
    </row>
    <row r="229" spans="1:15" ht="18" customHeight="1">
      <c r="A229" s="190" t="s">
        <v>1037</v>
      </c>
      <c r="B229" s="220" t="s">
        <v>1038</v>
      </c>
      <c r="C229" s="191">
        <v>29.545454545454547</v>
      </c>
      <c r="D229" s="191">
        <v>6.9363636363636365</v>
      </c>
      <c r="E229" s="191">
        <v>0.9363636363636364</v>
      </c>
      <c r="F229" s="191">
        <v>0</v>
      </c>
      <c r="G229" s="192">
        <v>6.363636363636363</v>
      </c>
      <c r="H229" s="192">
        <v>40</v>
      </c>
      <c r="I229" s="192">
        <v>14.454545454545455</v>
      </c>
      <c r="J229" s="192">
        <v>6.463636363636365</v>
      </c>
      <c r="K229" s="192">
        <v>2.7818181818181817</v>
      </c>
      <c r="L229" s="191">
        <v>0.25818181818181823</v>
      </c>
      <c r="M229" s="191">
        <v>2.1181818181818177</v>
      </c>
      <c r="N229" s="191">
        <v>0.48181818181818187</v>
      </c>
      <c r="O229" s="216">
        <v>27108181.818181816</v>
      </c>
    </row>
    <row r="230" spans="1:15" ht="18" customHeight="1">
      <c r="A230" s="190" t="s">
        <v>1039</v>
      </c>
      <c r="B230" s="220" t="s">
        <v>1040</v>
      </c>
      <c r="C230" s="191">
        <v>28.583333333333332</v>
      </c>
      <c r="D230" s="191">
        <v>6.941666666666666</v>
      </c>
      <c r="E230" s="191">
        <v>1.25</v>
      </c>
      <c r="F230" s="191">
        <v>0.025</v>
      </c>
      <c r="G230" s="192">
        <v>7.5</v>
      </c>
      <c r="H230" s="192">
        <v>45.416666666666664</v>
      </c>
      <c r="I230" s="192">
        <v>15.666666666666666</v>
      </c>
      <c r="J230" s="192">
        <v>3.491666666666667</v>
      </c>
      <c r="K230" s="192">
        <v>1.6333333333333337</v>
      </c>
      <c r="L230" s="191">
        <v>0.14416666666666667</v>
      </c>
      <c r="M230" s="191">
        <v>2.383333333333333</v>
      </c>
      <c r="N230" s="191">
        <v>0.4833333333333332</v>
      </c>
      <c r="O230" s="193">
        <v>7284166.666666667</v>
      </c>
    </row>
    <row r="231" spans="1:15" ht="18" customHeight="1">
      <c r="A231" s="194"/>
      <c r="B231" s="222" t="s">
        <v>1041</v>
      </c>
      <c r="C231" s="195">
        <v>30.083333333333332</v>
      </c>
      <c r="D231" s="195">
        <v>7.36</v>
      </c>
      <c r="E231" s="195">
        <v>2.325</v>
      </c>
      <c r="F231" s="195">
        <v>0</v>
      </c>
      <c r="G231" s="196">
        <v>6.925</v>
      </c>
      <c r="H231" s="196">
        <v>67</v>
      </c>
      <c r="I231" s="196">
        <v>11.333333333333334</v>
      </c>
      <c r="J231" s="196">
        <v>2.9166666666666665</v>
      </c>
      <c r="K231" s="196">
        <v>0.4325</v>
      </c>
      <c r="L231" s="195">
        <v>0.6208333333333332</v>
      </c>
      <c r="M231" s="195">
        <v>1.010833333333333</v>
      </c>
      <c r="N231" s="195">
        <v>0.8</v>
      </c>
      <c r="O231" s="197">
        <v>549083.3333333334</v>
      </c>
    </row>
    <row r="232" spans="1:15" ht="18" customHeight="1">
      <c r="A232" s="190" t="s">
        <v>1042</v>
      </c>
      <c r="B232" s="220" t="s">
        <v>1043</v>
      </c>
      <c r="C232" s="191">
        <v>28.75</v>
      </c>
      <c r="D232" s="191">
        <v>7.016666666666667</v>
      </c>
      <c r="E232" s="191">
        <v>0.8666666666666667</v>
      </c>
      <c r="F232" s="191">
        <v>0.08333333333333333</v>
      </c>
      <c r="G232" s="192">
        <v>8.833333333333334</v>
      </c>
      <c r="H232" s="192">
        <v>68.16666666666667</v>
      </c>
      <c r="I232" s="192">
        <v>21.166666666666668</v>
      </c>
      <c r="J232" s="192">
        <v>6.358333333333334</v>
      </c>
      <c r="K232" s="192">
        <v>3.35</v>
      </c>
      <c r="L232" s="191">
        <v>0.03416666666666667</v>
      </c>
      <c r="M232" s="191">
        <v>2.6833333333333336</v>
      </c>
      <c r="N232" s="191">
        <v>0.6083333333333333</v>
      </c>
      <c r="O232" s="193">
        <v>278341666.6666667</v>
      </c>
    </row>
    <row r="233" spans="1:15" ht="18" customHeight="1">
      <c r="A233" s="198"/>
      <c r="B233" s="221" t="s">
        <v>1044</v>
      </c>
      <c r="C233" s="214">
        <v>28.75</v>
      </c>
      <c r="D233" s="214">
        <v>7.091666666666669</v>
      </c>
      <c r="E233" s="214">
        <v>1.6</v>
      </c>
      <c r="F233" s="214">
        <v>0</v>
      </c>
      <c r="G233" s="215">
        <v>7.25</v>
      </c>
      <c r="H233" s="215">
        <v>61.416666666666664</v>
      </c>
      <c r="I233" s="215">
        <v>19.916666666666668</v>
      </c>
      <c r="J233" s="215">
        <v>6.058333333333334</v>
      </c>
      <c r="K233" s="215">
        <v>2.6</v>
      </c>
      <c r="L233" s="214">
        <v>0.03833333333333333</v>
      </c>
      <c r="M233" s="214">
        <v>2.6083333333333334</v>
      </c>
      <c r="N233" s="214">
        <v>0.55</v>
      </c>
      <c r="O233" s="216">
        <v>5198750</v>
      </c>
    </row>
    <row r="234" spans="1:15" ht="18" customHeight="1">
      <c r="A234" s="194"/>
      <c r="B234" s="222" t="s">
        <v>1045</v>
      </c>
      <c r="C234" s="195">
        <v>28.75</v>
      </c>
      <c r="D234" s="195">
        <v>7.083333333333335</v>
      </c>
      <c r="E234" s="195">
        <v>0.9</v>
      </c>
      <c r="F234" s="195">
        <v>0.15833333333333333</v>
      </c>
      <c r="G234" s="196">
        <v>13.333333333333334</v>
      </c>
      <c r="H234" s="196">
        <v>63.166666666666664</v>
      </c>
      <c r="I234" s="196">
        <v>23.583333333333332</v>
      </c>
      <c r="J234" s="196">
        <v>6.383333333333334</v>
      </c>
      <c r="K234" s="196">
        <v>3.391666666666667</v>
      </c>
      <c r="L234" s="195">
        <v>0.02666666666666667</v>
      </c>
      <c r="M234" s="195">
        <v>3.075</v>
      </c>
      <c r="N234" s="195">
        <v>0.6333333333333333</v>
      </c>
      <c r="O234" s="197">
        <v>129500000</v>
      </c>
    </row>
    <row r="235" spans="1:15" ht="18" customHeight="1">
      <c r="A235" s="186" t="s">
        <v>1046</v>
      </c>
      <c r="B235" s="186" t="s">
        <v>1047</v>
      </c>
      <c r="C235" s="187">
        <v>28.166666666666668</v>
      </c>
      <c r="D235" s="187">
        <v>7.016666666666666</v>
      </c>
      <c r="E235" s="187">
        <v>0.7166666666666668</v>
      </c>
      <c r="F235" s="187">
        <v>0.05833333333333333</v>
      </c>
      <c r="G235" s="188">
        <v>9.666666666666666</v>
      </c>
      <c r="H235" s="188">
        <v>53</v>
      </c>
      <c r="I235" s="188">
        <v>9.833333333333334</v>
      </c>
      <c r="J235" s="188">
        <v>5.65</v>
      </c>
      <c r="K235" s="188">
        <v>3.85</v>
      </c>
      <c r="L235" s="187">
        <v>0.11666666666666665</v>
      </c>
      <c r="M235" s="187">
        <v>2.4</v>
      </c>
      <c r="N235" s="187">
        <v>0.6166666666666667</v>
      </c>
      <c r="O235" s="189">
        <v>48215000</v>
      </c>
    </row>
    <row r="236" spans="1:15" ht="18" customHeight="1">
      <c r="A236" s="186" t="s">
        <v>1048</v>
      </c>
      <c r="B236" s="186" t="s">
        <v>1049</v>
      </c>
      <c r="C236" s="187">
        <v>30.25</v>
      </c>
      <c r="D236" s="187">
        <v>7.258333333333334</v>
      </c>
      <c r="E236" s="187">
        <v>2.266666666666666</v>
      </c>
      <c r="F236" s="187">
        <v>0</v>
      </c>
      <c r="G236" s="188">
        <v>6</v>
      </c>
      <c r="H236" s="188">
        <v>40.75</v>
      </c>
      <c r="I236" s="188">
        <v>25</v>
      </c>
      <c r="J236" s="188">
        <v>6.483333333333333</v>
      </c>
      <c r="K236" s="188">
        <v>2.8</v>
      </c>
      <c r="L236" s="187">
        <v>0.3775</v>
      </c>
      <c r="M236" s="187">
        <v>2.225</v>
      </c>
      <c r="N236" s="187">
        <v>0.5333333333333333</v>
      </c>
      <c r="O236" s="189">
        <v>24403333.333333332</v>
      </c>
    </row>
    <row r="237" spans="1:15" ht="18" customHeight="1">
      <c r="A237" s="190" t="s">
        <v>1050</v>
      </c>
      <c r="B237" s="220" t="s">
        <v>1051</v>
      </c>
      <c r="C237" s="191">
        <v>29.416666666666668</v>
      </c>
      <c r="D237" s="191">
        <v>6.933333333333333</v>
      </c>
      <c r="E237" s="191">
        <v>1.0833333333333335</v>
      </c>
      <c r="F237" s="191">
        <v>0.09166666666666667</v>
      </c>
      <c r="G237" s="192">
        <v>13.083333333333334</v>
      </c>
      <c r="H237" s="192">
        <v>46.916666666666664</v>
      </c>
      <c r="I237" s="192">
        <v>16.416666666666668</v>
      </c>
      <c r="J237" s="192">
        <v>8.158333333333333</v>
      </c>
      <c r="K237" s="192">
        <v>4.458333333333333</v>
      </c>
      <c r="L237" s="191">
        <v>0.10083333333333334</v>
      </c>
      <c r="M237" s="191">
        <v>1.9416666666666667</v>
      </c>
      <c r="N237" s="191">
        <v>0.4666666666666666</v>
      </c>
      <c r="O237" s="193">
        <v>1456094166.6666667</v>
      </c>
    </row>
    <row r="238" spans="1:15" ht="18" customHeight="1">
      <c r="A238" s="198"/>
      <c r="B238" s="221" t="s">
        <v>1052</v>
      </c>
      <c r="C238" s="214">
        <v>29.416666666666668</v>
      </c>
      <c r="D238" s="214">
        <v>7.058333333333334</v>
      </c>
      <c r="E238" s="214">
        <v>0.2333333333333333</v>
      </c>
      <c r="F238" s="214">
        <v>0.30833333333333335</v>
      </c>
      <c r="G238" s="215">
        <v>19.75</v>
      </c>
      <c r="H238" s="215">
        <v>84.5</v>
      </c>
      <c r="I238" s="215">
        <v>18.583333333333332</v>
      </c>
      <c r="J238" s="215">
        <v>10.441666666666666</v>
      </c>
      <c r="K238" s="215">
        <v>6.5583333333333345</v>
      </c>
      <c r="L238" s="214">
        <v>0.024166666666666666</v>
      </c>
      <c r="M238" s="214">
        <v>2.225</v>
      </c>
      <c r="N238" s="214">
        <v>0.825</v>
      </c>
      <c r="O238" s="216">
        <v>2021666666.6666667</v>
      </c>
    </row>
    <row r="239" spans="1:15" ht="18" customHeight="1">
      <c r="A239" s="194"/>
      <c r="B239" s="222" t="s">
        <v>1474</v>
      </c>
      <c r="C239" s="195">
        <v>29.416666666666668</v>
      </c>
      <c r="D239" s="195">
        <v>7.066666666666667</v>
      </c>
      <c r="E239" s="195">
        <v>0.25833333333333336</v>
      </c>
      <c r="F239" s="195">
        <v>0.20833333333333337</v>
      </c>
      <c r="G239" s="196">
        <v>20.666666666666668</v>
      </c>
      <c r="H239" s="196">
        <v>100.91666666666667</v>
      </c>
      <c r="I239" s="196">
        <v>27.75</v>
      </c>
      <c r="J239" s="196">
        <v>11.341666666666669</v>
      </c>
      <c r="K239" s="196">
        <v>8.666666666666666</v>
      </c>
      <c r="L239" s="195">
        <v>0.028333333333333335</v>
      </c>
      <c r="M239" s="195">
        <v>2.2666666666666666</v>
      </c>
      <c r="N239" s="195">
        <v>0.8416666666666668</v>
      </c>
      <c r="O239" s="197">
        <v>2400000000</v>
      </c>
    </row>
    <row r="240" spans="1:15" ht="18" customHeight="1">
      <c r="A240" s="186" t="s">
        <v>1053</v>
      </c>
      <c r="B240" s="186" t="s">
        <v>1054</v>
      </c>
      <c r="C240" s="187">
        <v>28.666666666666668</v>
      </c>
      <c r="D240" s="187">
        <v>6.9916666666666645</v>
      </c>
      <c r="E240" s="187">
        <v>1.1083333333333334</v>
      </c>
      <c r="F240" s="187">
        <v>0.03333333333333333</v>
      </c>
      <c r="G240" s="188">
        <v>7.083333333333333</v>
      </c>
      <c r="H240" s="188">
        <v>35.333333333333336</v>
      </c>
      <c r="I240" s="188">
        <v>28.666666666666668</v>
      </c>
      <c r="J240" s="188">
        <v>4.391666666666667</v>
      </c>
      <c r="K240" s="188">
        <v>1.9666666666666668</v>
      </c>
      <c r="L240" s="187">
        <v>0.19416666666666668</v>
      </c>
      <c r="M240" s="187">
        <v>1.866666666666667</v>
      </c>
      <c r="N240" s="187">
        <v>0.3083333333333333</v>
      </c>
      <c r="O240" s="189">
        <v>648800000</v>
      </c>
    </row>
    <row r="241" spans="1:15" ht="18" customHeight="1">
      <c r="A241" s="186" t="s">
        <v>1055</v>
      </c>
      <c r="B241" s="186" t="s">
        <v>1056</v>
      </c>
      <c r="C241" s="187">
        <v>29.545454545454547</v>
      </c>
      <c r="D241" s="187">
        <v>6.8909090909090915</v>
      </c>
      <c r="E241" s="187">
        <v>0.10909090909090909</v>
      </c>
      <c r="F241" s="187">
        <v>1.1727272727272726</v>
      </c>
      <c r="G241" s="188">
        <v>15.181818181818182</v>
      </c>
      <c r="H241" s="188">
        <v>66.72727272727273</v>
      </c>
      <c r="I241" s="188">
        <v>13.090909090909092</v>
      </c>
      <c r="J241" s="188">
        <v>7.2727272727272725</v>
      </c>
      <c r="K241" s="188">
        <v>3.972727272727272</v>
      </c>
      <c r="L241" s="187">
        <v>0.20181818181818184</v>
      </c>
      <c r="M241" s="187">
        <v>2.6181818181818177</v>
      </c>
      <c r="N241" s="187">
        <v>0.6636363636363637</v>
      </c>
      <c r="O241" s="189">
        <v>712790909.0909091</v>
      </c>
    </row>
    <row r="242" spans="1:15" ht="18" customHeight="1">
      <c r="A242" s="190" t="s">
        <v>1057</v>
      </c>
      <c r="B242" s="220" t="s">
        <v>1058</v>
      </c>
      <c r="C242" s="191">
        <v>29.083333333333332</v>
      </c>
      <c r="D242" s="191">
        <v>7.116666666666666</v>
      </c>
      <c r="E242" s="191">
        <v>1.8083333333333333</v>
      </c>
      <c r="F242" s="191">
        <v>0.05833333333333333</v>
      </c>
      <c r="G242" s="192">
        <v>7.666666666666667</v>
      </c>
      <c r="H242" s="192">
        <v>36.166666666666664</v>
      </c>
      <c r="I242" s="192">
        <v>38.5</v>
      </c>
      <c r="J242" s="192">
        <v>5.783333333333332</v>
      </c>
      <c r="K242" s="192">
        <v>3.0166666666666657</v>
      </c>
      <c r="L242" s="191">
        <v>0.1758333333333333</v>
      </c>
      <c r="M242" s="191">
        <v>2.175</v>
      </c>
      <c r="N242" s="191">
        <v>0.44166666666666665</v>
      </c>
      <c r="O242" s="193">
        <v>355627500</v>
      </c>
    </row>
    <row r="243" spans="1:15" ht="18" customHeight="1">
      <c r="A243" s="198"/>
      <c r="B243" s="221" t="s">
        <v>1059</v>
      </c>
      <c r="C243" s="214">
        <v>29.083333333333332</v>
      </c>
      <c r="D243" s="214">
        <v>7.116666666666666</v>
      </c>
      <c r="E243" s="214">
        <v>1.725</v>
      </c>
      <c r="F243" s="214">
        <v>0.05</v>
      </c>
      <c r="G243" s="215">
        <v>8.083333333333334</v>
      </c>
      <c r="H243" s="215">
        <v>36.583333333333336</v>
      </c>
      <c r="I243" s="215">
        <v>43.083333333333336</v>
      </c>
      <c r="J243" s="215">
        <v>4.95</v>
      </c>
      <c r="K243" s="215">
        <v>2.308333333333334</v>
      </c>
      <c r="L243" s="214">
        <v>0.1825</v>
      </c>
      <c r="M243" s="214">
        <v>2.0333333333333328</v>
      </c>
      <c r="N243" s="214">
        <v>0.425</v>
      </c>
      <c r="O243" s="216">
        <v>635177500</v>
      </c>
    </row>
    <row r="244" spans="1:15" ht="18" customHeight="1">
      <c r="A244" s="198"/>
      <c r="B244" s="221" t="s">
        <v>1060</v>
      </c>
      <c r="C244" s="214">
        <v>29.083333333333332</v>
      </c>
      <c r="D244" s="214">
        <v>7.091666666666666</v>
      </c>
      <c r="E244" s="214">
        <v>0.9666666666666667</v>
      </c>
      <c r="F244" s="214">
        <v>0.03333333333333333</v>
      </c>
      <c r="G244" s="215">
        <v>12</v>
      </c>
      <c r="H244" s="215">
        <v>49.833333333333336</v>
      </c>
      <c r="I244" s="215">
        <v>29.416666666666668</v>
      </c>
      <c r="J244" s="215">
        <v>7.883333333333333</v>
      </c>
      <c r="K244" s="215">
        <v>4.766666666666667</v>
      </c>
      <c r="L244" s="214">
        <v>0.15166666666666667</v>
      </c>
      <c r="M244" s="214">
        <v>2.025</v>
      </c>
      <c r="N244" s="214">
        <v>0.46666666666666673</v>
      </c>
      <c r="O244" s="216">
        <v>704025000</v>
      </c>
    </row>
    <row r="245" spans="1:15" ht="18" customHeight="1">
      <c r="A245" s="194"/>
      <c r="B245" s="222" t="s">
        <v>1061</v>
      </c>
      <c r="C245" s="195">
        <v>29.083333333333332</v>
      </c>
      <c r="D245" s="195">
        <v>6.691666666666666</v>
      </c>
      <c r="E245" s="195">
        <v>1.1</v>
      </c>
      <c r="F245" s="195">
        <v>0.06666666666666667</v>
      </c>
      <c r="G245" s="196">
        <v>13</v>
      </c>
      <c r="H245" s="196">
        <v>44</v>
      </c>
      <c r="I245" s="196">
        <v>19.083333333333332</v>
      </c>
      <c r="J245" s="196">
        <v>7.875</v>
      </c>
      <c r="K245" s="196">
        <v>5.283333333333332</v>
      </c>
      <c r="L245" s="195">
        <v>0.10833333333333334</v>
      </c>
      <c r="M245" s="195">
        <v>1.925</v>
      </c>
      <c r="N245" s="195">
        <v>0.5583333333333332</v>
      </c>
      <c r="O245" s="197">
        <v>857558333.3333334</v>
      </c>
    </row>
    <row r="246" spans="1:15" ht="18" customHeight="1">
      <c r="A246" s="186" t="s">
        <v>1062</v>
      </c>
      <c r="B246" s="219" t="s">
        <v>1063</v>
      </c>
      <c r="C246" s="187">
        <v>29.25</v>
      </c>
      <c r="D246" s="187">
        <v>7.141666666666666</v>
      </c>
      <c r="E246" s="187">
        <v>0.925</v>
      </c>
      <c r="F246" s="187">
        <v>0.25833333333333336</v>
      </c>
      <c r="G246" s="188">
        <v>11.583333333333334</v>
      </c>
      <c r="H246" s="188">
        <v>59.666666666666664</v>
      </c>
      <c r="I246" s="188">
        <v>16.833333333333332</v>
      </c>
      <c r="J246" s="188">
        <v>7.808333333333333</v>
      </c>
      <c r="K246" s="188">
        <v>4.916666666666665</v>
      </c>
      <c r="L246" s="187">
        <v>0.018333333333333337</v>
      </c>
      <c r="M246" s="187">
        <v>2.6083333333333334</v>
      </c>
      <c r="N246" s="187">
        <v>0.6416666666666666</v>
      </c>
      <c r="O246" s="189">
        <v>515752500</v>
      </c>
    </row>
    <row r="247" spans="1:15" ht="18" customHeight="1">
      <c r="A247" s="190" t="s">
        <v>1064</v>
      </c>
      <c r="B247" s="220" t="s">
        <v>759</v>
      </c>
      <c r="C247" s="191">
        <v>30.166666666666668</v>
      </c>
      <c r="D247" s="191">
        <v>7.480833333333333</v>
      </c>
      <c r="E247" s="191">
        <v>2.3</v>
      </c>
      <c r="F247" s="191">
        <v>0</v>
      </c>
      <c r="G247" s="192">
        <v>9.109166666666665</v>
      </c>
      <c r="H247" s="192">
        <v>71.83333333333333</v>
      </c>
      <c r="I247" s="192">
        <v>20.416666666666668</v>
      </c>
      <c r="J247" s="192">
        <v>3.066666666666667</v>
      </c>
      <c r="K247" s="192">
        <v>1.9116666666666668</v>
      </c>
      <c r="L247" s="191">
        <v>0.6383333333333334</v>
      </c>
      <c r="M247" s="191">
        <v>0.31833333333333336</v>
      </c>
      <c r="N247" s="191">
        <v>2.091666666666667</v>
      </c>
      <c r="O247" s="193">
        <v>3274000</v>
      </c>
    </row>
    <row r="248" spans="1:15" ht="18" customHeight="1">
      <c r="A248" s="194"/>
      <c r="B248" s="222" t="s">
        <v>756</v>
      </c>
      <c r="C248" s="195">
        <v>30.5</v>
      </c>
      <c r="D248" s="195">
        <v>7.521666666666667</v>
      </c>
      <c r="E248" s="195">
        <v>2.5083333333333333</v>
      </c>
      <c r="F248" s="195">
        <v>0</v>
      </c>
      <c r="G248" s="196">
        <v>7.738333333333333</v>
      </c>
      <c r="H248" s="196">
        <v>86.5</v>
      </c>
      <c r="I248" s="196">
        <v>18.416666666666668</v>
      </c>
      <c r="J248" s="196">
        <v>3.6833333333333336</v>
      </c>
      <c r="K248" s="196">
        <v>2.175</v>
      </c>
      <c r="L248" s="195">
        <v>0.58</v>
      </c>
      <c r="M248" s="195">
        <v>0.5233333333333333</v>
      </c>
      <c r="N248" s="195">
        <v>1.8008333333333333</v>
      </c>
      <c r="O248" s="197">
        <v>2990000</v>
      </c>
    </row>
    <row r="249" spans="1:15" ht="18" customHeight="1">
      <c r="A249" s="186" t="s">
        <v>1065</v>
      </c>
      <c r="B249" s="219" t="s">
        <v>1066</v>
      </c>
      <c r="C249" s="187">
        <v>30.75</v>
      </c>
      <c r="D249" s="187">
        <v>7.041666666666667</v>
      </c>
      <c r="E249" s="187">
        <v>2.733333333333333</v>
      </c>
      <c r="F249" s="187">
        <v>0</v>
      </c>
      <c r="G249" s="188">
        <v>4.25</v>
      </c>
      <c r="H249" s="188">
        <v>35.416666666666664</v>
      </c>
      <c r="I249" s="188">
        <v>17.583333333333332</v>
      </c>
      <c r="J249" s="188">
        <v>2.75</v>
      </c>
      <c r="K249" s="188">
        <v>0.6416666666666666</v>
      </c>
      <c r="L249" s="187">
        <v>0.16333333333333333</v>
      </c>
      <c r="M249" s="187">
        <v>2.1</v>
      </c>
      <c r="N249" s="187">
        <v>0.2</v>
      </c>
      <c r="O249" s="189">
        <v>17166.666666666668</v>
      </c>
    </row>
    <row r="250" spans="1:15" ht="18" customHeight="1">
      <c r="A250" s="190" t="s">
        <v>1067</v>
      </c>
      <c r="B250" s="220" t="s">
        <v>1068</v>
      </c>
      <c r="C250" s="191">
        <v>28.583333333333332</v>
      </c>
      <c r="D250" s="191">
        <v>6.958333333333333</v>
      </c>
      <c r="E250" s="191">
        <v>3.1166666666666667</v>
      </c>
      <c r="F250" s="191">
        <v>0</v>
      </c>
      <c r="G250" s="192">
        <v>3.8333333333333335</v>
      </c>
      <c r="H250" s="192">
        <v>43.583333333333336</v>
      </c>
      <c r="I250" s="192">
        <v>36.583333333333336</v>
      </c>
      <c r="J250" s="192">
        <v>3.5</v>
      </c>
      <c r="K250" s="192">
        <v>1.25</v>
      </c>
      <c r="L250" s="191">
        <v>0.145</v>
      </c>
      <c r="M250" s="191">
        <v>2.25</v>
      </c>
      <c r="N250" s="191">
        <v>0.19166666666666668</v>
      </c>
      <c r="O250" s="193">
        <v>48416.666666666664</v>
      </c>
    </row>
    <row r="251" spans="1:15" ht="18" customHeight="1">
      <c r="A251" s="198"/>
      <c r="B251" s="221" t="s">
        <v>1069</v>
      </c>
      <c r="C251" s="214">
        <v>29.75</v>
      </c>
      <c r="D251" s="214">
        <v>7.016666666666666</v>
      </c>
      <c r="E251" s="214">
        <v>1.0166666666666668</v>
      </c>
      <c r="F251" s="214">
        <v>0.03333333333333333</v>
      </c>
      <c r="G251" s="215">
        <v>8.75</v>
      </c>
      <c r="H251" s="215">
        <v>53.916666666666664</v>
      </c>
      <c r="I251" s="215">
        <v>31.5</v>
      </c>
      <c r="J251" s="215">
        <v>5.983333333333333</v>
      </c>
      <c r="K251" s="215">
        <v>3.316666666666666</v>
      </c>
      <c r="L251" s="214">
        <v>0.07416666666666667</v>
      </c>
      <c r="M251" s="214">
        <v>2.1</v>
      </c>
      <c r="N251" s="214">
        <v>0.475</v>
      </c>
      <c r="O251" s="216">
        <v>73237500</v>
      </c>
    </row>
    <row r="252" spans="1:15" ht="18" customHeight="1">
      <c r="A252" s="198"/>
      <c r="B252" s="221" t="s">
        <v>1070</v>
      </c>
      <c r="C252" s="214">
        <v>29.75</v>
      </c>
      <c r="D252" s="214">
        <v>7.033333333333334</v>
      </c>
      <c r="E252" s="214">
        <v>1.0083333333333335</v>
      </c>
      <c r="F252" s="214">
        <v>0.05</v>
      </c>
      <c r="G252" s="215">
        <v>8.666666666666666</v>
      </c>
      <c r="H252" s="215">
        <v>58.833333333333336</v>
      </c>
      <c r="I252" s="215">
        <v>31.75</v>
      </c>
      <c r="J252" s="215">
        <v>6.266666666666667</v>
      </c>
      <c r="K252" s="215">
        <v>4.075</v>
      </c>
      <c r="L252" s="214">
        <v>0.07675000000000001</v>
      </c>
      <c r="M252" s="214">
        <v>2.191666666666667</v>
      </c>
      <c r="N252" s="214">
        <v>0.525</v>
      </c>
      <c r="O252" s="216">
        <v>531191666.6666667</v>
      </c>
    </row>
    <row r="253" spans="1:15" ht="18" customHeight="1">
      <c r="A253" s="198"/>
      <c r="B253" s="221" t="s">
        <v>1071</v>
      </c>
      <c r="C253" s="214">
        <v>29.75</v>
      </c>
      <c r="D253" s="214">
        <v>7.05</v>
      </c>
      <c r="E253" s="214">
        <v>0.85</v>
      </c>
      <c r="F253" s="214">
        <v>0.041666666666666664</v>
      </c>
      <c r="G253" s="215">
        <v>10</v>
      </c>
      <c r="H253" s="215">
        <v>67.16666666666667</v>
      </c>
      <c r="I253" s="215">
        <v>43.166666666666664</v>
      </c>
      <c r="J253" s="215">
        <v>7.233333333333335</v>
      </c>
      <c r="K253" s="215">
        <v>4.5</v>
      </c>
      <c r="L253" s="214">
        <v>0.05666666666666667</v>
      </c>
      <c r="M253" s="214">
        <v>2.216666666666667</v>
      </c>
      <c r="N253" s="214">
        <v>0.5416666666666666</v>
      </c>
      <c r="O253" s="216">
        <v>174616666.66666666</v>
      </c>
    </row>
    <row r="254" spans="1:15" ht="18" customHeight="1">
      <c r="A254" s="198"/>
      <c r="B254" s="221" t="s">
        <v>1072</v>
      </c>
      <c r="C254" s="214">
        <v>29.75</v>
      </c>
      <c r="D254" s="214">
        <v>7.066666666666666</v>
      </c>
      <c r="E254" s="214">
        <v>0.8166666666666668</v>
      </c>
      <c r="F254" s="214">
        <v>0.08333333333333333</v>
      </c>
      <c r="G254" s="215">
        <v>9.166666666666666</v>
      </c>
      <c r="H254" s="215">
        <v>60.916666666666664</v>
      </c>
      <c r="I254" s="215">
        <v>34.25</v>
      </c>
      <c r="J254" s="215">
        <v>6.908333333333332</v>
      </c>
      <c r="K254" s="215">
        <v>4.8</v>
      </c>
      <c r="L254" s="214">
        <v>0.023333333333333334</v>
      </c>
      <c r="M254" s="214">
        <v>2.2333333333333334</v>
      </c>
      <c r="N254" s="214">
        <v>0.575</v>
      </c>
      <c r="O254" s="216">
        <v>298550000</v>
      </c>
    </row>
    <row r="255" spans="1:15" ht="18" customHeight="1">
      <c r="A255" s="198"/>
      <c r="B255" s="221" t="s">
        <v>1073</v>
      </c>
      <c r="C255" s="214">
        <v>28.583333333333332</v>
      </c>
      <c r="D255" s="214">
        <v>7.033333333333331</v>
      </c>
      <c r="E255" s="214">
        <v>2.2916666666666665</v>
      </c>
      <c r="F255" s="214">
        <v>0.008333333333333333</v>
      </c>
      <c r="G255" s="215">
        <v>7</v>
      </c>
      <c r="H255" s="215">
        <v>42.583333333333336</v>
      </c>
      <c r="I255" s="215">
        <v>19.916666666666668</v>
      </c>
      <c r="J255" s="215">
        <v>4.341666666666667</v>
      </c>
      <c r="K255" s="215">
        <v>2.3333333333333335</v>
      </c>
      <c r="L255" s="214">
        <v>0.09416666666666668</v>
      </c>
      <c r="M255" s="214">
        <v>2.125</v>
      </c>
      <c r="N255" s="214">
        <v>0.4083333333333334</v>
      </c>
      <c r="O255" s="216">
        <v>8956416.666666666</v>
      </c>
    </row>
    <row r="256" spans="1:15" ht="18" customHeight="1">
      <c r="A256" s="198"/>
      <c r="B256" s="221" t="s">
        <v>1074</v>
      </c>
      <c r="C256" s="214">
        <v>28.583333333333332</v>
      </c>
      <c r="D256" s="214">
        <v>7.141666666666667</v>
      </c>
      <c r="E256" s="214">
        <v>3.3</v>
      </c>
      <c r="F256" s="214">
        <v>0.008333333333333333</v>
      </c>
      <c r="G256" s="215">
        <v>6.916666666666667</v>
      </c>
      <c r="H256" s="215">
        <v>45</v>
      </c>
      <c r="I256" s="215">
        <v>17.416666666666668</v>
      </c>
      <c r="J256" s="215">
        <v>3.033333333333333</v>
      </c>
      <c r="K256" s="215">
        <v>1.491666666666667</v>
      </c>
      <c r="L256" s="214">
        <v>0.17333333333333334</v>
      </c>
      <c r="M256" s="214">
        <v>2.183333333333333</v>
      </c>
      <c r="N256" s="214">
        <v>0.3916666666666666</v>
      </c>
      <c r="O256" s="216">
        <v>4328083.333333333</v>
      </c>
    </row>
    <row r="257" spans="1:15" ht="18" customHeight="1">
      <c r="A257" s="198"/>
      <c r="B257" s="221" t="s">
        <v>1075</v>
      </c>
      <c r="C257" s="214">
        <v>28.583333333333332</v>
      </c>
      <c r="D257" s="214">
        <v>7.083333333333333</v>
      </c>
      <c r="E257" s="214">
        <v>2.558333333333333</v>
      </c>
      <c r="F257" s="214">
        <v>0</v>
      </c>
      <c r="G257" s="215">
        <v>5.166666666666667</v>
      </c>
      <c r="H257" s="215">
        <v>40.583333333333336</v>
      </c>
      <c r="I257" s="215">
        <v>15.666666666666666</v>
      </c>
      <c r="J257" s="215">
        <v>3.9583333333333326</v>
      </c>
      <c r="K257" s="215">
        <v>1.4</v>
      </c>
      <c r="L257" s="214">
        <v>0.205</v>
      </c>
      <c r="M257" s="214">
        <v>2.175</v>
      </c>
      <c r="N257" s="214">
        <v>0.35</v>
      </c>
      <c r="O257" s="216">
        <v>438000</v>
      </c>
    </row>
    <row r="258" spans="1:15" ht="18" customHeight="1">
      <c r="A258" s="198"/>
      <c r="B258" s="221" t="s">
        <v>1076</v>
      </c>
      <c r="C258" s="214">
        <v>29.75</v>
      </c>
      <c r="D258" s="214">
        <v>7.133333333333334</v>
      </c>
      <c r="E258" s="214">
        <v>1.3833333333333335</v>
      </c>
      <c r="F258" s="214">
        <v>0</v>
      </c>
      <c r="G258" s="215">
        <v>7.666666666666667</v>
      </c>
      <c r="H258" s="215">
        <v>49.583333333333336</v>
      </c>
      <c r="I258" s="215">
        <v>29.083333333333332</v>
      </c>
      <c r="J258" s="215">
        <v>5.925</v>
      </c>
      <c r="K258" s="215">
        <v>3.2916666666666665</v>
      </c>
      <c r="L258" s="214">
        <v>0.15916666666666665</v>
      </c>
      <c r="M258" s="214">
        <v>2.075</v>
      </c>
      <c r="N258" s="214">
        <v>0.475</v>
      </c>
      <c r="O258" s="216">
        <v>9505000</v>
      </c>
    </row>
    <row r="259" spans="1:15" ht="18" customHeight="1">
      <c r="A259" s="198"/>
      <c r="B259" s="221" t="s">
        <v>1077</v>
      </c>
      <c r="C259" s="214">
        <v>28.583333333333332</v>
      </c>
      <c r="D259" s="214">
        <v>7.016666666666666</v>
      </c>
      <c r="E259" s="214">
        <v>3.5</v>
      </c>
      <c r="F259" s="214">
        <v>0</v>
      </c>
      <c r="G259" s="215">
        <v>3.75</v>
      </c>
      <c r="H259" s="215">
        <v>29.166666666666668</v>
      </c>
      <c r="I259" s="215">
        <v>26.166666666666668</v>
      </c>
      <c r="J259" s="215">
        <v>2.425</v>
      </c>
      <c r="K259" s="215">
        <v>0.5416666666666666</v>
      </c>
      <c r="L259" s="214">
        <v>0.22916666666666666</v>
      </c>
      <c r="M259" s="214">
        <v>2.3333333333333335</v>
      </c>
      <c r="N259" s="214">
        <v>0.20833333333333337</v>
      </c>
      <c r="O259" s="216">
        <v>24500</v>
      </c>
    </row>
    <row r="260" spans="1:15" ht="18" customHeight="1">
      <c r="A260" s="194"/>
      <c r="B260" s="222" t="s">
        <v>1078</v>
      </c>
      <c r="C260" s="195">
        <v>28.583333333333332</v>
      </c>
      <c r="D260" s="195">
        <v>7.033333333333332</v>
      </c>
      <c r="E260" s="195">
        <v>2.783333333333333</v>
      </c>
      <c r="F260" s="195">
        <v>0</v>
      </c>
      <c r="G260" s="196">
        <v>3.8333333333333335</v>
      </c>
      <c r="H260" s="196">
        <v>35.083333333333336</v>
      </c>
      <c r="I260" s="196">
        <v>34.583333333333336</v>
      </c>
      <c r="J260" s="196">
        <v>1.7333333333333332</v>
      </c>
      <c r="K260" s="196">
        <v>0.49166666666666664</v>
      </c>
      <c r="L260" s="195">
        <v>0.04</v>
      </c>
      <c r="M260" s="195">
        <v>2.1666666666666665</v>
      </c>
      <c r="N260" s="195">
        <v>0.2</v>
      </c>
      <c r="O260" s="197">
        <v>88583.33333333333</v>
      </c>
    </row>
    <row r="261" spans="1:16" ht="18" customHeight="1">
      <c r="A261" s="186" t="s">
        <v>1079</v>
      </c>
      <c r="B261" s="186" t="s">
        <v>1080</v>
      </c>
      <c r="C261" s="187">
        <v>28.833333333333332</v>
      </c>
      <c r="D261" s="187">
        <v>6.9</v>
      </c>
      <c r="E261" s="187">
        <v>1.5833333333333333</v>
      </c>
      <c r="F261" s="187">
        <v>0</v>
      </c>
      <c r="G261" s="188">
        <v>5.666666666666667</v>
      </c>
      <c r="H261" s="188">
        <v>38.5</v>
      </c>
      <c r="I261" s="188">
        <v>11.75</v>
      </c>
      <c r="J261" s="188">
        <v>3.55</v>
      </c>
      <c r="K261" s="188">
        <v>1.6416666666666666</v>
      </c>
      <c r="L261" s="187">
        <v>0.2375</v>
      </c>
      <c r="M261" s="187">
        <v>2.575</v>
      </c>
      <c r="N261" s="187">
        <v>0.41666666666666674</v>
      </c>
      <c r="O261" s="189">
        <v>2128666.6666666665</v>
      </c>
      <c r="P261" s="223"/>
    </row>
    <row r="262" spans="1:16" ht="18" customHeight="1">
      <c r="A262" s="186" t="s">
        <v>1081</v>
      </c>
      <c r="B262" s="186" t="s">
        <v>1082</v>
      </c>
      <c r="C262" s="187">
        <v>28.833333333333332</v>
      </c>
      <c r="D262" s="187">
        <v>6.925</v>
      </c>
      <c r="E262" s="187">
        <v>2.058333333333333</v>
      </c>
      <c r="F262" s="187">
        <v>0</v>
      </c>
      <c r="G262" s="188">
        <v>5.166666666666667</v>
      </c>
      <c r="H262" s="188">
        <v>34.916666666666664</v>
      </c>
      <c r="I262" s="188">
        <v>14.75</v>
      </c>
      <c r="J262" s="188">
        <v>2.85</v>
      </c>
      <c r="K262" s="188">
        <v>1.325</v>
      </c>
      <c r="L262" s="187">
        <v>0.21833333333333335</v>
      </c>
      <c r="M262" s="187">
        <v>2.5083333333333337</v>
      </c>
      <c r="N262" s="187">
        <v>0.325</v>
      </c>
      <c r="O262" s="189">
        <v>70000</v>
      </c>
      <c r="P262" s="223"/>
    </row>
    <row r="263" spans="1:16" ht="18" customHeight="1">
      <c r="A263" s="186" t="s">
        <v>1083</v>
      </c>
      <c r="B263" s="186" t="s">
        <v>1084</v>
      </c>
      <c r="C263" s="187">
        <v>30.25</v>
      </c>
      <c r="D263" s="187">
        <v>7.125</v>
      </c>
      <c r="E263" s="187">
        <v>1.0416666666666667</v>
      </c>
      <c r="F263" s="187">
        <v>0.4666666666666666</v>
      </c>
      <c r="G263" s="188">
        <v>11.166666666666666</v>
      </c>
      <c r="H263" s="188">
        <v>61.916666666666664</v>
      </c>
      <c r="I263" s="188">
        <v>12.333333333333334</v>
      </c>
      <c r="J263" s="188">
        <v>6.391666666666667</v>
      </c>
      <c r="K263" s="188">
        <v>3.8583333333333343</v>
      </c>
      <c r="L263" s="187">
        <v>0.1841666666666667</v>
      </c>
      <c r="M263" s="187">
        <v>2.8666666666666667</v>
      </c>
      <c r="N263" s="187">
        <v>0.7083333333333334</v>
      </c>
      <c r="O263" s="189">
        <v>338708333.3333333</v>
      </c>
      <c r="P263" s="223"/>
    </row>
    <row r="264" spans="1:16" ht="18" customHeight="1">
      <c r="A264" s="186" t="s">
        <v>1085</v>
      </c>
      <c r="B264" s="186" t="s">
        <v>1086</v>
      </c>
      <c r="C264" s="187">
        <v>28.833333333333332</v>
      </c>
      <c r="D264" s="187">
        <v>6.9</v>
      </c>
      <c r="E264" s="187">
        <v>1.1166666666666667</v>
      </c>
      <c r="F264" s="187">
        <v>0.2</v>
      </c>
      <c r="G264" s="188">
        <v>9.416666666666666</v>
      </c>
      <c r="H264" s="188">
        <v>45.583333333333336</v>
      </c>
      <c r="I264" s="188">
        <v>14.583333333333334</v>
      </c>
      <c r="J264" s="188">
        <v>4.533333333333333</v>
      </c>
      <c r="K264" s="188">
        <v>2.316666666666667</v>
      </c>
      <c r="L264" s="187">
        <v>0.17583333333333337</v>
      </c>
      <c r="M264" s="187">
        <v>2.35</v>
      </c>
      <c r="N264" s="187">
        <v>0.34166666666666673</v>
      </c>
      <c r="O264" s="189">
        <v>45559916.666666664</v>
      </c>
      <c r="P264" s="223"/>
    </row>
    <row r="265" spans="1:16" ht="18" customHeight="1">
      <c r="A265" s="186" t="s">
        <v>1087</v>
      </c>
      <c r="B265" s="186" t="s">
        <v>1088</v>
      </c>
      <c r="C265" s="187">
        <v>29.166666666666668</v>
      </c>
      <c r="D265" s="187">
        <v>6.908333333333334</v>
      </c>
      <c r="E265" s="187">
        <v>0.75</v>
      </c>
      <c r="F265" s="187">
        <v>0.025</v>
      </c>
      <c r="G265" s="188">
        <v>10.666666666666666</v>
      </c>
      <c r="H265" s="188">
        <v>36.166666666666664</v>
      </c>
      <c r="I265" s="188">
        <v>18.833333333333332</v>
      </c>
      <c r="J265" s="188">
        <v>5.275</v>
      </c>
      <c r="K265" s="188">
        <v>2.525</v>
      </c>
      <c r="L265" s="187">
        <v>0.165</v>
      </c>
      <c r="M265" s="187">
        <v>1.7166666666666666</v>
      </c>
      <c r="N265" s="187">
        <v>0.5</v>
      </c>
      <c r="O265" s="189">
        <v>1193333333.3333333</v>
      </c>
      <c r="P265" s="223"/>
    </row>
    <row r="266" spans="1:16" ht="18" customHeight="1">
      <c r="A266" s="186" t="s">
        <v>1089</v>
      </c>
      <c r="B266" s="186" t="s">
        <v>1090</v>
      </c>
      <c r="C266" s="187">
        <v>29.166666666666668</v>
      </c>
      <c r="D266" s="187">
        <v>6.933333333333334</v>
      </c>
      <c r="E266" s="187">
        <v>0.7916666666666666</v>
      </c>
      <c r="F266" s="187">
        <v>0.05</v>
      </c>
      <c r="G266" s="188">
        <v>12.333333333333334</v>
      </c>
      <c r="H266" s="188">
        <v>35.75</v>
      </c>
      <c r="I266" s="188">
        <v>16.916666666666668</v>
      </c>
      <c r="J266" s="188">
        <v>5.175</v>
      </c>
      <c r="K266" s="188">
        <v>3.2083333333333335</v>
      </c>
      <c r="L266" s="187">
        <v>0.18333333333333332</v>
      </c>
      <c r="M266" s="187">
        <v>1.7333333333333334</v>
      </c>
      <c r="N266" s="187">
        <v>0.4666666666666666</v>
      </c>
      <c r="O266" s="189">
        <v>1414166666.6666667</v>
      </c>
      <c r="P266" s="223"/>
    </row>
    <row r="267" spans="1:16" ht="18" customHeight="1">
      <c r="A267" s="190" t="s">
        <v>1091</v>
      </c>
      <c r="B267" s="220" t="s">
        <v>1092</v>
      </c>
      <c r="C267" s="191">
        <v>28.583333333333332</v>
      </c>
      <c r="D267" s="191">
        <v>7.008333333333334</v>
      </c>
      <c r="E267" s="191">
        <v>1.3583333333333334</v>
      </c>
      <c r="F267" s="191">
        <v>0</v>
      </c>
      <c r="G267" s="192">
        <v>8.25</v>
      </c>
      <c r="H267" s="192">
        <v>45.75</v>
      </c>
      <c r="I267" s="192">
        <v>18.166666666666668</v>
      </c>
      <c r="J267" s="192">
        <v>5.933333333333334</v>
      </c>
      <c r="K267" s="192">
        <v>3.575</v>
      </c>
      <c r="L267" s="191">
        <v>0.03333333333333333</v>
      </c>
      <c r="M267" s="191">
        <v>2.283333333333333</v>
      </c>
      <c r="N267" s="191">
        <v>0.6416666666666667</v>
      </c>
      <c r="O267" s="193">
        <v>33091916.666666668</v>
      </c>
      <c r="P267" s="223"/>
    </row>
    <row r="268" spans="1:16" ht="18" customHeight="1">
      <c r="A268" s="198"/>
      <c r="B268" s="221" t="s">
        <v>1093</v>
      </c>
      <c r="C268" s="214">
        <v>28.583333333333332</v>
      </c>
      <c r="D268" s="214">
        <v>7</v>
      </c>
      <c r="E268" s="214">
        <v>1.3416666666666668</v>
      </c>
      <c r="F268" s="214">
        <v>0.041666666666666664</v>
      </c>
      <c r="G268" s="215">
        <v>8.25</v>
      </c>
      <c r="H268" s="215">
        <v>46.916666666666664</v>
      </c>
      <c r="I268" s="215">
        <v>20</v>
      </c>
      <c r="J268" s="215">
        <v>6.483333333333332</v>
      </c>
      <c r="K268" s="215">
        <v>3.4166666666666665</v>
      </c>
      <c r="L268" s="214">
        <v>0.1366666666666667</v>
      </c>
      <c r="M268" s="214">
        <v>2.225</v>
      </c>
      <c r="N268" s="214">
        <v>0.6</v>
      </c>
      <c r="O268" s="216">
        <v>6528250</v>
      </c>
      <c r="P268" s="223"/>
    </row>
    <row r="269" spans="1:16" ht="18" customHeight="1">
      <c r="A269" s="198"/>
      <c r="B269" s="221" t="s">
        <v>1094</v>
      </c>
      <c r="C269" s="214">
        <v>28.583333333333332</v>
      </c>
      <c r="D269" s="214">
        <v>7</v>
      </c>
      <c r="E269" s="214">
        <v>1.0416666666666667</v>
      </c>
      <c r="F269" s="214">
        <v>0.041666666666666664</v>
      </c>
      <c r="G269" s="215">
        <v>8.666666666666666</v>
      </c>
      <c r="H269" s="215">
        <v>54.583333333333336</v>
      </c>
      <c r="I269" s="215">
        <v>19.333333333333332</v>
      </c>
      <c r="J269" s="215">
        <v>5.275</v>
      </c>
      <c r="K269" s="215">
        <v>3.3416666666666672</v>
      </c>
      <c r="L269" s="214">
        <v>0.11583333333333336</v>
      </c>
      <c r="M269" s="214">
        <v>2.3916666666666666</v>
      </c>
      <c r="N269" s="214">
        <v>0.6333333333333333</v>
      </c>
      <c r="O269" s="216">
        <v>25569166.666666668</v>
      </c>
      <c r="P269" s="223"/>
    </row>
    <row r="270" spans="1:16" ht="18" customHeight="1">
      <c r="A270" s="194"/>
      <c r="B270" s="222" t="s">
        <v>1095</v>
      </c>
      <c r="C270" s="195">
        <v>28.166666666666668</v>
      </c>
      <c r="D270" s="195">
        <v>7.025</v>
      </c>
      <c r="E270" s="195">
        <v>1.35</v>
      </c>
      <c r="F270" s="195">
        <v>0</v>
      </c>
      <c r="G270" s="196">
        <v>7.25</v>
      </c>
      <c r="H270" s="196">
        <v>45.916666666666664</v>
      </c>
      <c r="I270" s="196">
        <v>13.5</v>
      </c>
      <c r="J270" s="196">
        <v>5.65</v>
      </c>
      <c r="K270" s="196">
        <v>2.416666666666667</v>
      </c>
      <c r="L270" s="195">
        <v>0.08833333333333333</v>
      </c>
      <c r="M270" s="195">
        <v>2.341666666666667</v>
      </c>
      <c r="N270" s="195">
        <v>0.5833333333333334</v>
      </c>
      <c r="O270" s="197">
        <v>5846666.666666667</v>
      </c>
      <c r="P270" s="223"/>
    </row>
    <row r="271" spans="1:16" ht="18" customHeight="1">
      <c r="A271" s="190" t="s">
        <v>1096</v>
      </c>
      <c r="B271" s="220" t="s">
        <v>1097</v>
      </c>
      <c r="C271" s="191">
        <v>29.416666666666668</v>
      </c>
      <c r="D271" s="191">
        <v>7.058333333333333</v>
      </c>
      <c r="E271" s="191">
        <v>0.03333333333333333</v>
      </c>
      <c r="F271" s="191">
        <v>0.975</v>
      </c>
      <c r="G271" s="192">
        <v>18.083333333333332</v>
      </c>
      <c r="H271" s="192">
        <v>81.75</v>
      </c>
      <c r="I271" s="192">
        <v>28.916666666666668</v>
      </c>
      <c r="J271" s="192">
        <v>7.233333333333332</v>
      </c>
      <c r="K271" s="192">
        <v>4.8</v>
      </c>
      <c r="L271" s="191">
        <v>0.07</v>
      </c>
      <c r="M271" s="191">
        <v>2.85</v>
      </c>
      <c r="N271" s="191">
        <v>0.8</v>
      </c>
      <c r="O271" s="193">
        <v>1428166666.6666667</v>
      </c>
      <c r="P271" s="223"/>
    </row>
    <row r="272" spans="1:16" ht="18" customHeight="1">
      <c r="A272" s="194"/>
      <c r="B272" s="222" t="s">
        <v>1098</v>
      </c>
      <c r="C272" s="195">
        <v>29.416666666666668</v>
      </c>
      <c r="D272" s="195">
        <v>7.133333333333333</v>
      </c>
      <c r="E272" s="195">
        <v>0.16666666666666666</v>
      </c>
      <c r="F272" s="195">
        <v>1.425</v>
      </c>
      <c r="G272" s="196">
        <v>18.166666666666668</v>
      </c>
      <c r="H272" s="196">
        <v>102.41666666666667</v>
      </c>
      <c r="I272" s="196">
        <v>17.583333333333332</v>
      </c>
      <c r="J272" s="196">
        <v>9.941666666666666</v>
      </c>
      <c r="K272" s="196">
        <v>5.05</v>
      </c>
      <c r="L272" s="195">
        <v>0.028333333333333332</v>
      </c>
      <c r="M272" s="195">
        <v>2.991666666666666</v>
      </c>
      <c r="N272" s="195">
        <v>0.825</v>
      </c>
      <c r="O272" s="197">
        <v>1298833333.3333333</v>
      </c>
      <c r="P272" s="223"/>
    </row>
    <row r="273" spans="1:16" ht="18" customHeight="1">
      <c r="A273" s="190" t="s">
        <v>1099</v>
      </c>
      <c r="B273" s="220" t="s">
        <v>1100</v>
      </c>
      <c r="C273" s="191">
        <v>28.916666666666668</v>
      </c>
      <c r="D273" s="191">
        <v>7.058333333333334</v>
      </c>
      <c r="E273" s="191">
        <v>0.5583333333333333</v>
      </c>
      <c r="F273" s="191">
        <v>0.6833333333333332</v>
      </c>
      <c r="G273" s="192">
        <v>17.083333333333332</v>
      </c>
      <c r="H273" s="192">
        <v>76.08333333333333</v>
      </c>
      <c r="I273" s="192">
        <v>15.25</v>
      </c>
      <c r="J273" s="192">
        <v>10.358333333333334</v>
      </c>
      <c r="K273" s="192">
        <v>7.008333333333332</v>
      </c>
      <c r="L273" s="191">
        <v>0.035</v>
      </c>
      <c r="M273" s="191">
        <v>2.2583333333333333</v>
      </c>
      <c r="N273" s="191">
        <v>0.6166666666666667</v>
      </c>
      <c r="O273" s="193">
        <v>1074166666.6666667</v>
      </c>
      <c r="P273" s="223"/>
    </row>
    <row r="274" spans="1:16" ht="18" customHeight="1">
      <c r="A274" s="198"/>
      <c r="B274" s="221" t="s">
        <v>1101</v>
      </c>
      <c r="C274" s="214">
        <v>28.916666666666668</v>
      </c>
      <c r="D274" s="214">
        <v>7.1</v>
      </c>
      <c r="E274" s="214">
        <v>0.2833333333333334</v>
      </c>
      <c r="F274" s="214">
        <v>0.725</v>
      </c>
      <c r="G274" s="215">
        <v>16.75</v>
      </c>
      <c r="H274" s="215">
        <v>61.666666666666664</v>
      </c>
      <c r="I274" s="215">
        <v>15.083333333333334</v>
      </c>
      <c r="J274" s="215">
        <v>10.55</v>
      </c>
      <c r="K274" s="215">
        <v>6.975</v>
      </c>
      <c r="L274" s="214">
        <v>0.015833333333333335</v>
      </c>
      <c r="M274" s="214">
        <v>2.2333333333333334</v>
      </c>
      <c r="N274" s="214">
        <v>0.6916666666666668</v>
      </c>
      <c r="O274" s="216">
        <v>1425416666.6666667</v>
      </c>
      <c r="P274" s="223"/>
    </row>
    <row r="275" spans="1:16" ht="18" customHeight="1">
      <c r="A275" s="198"/>
      <c r="B275" s="221" t="s">
        <v>786</v>
      </c>
      <c r="C275" s="214">
        <v>28.916666666666668</v>
      </c>
      <c r="D275" s="214">
        <v>7.1</v>
      </c>
      <c r="E275" s="214">
        <v>0.2583333333333333</v>
      </c>
      <c r="F275" s="214">
        <v>0.9416666666666668</v>
      </c>
      <c r="G275" s="215">
        <v>16.416666666666668</v>
      </c>
      <c r="H275" s="215">
        <v>64.16666666666667</v>
      </c>
      <c r="I275" s="215">
        <v>13</v>
      </c>
      <c r="J275" s="215">
        <v>10.608333333333333</v>
      </c>
      <c r="K275" s="215">
        <v>5.841666666666666</v>
      </c>
      <c r="L275" s="214">
        <v>0.014166666666666666</v>
      </c>
      <c r="M275" s="214">
        <v>2.275</v>
      </c>
      <c r="N275" s="214">
        <v>0.65</v>
      </c>
      <c r="O275" s="216">
        <v>1138250000</v>
      </c>
      <c r="P275" s="223"/>
    </row>
    <row r="276" spans="1:16" ht="18" customHeight="1">
      <c r="A276" s="194"/>
      <c r="B276" s="222" t="s">
        <v>1102</v>
      </c>
      <c r="C276" s="195">
        <v>28.916666666666668</v>
      </c>
      <c r="D276" s="195">
        <v>7.091666666666666</v>
      </c>
      <c r="E276" s="195">
        <v>0.3</v>
      </c>
      <c r="F276" s="195">
        <v>0.6166666666666666</v>
      </c>
      <c r="G276" s="196">
        <v>15.083333333333334</v>
      </c>
      <c r="H276" s="196">
        <v>57.25</v>
      </c>
      <c r="I276" s="196">
        <v>11.583333333333334</v>
      </c>
      <c r="J276" s="196">
        <v>8.275</v>
      </c>
      <c r="K276" s="196">
        <v>5.225</v>
      </c>
      <c r="L276" s="195">
        <v>0.0425</v>
      </c>
      <c r="M276" s="195">
        <v>2.183333333333333</v>
      </c>
      <c r="N276" s="195">
        <v>0.65</v>
      </c>
      <c r="O276" s="197">
        <v>1483666666.6666667</v>
      </c>
      <c r="P276" s="223"/>
    </row>
    <row r="277" spans="1:16" ht="18" customHeight="1">
      <c r="A277" s="186" t="s">
        <v>1103</v>
      </c>
      <c r="B277" s="186" t="s">
        <v>1104</v>
      </c>
      <c r="C277" s="187">
        <v>30.75</v>
      </c>
      <c r="D277" s="187">
        <v>6.966666666666665</v>
      </c>
      <c r="E277" s="187">
        <v>2.6416666666666666</v>
      </c>
      <c r="F277" s="187">
        <v>0</v>
      </c>
      <c r="G277" s="188">
        <v>3.8333333333333335</v>
      </c>
      <c r="H277" s="188">
        <v>37.333333333333336</v>
      </c>
      <c r="I277" s="188">
        <v>22.75</v>
      </c>
      <c r="J277" s="188">
        <v>2.8833333333333333</v>
      </c>
      <c r="K277" s="188">
        <v>0.775</v>
      </c>
      <c r="L277" s="187">
        <v>0.13416666666666666</v>
      </c>
      <c r="M277" s="187">
        <v>2.191666666666667</v>
      </c>
      <c r="N277" s="187">
        <v>0.15</v>
      </c>
      <c r="O277" s="189">
        <v>19500</v>
      </c>
      <c r="P277" s="223"/>
    </row>
    <row r="278" spans="1:16" ht="18" customHeight="1">
      <c r="A278" s="186" t="s">
        <v>1105</v>
      </c>
      <c r="B278" s="186" t="s">
        <v>1106</v>
      </c>
      <c r="C278" s="187">
        <v>28.833333333333332</v>
      </c>
      <c r="D278" s="187">
        <v>6.916666666666667</v>
      </c>
      <c r="E278" s="187">
        <v>1.4083333333333334</v>
      </c>
      <c r="F278" s="187">
        <v>0.08333333333333333</v>
      </c>
      <c r="G278" s="188">
        <v>6.166666666666667</v>
      </c>
      <c r="H278" s="188">
        <v>32</v>
      </c>
      <c r="I278" s="188">
        <v>20.333333333333332</v>
      </c>
      <c r="J278" s="188">
        <v>3.266666666666667</v>
      </c>
      <c r="K278" s="188">
        <v>1.15</v>
      </c>
      <c r="L278" s="187">
        <v>0.18666666666666668</v>
      </c>
      <c r="M278" s="187">
        <v>2.3583333333333334</v>
      </c>
      <c r="N278" s="187">
        <v>0.35833333333333334</v>
      </c>
      <c r="O278" s="189">
        <v>22309583.333333332</v>
      </c>
      <c r="P278" s="223"/>
    </row>
    <row r="279" spans="1:16" ht="18" customHeight="1">
      <c r="A279" s="186" t="s">
        <v>1107</v>
      </c>
      <c r="B279" s="186" t="s">
        <v>1108</v>
      </c>
      <c r="C279" s="187">
        <v>28.75</v>
      </c>
      <c r="D279" s="187">
        <v>7.033333333333334</v>
      </c>
      <c r="E279" s="187">
        <v>0</v>
      </c>
      <c r="F279" s="187">
        <v>0.23333333333333336</v>
      </c>
      <c r="G279" s="188">
        <v>25.333333333333332</v>
      </c>
      <c r="H279" s="188">
        <v>104.08333333333333</v>
      </c>
      <c r="I279" s="188">
        <v>22.25</v>
      </c>
      <c r="J279" s="188">
        <v>15.733333333333334</v>
      </c>
      <c r="K279" s="188">
        <v>11.566666666666665</v>
      </c>
      <c r="L279" s="187">
        <v>0.016666666666666666</v>
      </c>
      <c r="M279" s="187">
        <v>2.7</v>
      </c>
      <c r="N279" s="187">
        <v>0.8916666666666666</v>
      </c>
      <c r="O279" s="189">
        <v>2183333333.3333335</v>
      </c>
      <c r="P279" s="223"/>
    </row>
    <row r="280" spans="1:16" ht="18" customHeight="1">
      <c r="A280" s="186" t="s">
        <v>1109</v>
      </c>
      <c r="B280" s="186" t="s">
        <v>1110</v>
      </c>
      <c r="C280" s="187">
        <v>28.75</v>
      </c>
      <c r="D280" s="187">
        <v>7.075</v>
      </c>
      <c r="E280" s="187">
        <v>1.8916666666666668</v>
      </c>
      <c r="F280" s="187">
        <v>0</v>
      </c>
      <c r="G280" s="188">
        <v>7.833333333333333</v>
      </c>
      <c r="H280" s="188">
        <v>46.5</v>
      </c>
      <c r="I280" s="188">
        <v>15.833333333333334</v>
      </c>
      <c r="J280" s="188">
        <v>4.708333333333333</v>
      </c>
      <c r="K280" s="188">
        <v>2.7166666666666663</v>
      </c>
      <c r="L280" s="187">
        <v>0.14583333333333334</v>
      </c>
      <c r="M280" s="187">
        <v>2.391666666666667</v>
      </c>
      <c r="N280" s="187">
        <v>0.5833333333333334</v>
      </c>
      <c r="O280" s="189">
        <v>4157500</v>
      </c>
      <c r="P280" s="223"/>
    </row>
    <row r="281" spans="1:16" ht="18" customHeight="1">
      <c r="A281" s="190" t="s">
        <v>1111</v>
      </c>
      <c r="B281" s="190" t="s">
        <v>1112</v>
      </c>
      <c r="C281" s="191">
        <v>29.545454545454547</v>
      </c>
      <c r="D281" s="191">
        <v>6.827272727272729</v>
      </c>
      <c r="E281" s="191">
        <v>0.10909090909090911</v>
      </c>
      <c r="F281" s="191">
        <v>2.709090909090909</v>
      </c>
      <c r="G281" s="192">
        <v>22.363636363636363</v>
      </c>
      <c r="H281" s="192">
        <v>64.27272727272727</v>
      </c>
      <c r="I281" s="192">
        <v>19.181818181818183</v>
      </c>
      <c r="J281" s="192">
        <v>7.6909090909090905</v>
      </c>
      <c r="K281" s="192">
        <v>3.3181818181818183</v>
      </c>
      <c r="L281" s="191">
        <v>0.12545454545454546</v>
      </c>
      <c r="M281" s="191">
        <v>2.9545454545454546</v>
      </c>
      <c r="N281" s="191">
        <v>0.7454545454545454</v>
      </c>
      <c r="O281" s="193">
        <v>468690909.09090906</v>
      </c>
      <c r="P281" s="223"/>
    </row>
    <row r="282" spans="1:16" ht="18" customHeight="1">
      <c r="A282" s="198"/>
      <c r="B282" s="198" t="s">
        <v>1113</v>
      </c>
      <c r="C282" s="214">
        <v>29.545454545454547</v>
      </c>
      <c r="D282" s="214">
        <v>6.836363636363638</v>
      </c>
      <c r="E282" s="214">
        <v>0.22727272727272727</v>
      </c>
      <c r="F282" s="214">
        <v>1.0636363636363635</v>
      </c>
      <c r="G282" s="215">
        <v>7.636363636363637</v>
      </c>
      <c r="H282" s="215">
        <v>42.63636363636363</v>
      </c>
      <c r="I282" s="215">
        <v>23.454545454545453</v>
      </c>
      <c r="J282" s="215">
        <v>7.427272727272729</v>
      </c>
      <c r="K282" s="215">
        <v>2.3636363636363638</v>
      </c>
      <c r="L282" s="214">
        <v>0.22</v>
      </c>
      <c r="M282" s="214">
        <v>2.2636363636363637</v>
      </c>
      <c r="N282" s="214">
        <v>0.5909090909090909</v>
      </c>
      <c r="O282" s="216">
        <v>35158181.81818182</v>
      </c>
      <c r="P282" s="223"/>
    </row>
    <row r="283" spans="1:16" ht="18" customHeight="1">
      <c r="A283" s="194"/>
      <c r="B283" s="194" t="s">
        <v>1114</v>
      </c>
      <c r="C283" s="195">
        <v>29.545454545454547</v>
      </c>
      <c r="D283" s="195">
        <v>6.854545454545455</v>
      </c>
      <c r="E283" s="195">
        <v>0.2818181818181818</v>
      </c>
      <c r="F283" s="195">
        <v>0.7090909090909091</v>
      </c>
      <c r="G283" s="196">
        <v>7.363636363636363</v>
      </c>
      <c r="H283" s="196">
        <v>40.54545454545455</v>
      </c>
      <c r="I283" s="196">
        <v>11.454545454545455</v>
      </c>
      <c r="J283" s="196">
        <v>7.327272727272729</v>
      </c>
      <c r="K283" s="196">
        <v>2.5272727272727273</v>
      </c>
      <c r="L283" s="195">
        <v>0.19545454545454544</v>
      </c>
      <c r="M283" s="195">
        <v>2.2454545454545456</v>
      </c>
      <c r="N283" s="195">
        <v>0.4636363636363637</v>
      </c>
      <c r="O283" s="197">
        <v>17576363.636363637</v>
      </c>
      <c r="P283" s="223"/>
    </row>
    <row r="284" spans="1:16" ht="18" customHeight="1">
      <c r="A284" s="190" t="s">
        <v>1115</v>
      </c>
      <c r="B284" s="190" t="s">
        <v>1116</v>
      </c>
      <c r="C284" s="191">
        <v>28.818181818181817</v>
      </c>
      <c r="D284" s="191">
        <v>7.036363636363637</v>
      </c>
      <c r="E284" s="191">
        <v>2.563636363636364</v>
      </c>
      <c r="F284" s="191">
        <v>0</v>
      </c>
      <c r="G284" s="192">
        <v>3.1818181818181817</v>
      </c>
      <c r="H284" s="192">
        <v>33.63636363636363</v>
      </c>
      <c r="I284" s="192">
        <v>22.727272727272727</v>
      </c>
      <c r="J284" s="192">
        <v>2.436363636363636</v>
      </c>
      <c r="K284" s="192">
        <v>0.29090909090909095</v>
      </c>
      <c r="L284" s="191">
        <v>0.09636363636363637</v>
      </c>
      <c r="M284" s="191">
        <v>2.0545454545454547</v>
      </c>
      <c r="N284" s="191">
        <v>0.2090909090909091</v>
      </c>
      <c r="O284" s="193">
        <v>125909.09090909091</v>
      </c>
      <c r="P284" s="223"/>
    </row>
    <row r="285" spans="1:16" ht="18" customHeight="1">
      <c r="A285" s="194"/>
      <c r="B285" s="194" t="s">
        <v>1117</v>
      </c>
      <c r="C285" s="195">
        <v>28.818181818181817</v>
      </c>
      <c r="D285" s="195">
        <v>7.063636363636365</v>
      </c>
      <c r="E285" s="195">
        <v>2.4727272727272727</v>
      </c>
      <c r="F285" s="195">
        <v>0</v>
      </c>
      <c r="G285" s="196">
        <v>3.3636363636363638</v>
      </c>
      <c r="H285" s="196">
        <v>28.454545454545453</v>
      </c>
      <c r="I285" s="196">
        <v>24.363636363636363</v>
      </c>
      <c r="J285" s="196">
        <v>2.3</v>
      </c>
      <c r="K285" s="196">
        <v>0.2818181818181818</v>
      </c>
      <c r="L285" s="195">
        <v>0.09545454545454546</v>
      </c>
      <c r="M285" s="195">
        <v>2.0636363636363635</v>
      </c>
      <c r="N285" s="195">
        <v>0.2</v>
      </c>
      <c r="O285" s="197">
        <v>46090.90909090909</v>
      </c>
      <c r="P285" s="223"/>
    </row>
    <row r="286" spans="1:16" ht="18" customHeight="1">
      <c r="A286" s="186" t="s">
        <v>1118</v>
      </c>
      <c r="B286" s="186" t="s">
        <v>1119</v>
      </c>
      <c r="C286" s="187">
        <v>29.416666666666668</v>
      </c>
      <c r="D286" s="187">
        <v>6.766666666666667</v>
      </c>
      <c r="E286" s="187">
        <v>1.2583333333333333</v>
      </c>
      <c r="F286" s="187">
        <v>0.025</v>
      </c>
      <c r="G286" s="188">
        <v>4.583333333333333</v>
      </c>
      <c r="H286" s="188">
        <v>58.416666666666664</v>
      </c>
      <c r="I286" s="188">
        <v>18.5</v>
      </c>
      <c r="J286" s="188">
        <v>3.7333333333333343</v>
      </c>
      <c r="K286" s="188">
        <v>0.8833333333333336</v>
      </c>
      <c r="L286" s="187">
        <v>0.08666666666666667</v>
      </c>
      <c r="M286" s="187">
        <v>2.516666666666667</v>
      </c>
      <c r="N286" s="187">
        <v>0.24166666666666667</v>
      </c>
      <c r="O286" s="189">
        <v>118583.33333333333</v>
      </c>
      <c r="P286" s="223"/>
    </row>
    <row r="287" spans="1:16" ht="18" customHeight="1">
      <c r="A287" s="427"/>
      <c r="B287" s="427" t="s">
        <v>1120</v>
      </c>
      <c r="C287" s="224">
        <v>28.75</v>
      </c>
      <c r="D287" s="224">
        <v>7.016666666666666</v>
      </c>
      <c r="E287" s="224">
        <v>0.19166666666666665</v>
      </c>
      <c r="F287" s="224">
        <v>0.23333333333333336</v>
      </c>
      <c r="G287" s="225">
        <v>18.083333333333332</v>
      </c>
      <c r="H287" s="225">
        <v>69.91666666666667</v>
      </c>
      <c r="I287" s="225">
        <v>21.25</v>
      </c>
      <c r="J287" s="225">
        <v>9.3</v>
      </c>
      <c r="K287" s="225">
        <v>6.541666666666665</v>
      </c>
      <c r="L287" s="224">
        <v>0.0875</v>
      </c>
      <c r="M287" s="224">
        <v>1.925</v>
      </c>
      <c r="N287" s="224">
        <v>0.7583333333333334</v>
      </c>
      <c r="O287" s="226">
        <v>1490000000</v>
      </c>
      <c r="P287" s="227"/>
    </row>
    <row r="288" spans="1:15" ht="18" customHeight="1">
      <c r="A288" s="430" t="s">
        <v>1121</v>
      </c>
      <c r="B288" s="431"/>
      <c r="C288" s="228">
        <f>AVERAGE(C3:C287)</f>
        <v>29.571249764442555</v>
      </c>
      <c r="D288" s="228">
        <f aca="true" t="shared" si="0" ref="D288:O288">AVERAGE(D3:D287)</f>
        <v>7.140823453555727</v>
      </c>
      <c r="E288" s="228">
        <f t="shared" si="0"/>
        <v>1.734879803648498</v>
      </c>
      <c r="F288" s="228">
        <f t="shared" si="0"/>
        <v>0.17572594288095567</v>
      </c>
      <c r="G288" s="229">
        <f t="shared" si="0"/>
        <v>10.159985105874458</v>
      </c>
      <c r="H288" s="229">
        <f t="shared" si="0"/>
        <v>55.04587186900095</v>
      </c>
      <c r="I288" s="229">
        <f t="shared" si="0"/>
        <v>20.004818272210954</v>
      </c>
      <c r="J288" s="229">
        <f t="shared" si="0"/>
        <v>5.673869860442743</v>
      </c>
      <c r="K288" s="229">
        <f t="shared" si="0"/>
        <v>3.0088264040373387</v>
      </c>
      <c r="L288" s="228">
        <f t="shared" si="0"/>
        <v>0.24994745123003134</v>
      </c>
      <c r="M288" s="228">
        <f t="shared" si="0"/>
        <v>1.888896341850172</v>
      </c>
      <c r="N288" s="228">
        <f t="shared" si="0"/>
        <v>0.7598448576466932</v>
      </c>
      <c r="O288" s="230">
        <f t="shared" si="0"/>
        <v>456367020.3500674</v>
      </c>
    </row>
    <row r="289" spans="1:15" s="232" customFormat="1" ht="15.75">
      <c r="A289" s="428" t="s">
        <v>1122</v>
      </c>
      <c r="B289" s="428"/>
      <c r="C289" s="233"/>
      <c r="D289" s="233"/>
      <c r="E289" s="233"/>
      <c r="F289" s="233"/>
      <c r="G289" s="234"/>
      <c r="H289" s="234"/>
      <c r="I289" s="235"/>
      <c r="J289" s="236"/>
      <c r="K289" s="236"/>
      <c r="L289" s="237"/>
      <c r="M289" s="233"/>
      <c r="N289" s="233"/>
      <c r="O289" s="238"/>
    </row>
    <row r="290" spans="1:16" s="239" customFormat="1" ht="15.75">
      <c r="A290" s="429" t="s">
        <v>1123</v>
      </c>
      <c r="B290" s="429"/>
      <c r="C290" s="240"/>
      <c r="D290" s="240"/>
      <c r="E290" s="240"/>
      <c r="F290" s="240"/>
      <c r="G290" s="241"/>
      <c r="H290" s="242"/>
      <c r="I290" s="242"/>
      <c r="J290" s="242"/>
      <c r="K290" s="242"/>
      <c r="L290" s="243"/>
      <c r="M290" s="243"/>
      <c r="N290" s="243"/>
      <c r="O290" s="243"/>
      <c r="P290" s="244"/>
    </row>
    <row r="291" ht="15.75">
      <c r="A291" s="245"/>
    </row>
    <row r="292" ht="15.75">
      <c r="A292" s="245"/>
    </row>
    <row r="293" ht="15.75">
      <c r="A293" s="245"/>
    </row>
    <row r="294" ht="15.75">
      <c r="A294" s="245"/>
    </row>
    <row r="295" ht="15.75">
      <c r="A295" s="245"/>
    </row>
  </sheetData>
  <sheetProtection/>
  <printOptions horizontalCentered="1"/>
  <pageMargins left="0.25" right="0.25" top="1" bottom="1" header="0.5" footer="0.5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showGridLines="0" zoomScale="110" zoomScaleNormal="110" zoomScalePageLayoutView="0" workbookViewId="0" topLeftCell="A1">
      <selection activeCell="J45" sqref="J45"/>
    </sheetView>
  </sheetViews>
  <sheetFormatPr defaultColWidth="0.9921875" defaultRowHeight="23.25"/>
  <cols>
    <col min="1" max="1" width="18.421875" style="12" customWidth="1"/>
    <col min="2" max="2" width="13.00390625" style="12" customWidth="1"/>
    <col min="3" max="3" width="11.7109375" style="12" customWidth="1"/>
    <col min="4" max="4" width="16.7109375" style="12" customWidth="1"/>
    <col min="5" max="5" width="19.8515625" style="12" customWidth="1"/>
    <col min="6" max="50" width="5.7109375" style="12" customWidth="1"/>
    <col min="51" max="16384" width="0.9921875" style="12" customWidth="1"/>
  </cols>
  <sheetData>
    <row r="1" spans="1:5" s="32" customFormat="1" ht="19.5" customHeight="1">
      <c r="A1" s="432" t="s">
        <v>1210</v>
      </c>
      <c r="B1" s="432"/>
      <c r="C1" s="432"/>
      <c r="D1" s="432"/>
      <c r="E1" s="432"/>
    </row>
    <row r="2" spans="1:5" s="248" customFormat="1" ht="17.25" customHeight="1">
      <c r="A2" s="433" t="s">
        <v>1129</v>
      </c>
      <c r="B2" s="433" t="s">
        <v>1143</v>
      </c>
      <c r="C2" s="433"/>
      <c r="D2" s="433" t="s">
        <v>1144</v>
      </c>
      <c r="E2" s="434" t="s">
        <v>1211</v>
      </c>
    </row>
    <row r="3" spans="1:5" s="249" customFormat="1" ht="13.5" customHeight="1">
      <c r="A3" s="250" t="s">
        <v>1193</v>
      </c>
      <c r="B3" s="251">
        <v>14</v>
      </c>
      <c r="C3" s="251"/>
      <c r="D3" s="252">
        <v>98</v>
      </c>
      <c r="E3" s="254" t="s">
        <v>1137</v>
      </c>
    </row>
    <row r="4" spans="1:5" s="249" customFormat="1" ht="13.5" customHeight="1">
      <c r="A4" s="250" t="s">
        <v>1206</v>
      </c>
      <c r="B4" s="251">
        <v>6</v>
      </c>
      <c r="C4" s="251"/>
      <c r="D4" s="252">
        <v>93</v>
      </c>
      <c r="E4" s="254" t="s">
        <v>1137</v>
      </c>
    </row>
    <row r="5" spans="1:5" s="255" customFormat="1" ht="15" customHeight="1">
      <c r="A5" s="256" t="s">
        <v>1177</v>
      </c>
      <c r="B5" s="257">
        <v>10</v>
      </c>
      <c r="C5" s="257"/>
      <c r="D5" s="258">
        <v>82</v>
      </c>
      <c r="E5" s="259" t="s">
        <v>1137</v>
      </c>
    </row>
    <row r="6" spans="1:5" s="255" customFormat="1" ht="15" customHeight="1">
      <c r="A6" s="256" t="s">
        <v>1173</v>
      </c>
      <c r="B6" s="257">
        <v>7</v>
      </c>
      <c r="C6" s="257"/>
      <c r="D6" s="258">
        <v>61</v>
      </c>
      <c r="E6" s="259">
        <v>3</v>
      </c>
    </row>
    <row r="7" spans="1:5" s="249" customFormat="1" ht="13.5" customHeight="1">
      <c r="A7" s="250" t="s">
        <v>1180</v>
      </c>
      <c r="B7" s="251">
        <v>11</v>
      </c>
      <c r="C7" s="251"/>
      <c r="D7" s="252">
        <v>46</v>
      </c>
      <c r="E7" s="254" t="s">
        <v>1137</v>
      </c>
    </row>
    <row r="8" spans="1:5" s="249" customFormat="1" ht="13.5" customHeight="1">
      <c r="A8" s="250" t="s">
        <v>1166</v>
      </c>
      <c r="B8" s="251">
        <v>12</v>
      </c>
      <c r="C8" s="251"/>
      <c r="D8" s="252">
        <v>45</v>
      </c>
      <c r="E8" s="254">
        <v>2</v>
      </c>
    </row>
    <row r="9" spans="1:5" s="255" customFormat="1" ht="15" customHeight="1">
      <c r="A9" s="256" t="s">
        <v>1172</v>
      </c>
      <c r="B9" s="257">
        <v>2</v>
      </c>
      <c r="C9" s="257"/>
      <c r="D9" s="258">
        <v>43</v>
      </c>
      <c r="E9" s="259" t="s">
        <v>1137</v>
      </c>
    </row>
    <row r="10" spans="1:5" s="249" customFormat="1" ht="13.5" customHeight="1">
      <c r="A10" s="250" t="s">
        <v>1198</v>
      </c>
      <c r="B10" s="251">
        <v>8</v>
      </c>
      <c r="C10" s="251"/>
      <c r="D10" s="260">
        <v>41</v>
      </c>
      <c r="E10" s="254" t="s">
        <v>1137</v>
      </c>
    </row>
    <row r="11" spans="1:5" s="249" customFormat="1" ht="13.5" customHeight="1">
      <c r="A11" s="250" t="s">
        <v>1174</v>
      </c>
      <c r="B11" s="251">
        <v>7</v>
      </c>
      <c r="C11" s="251"/>
      <c r="D11" s="260">
        <v>33</v>
      </c>
      <c r="E11" s="254">
        <v>1</v>
      </c>
    </row>
    <row r="12" spans="1:5" s="249" customFormat="1" ht="13.5" customHeight="1">
      <c r="A12" s="250" t="s">
        <v>1163</v>
      </c>
      <c r="B12" s="251">
        <v>5</v>
      </c>
      <c r="C12" s="251"/>
      <c r="D12" s="252">
        <v>28</v>
      </c>
      <c r="E12" s="254" t="s">
        <v>1137</v>
      </c>
    </row>
    <row r="13" spans="1:5" s="249" customFormat="1" ht="13.5" customHeight="1">
      <c r="A13" s="250" t="s">
        <v>1184</v>
      </c>
      <c r="B13" s="251">
        <v>8</v>
      </c>
      <c r="C13" s="251"/>
      <c r="D13" s="252">
        <v>28</v>
      </c>
      <c r="E13" s="254">
        <v>1</v>
      </c>
    </row>
    <row r="14" spans="1:5" s="249" customFormat="1" ht="13.5" customHeight="1">
      <c r="A14" s="250" t="s">
        <v>1175</v>
      </c>
      <c r="B14" s="251">
        <v>3</v>
      </c>
      <c r="C14" s="251"/>
      <c r="D14" s="260">
        <v>26</v>
      </c>
      <c r="E14" s="254">
        <v>2</v>
      </c>
    </row>
    <row r="15" spans="1:5" s="249" customFormat="1" ht="13.5" customHeight="1">
      <c r="A15" s="250" t="s">
        <v>1170</v>
      </c>
      <c r="B15" s="251">
        <v>5</v>
      </c>
      <c r="C15" s="251"/>
      <c r="D15" s="252">
        <v>22</v>
      </c>
      <c r="E15" s="254">
        <v>1</v>
      </c>
    </row>
    <row r="16" spans="1:5" s="249" customFormat="1" ht="13.5" customHeight="1">
      <c r="A16" s="250" t="s">
        <v>1178</v>
      </c>
      <c r="B16" s="251">
        <v>1</v>
      </c>
      <c r="C16" s="251"/>
      <c r="D16" s="252">
        <v>22</v>
      </c>
      <c r="E16" s="254" t="s">
        <v>1137</v>
      </c>
    </row>
    <row r="17" spans="1:5" s="255" customFormat="1" ht="15" customHeight="1">
      <c r="A17" s="256" t="s">
        <v>1197</v>
      </c>
      <c r="B17" s="257">
        <v>5</v>
      </c>
      <c r="C17" s="257"/>
      <c r="D17" s="261">
        <v>22</v>
      </c>
      <c r="E17" s="259">
        <v>5</v>
      </c>
    </row>
    <row r="18" spans="1:5" s="249" customFormat="1" ht="13.5" customHeight="1">
      <c r="A18" s="250" t="s">
        <v>1141</v>
      </c>
      <c r="B18" s="251">
        <v>2</v>
      </c>
      <c r="C18" s="251"/>
      <c r="D18" s="252">
        <v>22</v>
      </c>
      <c r="E18" s="254" t="s">
        <v>1137</v>
      </c>
    </row>
    <row r="19" spans="1:5" s="249" customFormat="1" ht="13.5" customHeight="1">
      <c r="A19" s="250" t="s">
        <v>1162</v>
      </c>
      <c r="B19" s="251">
        <v>4</v>
      </c>
      <c r="C19" s="251"/>
      <c r="D19" s="252">
        <v>21</v>
      </c>
      <c r="E19" s="254">
        <v>1</v>
      </c>
    </row>
    <row r="20" spans="1:5" s="249" customFormat="1" ht="13.5" customHeight="1">
      <c r="A20" s="250" t="s">
        <v>1195</v>
      </c>
      <c r="B20" s="251">
        <v>3</v>
      </c>
      <c r="C20" s="251"/>
      <c r="D20" s="252">
        <v>21</v>
      </c>
      <c r="E20" s="254" t="s">
        <v>1137</v>
      </c>
    </row>
    <row r="21" spans="1:5" s="249" customFormat="1" ht="13.5" customHeight="1">
      <c r="A21" s="250" t="s">
        <v>1183</v>
      </c>
      <c r="B21" s="253">
        <v>4</v>
      </c>
      <c r="C21" s="251"/>
      <c r="D21" s="260">
        <v>20</v>
      </c>
      <c r="E21" s="254" t="s">
        <v>1137</v>
      </c>
    </row>
    <row r="22" spans="1:5" s="249" customFormat="1" ht="13.5" customHeight="1">
      <c r="A22" s="250" t="s">
        <v>1171</v>
      </c>
      <c r="B22" s="251">
        <v>8</v>
      </c>
      <c r="C22" s="251"/>
      <c r="D22" s="252">
        <v>16</v>
      </c>
      <c r="E22" s="254">
        <v>1</v>
      </c>
    </row>
    <row r="23" spans="1:5" s="249" customFormat="1" ht="13.5" customHeight="1">
      <c r="A23" s="250" t="s">
        <v>1202</v>
      </c>
      <c r="B23" s="251">
        <v>14</v>
      </c>
      <c r="C23" s="251"/>
      <c r="D23" s="252">
        <v>16</v>
      </c>
      <c r="E23" s="254">
        <v>1</v>
      </c>
    </row>
    <row r="24" spans="1:5" s="249" customFormat="1" ht="13.5" customHeight="1">
      <c r="A24" s="250" t="s">
        <v>1188</v>
      </c>
      <c r="B24" s="251">
        <v>20</v>
      </c>
      <c r="C24" s="251"/>
      <c r="D24" s="252">
        <v>15</v>
      </c>
      <c r="E24" s="254" t="s">
        <v>1137</v>
      </c>
    </row>
    <row r="25" spans="1:5" s="255" customFormat="1" ht="15" customHeight="1">
      <c r="A25" s="256" t="s">
        <v>1194</v>
      </c>
      <c r="B25" s="257">
        <v>7</v>
      </c>
      <c r="C25" s="257"/>
      <c r="D25" s="258">
        <v>15</v>
      </c>
      <c r="E25" s="259" t="s">
        <v>1137</v>
      </c>
    </row>
    <row r="26" spans="1:5" s="249" customFormat="1" ht="13.5" customHeight="1">
      <c r="A26" s="250" t="s">
        <v>1176</v>
      </c>
      <c r="B26" s="251">
        <v>8</v>
      </c>
      <c r="C26" s="251"/>
      <c r="D26" s="252">
        <v>12</v>
      </c>
      <c r="E26" s="254" t="s">
        <v>1137</v>
      </c>
    </row>
    <row r="27" spans="1:5" s="249" customFormat="1" ht="13.5" customHeight="1">
      <c r="A27" s="250" t="s">
        <v>1142</v>
      </c>
      <c r="B27" s="251">
        <v>7</v>
      </c>
      <c r="C27" s="251"/>
      <c r="D27" s="262">
        <v>12</v>
      </c>
      <c r="E27" s="254">
        <v>1</v>
      </c>
    </row>
    <row r="28" spans="1:5" s="255" customFormat="1" ht="15" customHeight="1">
      <c r="A28" s="256" t="s">
        <v>1169</v>
      </c>
      <c r="B28" s="257">
        <v>3</v>
      </c>
      <c r="C28" s="257"/>
      <c r="D28" s="258">
        <v>10</v>
      </c>
      <c r="E28" s="259">
        <v>3</v>
      </c>
    </row>
    <row r="29" spans="1:5" s="255" customFormat="1" ht="15" customHeight="1">
      <c r="A29" s="256" t="s">
        <v>1203</v>
      </c>
      <c r="B29" s="257">
        <v>9</v>
      </c>
      <c r="C29" s="257"/>
      <c r="D29" s="258">
        <v>10</v>
      </c>
      <c r="E29" s="259" t="s">
        <v>1137</v>
      </c>
    </row>
    <row r="30" spans="1:5" s="249" customFormat="1" ht="13.5" customHeight="1">
      <c r="A30" s="250" t="s">
        <v>1181</v>
      </c>
      <c r="B30" s="251">
        <v>10</v>
      </c>
      <c r="C30" s="251"/>
      <c r="D30" s="260">
        <v>7</v>
      </c>
      <c r="E30" s="254" t="s">
        <v>1137</v>
      </c>
    </row>
    <row r="31" spans="1:5" s="249" customFormat="1" ht="13.5" customHeight="1">
      <c r="A31" s="250" t="s">
        <v>1199</v>
      </c>
      <c r="B31" s="251">
        <v>3</v>
      </c>
      <c r="C31" s="251"/>
      <c r="D31" s="252">
        <v>7</v>
      </c>
      <c r="E31" s="254" t="s">
        <v>1137</v>
      </c>
    </row>
    <row r="32" spans="1:5" s="249" customFormat="1" ht="13.5" customHeight="1">
      <c r="A32" s="250" t="s">
        <v>1164</v>
      </c>
      <c r="B32" s="251">
        <v>5</v>
      </c>
      <c r="C32" s="251"/>
      <c r="D32" s="252">
        <v>6</v>
      </c>
      <c r="E32" s="254" t="s">
        <v>1137</v>
      </c>
    </row>
    <row r="33" spans="1:5" s="249" customFormat="1" ht="13.5" customHeight="1">
      <c r="A33" s="250" t="s">
        <v>1179</v>
      </c>
      <c r="B33" s="251">
        <v>11</v>
      </c>
      <c r="C33" s="251"/>
      <c r="D33" s="252">
        <v>6</v>
      </c>
      <c r="E33" s="254" t="s">
        <v>1137</v>
      </c>
    </row>
    <row r="34" spans="1:5" s="249" customFormat="1" ht="13.5" customHeight="1">
      <c r="A34" s="250" t="s">
        <v>1192</v>
      </c>
      <c r="B34" s="251">
        <v>5</v>
      </c>
      <c r="C34" s="251"/>
      <c r="D34" s="252">
        <v>6</v>
      </c>
      <c r="E34" s="254">
        <v>3</v>
      </c>
    </row>
    <row r="35" spans="1:5" s="249" customFormat="1" ht="13.5" customHeight="1">
      <c r="A35" s="250" t="s">
        <v>1161</v>
      </c>
      <c r="B35" s="251">
        <v>4</v>
      </c>
      <c r="C35" s="251"/>
      <c r="D35" s="260">
        <v>5</v>
      </c>
      <c r="E35" s="254">
        <v>1</v>
      </c>
    </row>
    <row r="36" spans="1:5" s="255" customFormat="1" ht="15" customHeight="1">
      <c r="A36" s="256" t="s">
        <v>1186</v>
      </c>
      <c r="B36" s="257">
        <v>6</v>
      </c>
      <c r="C36" s="257"/>
      <c r="D36" s="258">
        <v>5</v>
      </c>
      <c r="E36" s="259" t="s">
        <v>1137</v>
      </c>
    </row>
    <row r="37" spans="1:5" s="255" customFormat="1" ht="15" customHeight="1">
      <c r="A37" s="256" t="s">
        <v>1189</v>
      </c>
      <c r="B37" s="257">
        <v>2</v>
      </c>
      <c r="C37" s="257"/>
      <c r="D37" s="258">
        <v>5</v>
      </c>
      <c r="E37" s="259">
        <v>2</v>
      </c>
    </row>
    <row r="38" spans="1:5" s="249" customFormat="1" ht="13.5" customHeight="1">
      <c r="A38" s="250" t="s">
        <v>1191</v>
      </c>
      <c r="B38" s="251">
        <v>7</v>
      </c>
      <c r="C38" s="251"/>
      <c r="D38" s="260">
        <v>5</v>
      </c>
      <c r="E38" s="254" t="s">
        <v>1137</v>
      </c>
    </row>
    <row r="39" spans="1:5" s="249" customFormat="1" ht="13.5" customHeight="1">
      <c r="A39" s="250" t="s">
        <v>1201</v>
      </c>
      <c r="B39" s="251">
        <v>5</v>
      </c>
      <c r="C39" s="251"/>
      <c r="D39" s="252">
        <v>3</v>
      </c>
      <c r="E39" s="254">
        <v>2</v>
      </c>
    </row>
    <row r="40" spans="1:5" s="249" customFormat="1" ht="13.5" customHeight="1">
      <c r="A40" s="250" t="s">
        <v>1207</v>
      </c>
      <c r="B40" s="251">
        <v>5</v>
      </c>
      <c r="C40" s="251"/>
      <c r="D40" s="262">
        <v>3</v>
      </c>
      <c r="E40" s="254" t="s">
        <v>1137</v>
      </c>
    </row>
    <row r="41" spans="1:5" s="249" customFormat="1" ht="13.5" customHeight="1">
      <c r="A41" s="250" t="s">
        <v>1182</v>
      </c>
      <c r="B41" s="251">
        <v>1</v>
      </c>
      <c r="C41" s="251"/>
      <c r="D41" s="252">
        <v>2</v>
      </c>
      <c r="E41" s="254" t="s">
        <v>1137</v>
      </c>
    </row>
    <row r="42" spans="1:5" s="249" customFormat="1" ht="13.5" customHeight="1">
      <c r="A42" s="250" t="s">
        <v>1196</v>
      </c>
      <c r="B42" s="251">
        <v>1</v>
      </c>
      <c r="C42" s="251"/>
      <c r="D42" s="252">
        <v>2</v>
      </c>
      <c r="E42" s="254">
        <v>1</v>
      </c>
    </row>
    <row r="43" spans="1:5" s="249" customFormat="1" ht="13.5" customHeight="1">
      <c r="A43" s="250" t="s">
        <v>1205</v>
      </c>
      <c r="B43" s="251">
        <v>4</v>
      </c>
      <c r="C43" s="251"/>
      <c r="D43" s="252">
        <v>2</v>
      </c>
      <c r="E43" s="254" t="s">
        <v>1137</v>
      </c>
    </row>
    <row r="44" spans="1:5" s="255" customFormat="1" ht="15" customHeight="1">
      <c r="A44" s="256" t="s">
        <v>1165</v>
      </c>
      <c r="B44" s="257">
        <v>5</v>
      </c>
      <c r="C44" s="257"/>
      <c r="D44" s="261">
        <v>1</v>
      </c>
      <c r="E44" s="259" t="s">
        <v>1137</v>
      </c>
    </row>
    <row r="45" spans="1:5" s="249" customFormat="1" ht="13.5" customHeight="1">
      <c r="A45" s="250" t="s">
        <v>1167</v>
      </c>
      <c r="B45" s="251">
        <v>2</v>
      </c>
      <c r="C45" s="251"/>
      <c r="D45" s="252">
        <v>1</v>
      </c>
      <c r="E45" s="254" t="s">
        <v>1137</v>
      </c>
    </row>
    <row r="46" spans="1:5" s="255" customFormat="1" ht="15" customHeight="1">
      <c r="A46" s="256" t="s">
        <v>1187</v>
      </c>
      <c r="B46" s="257">
        <v>5</v>
      </c>
      <c r="C46" s="257"/>
      <c r="D46" s="258">
        <v>1</v>
      </c>
      <c r="E46" s="259">
        <v>1</v>
      </c>
    </row>
    <row r="47" spans="1:5" s="249" customFormat="1" ht="13.5" customHeight="1">
      <c r="A47" s="250" t="s">
        <v>1208</v>
      </c>
      <c r="B47" s="251">
        <v>7</v>
      </c>
      <c r="C47" s="251"/>
      <c r="D47" s="262">
        <v>1</v>
      </c>
      <c r="E47" s="254" t="s">
        <v>1137</v>
      </c>
    </row>
    <row r="48" spans="1:5" s="249" customFormat="1" ht="13.5" customHeight="1">
      <c r="A48" s="250" t="s">
        <v>1168</v>
      </c>
      <c r="B48" s="251">
        <v>6</v>
      </c>
      <c r="C48" s="251"/>
      <c r="D48" s="252" t="s">
        <v>1137</v>
      </c>
      <c r="E48" s="254" t="s">
        <v>1137</v>
      </c>
    </row>
    <row r="49" spans="1:5" s="249" customFormat="1" ht="13.5" customHeight="1">
      <c r="A49" s="250" t="s">
        <v>1185</v>
      </c>
      <c r="B49" s="251">
        <v>1</v>
      </c>
      <c r="C49" s="251"/>
      <c r="D49" s="252" t="s">
        <v>1137</v>
      </c>
      <c r="E49" s="254" t="s">
        <v>1137</v>
      </c>
    </row>
    <row r="50" spans="1:5" s="249" customFormat="1" ht="13.5" customHeight="1">
      <c r="A50" s="250" t="s">
        <v>1190</v>
      </c>
      <c r="B50" s="251">
        <v>1</v>
      </c>
      <c r="C50" s="251"/>
      <c r="D50" s="252" t="s">
        <v>1137</v>
      </c>
      <c r="E50" s="254" t="s">
        <v>1137</v>
      </c>
    </row>
    <row r="51" spans="1:5" s="249" customFormat="1" ht="13.5" customHeight="1">
      <c r="A51" s="250" t="s">
        <v>1200</v>
      </c>
      <c r="B51" s="251">
        <v>6</v>
      </c>
      <c r="C51" s="251"/>
      <c r="D51" s="252" t="s">
        <v>1137</v>
      </c>
      <c r="E51" s="254" t="s">
        <v>1137</v>
      </c>
    </row>
    <row r="52" spans="1:5" s="249" customFormat="1" ht="13.5" customHeight="1">
      <c r="A52" s="250" t="s">
        <v>1204</v>
      </c>
      <c r="B52" s="251">
        <v>1</v>
      </c>
      <c r="C52" s="251"/>
      <c r="D52" s="252" t="s">
        <v>1137</v>
      </c>
      <c r="E52" s="254">
        <v>1</v>
      </c>
    </row>
    <row r="53" spans="1:5" s="266" customFormat="1" ht="15.75">
      <c r="A53" s="263" t="s">
        <v>1124</v>
      </c>
      <c r="B53" s="264">
        <f>SUM(B3:B52)</f>
        <v>296</v>
      </c>
      <c r="C53" s="265"/>
      <c r="D53" s="265">
        <f>SUM(D3:D52)</f>
        <v>948</v>
      </c>
      <c r="E53" s="265">
        <f>SUM(E3:E52)</f>
        <v>33</v>
      </c>
    </row>
    <row r="54" spans="1:5" ht="18" customHeight="1">
      <c r="A54" s="247" t="s">
        <v>1125</v>
      </c>
      <c r="B54" s="247"/>
      <c r="C54" s="247"/>
      <c r="D54" s="247"/>
      <c r="E54" s="247"/>
    </row>
    <row r="55" spans="1:5" ht="18" customHeight="1">
      <c r="A55" s="13" t="s">
        <v>1126</v>
      </c>
      <c r="B55" s="13"/>
      <c r="C55" s="13"/>
      <c r="D55" s="13"/>
      <c r="E55" s="13"/>
    </row>
  </sheetData>
  <sheetProtection/>
  <printOptions horizontalCentered="1"/>
  <pageMargins left="0.7874015748031497" right="0.7874015748031497" top="0.98425196850393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8"/>
  <sheetViews>
    <sheetView showGridLines="0" zoomScaleSheetLayoutView="110" zoomScalePageLayoutView="0" workbookViewId="0" topLeftCell="A28">
      <selection activeCell="P13" sqref="P13"/>
    </sheetView>
  </sheetViews>
  <sheetFormatPr defaultColWidth="8.8515625" defaultRowHeight="16.5" customHeight="1"/>
  <cols>
    <col min="1" max="1" width="19.8515625" style="12" customWidth="1"/>
    <col min="2" max="2" width="50.28125" style="12" customWidth="1"/>
    <col min="3" max="3" width="22.57421875" style="12" bestFit="1" customWidth="1"/>
    <col min="4" max="6" width="19.8515625" style="12" bestFit="1" customWidth="1"/>
    <col min="7" max="7" width="19.8515625" style="268" bestFit="1" customWidth="1"/>
    <col min="8" max="8" width="25.140625" style="12" bestFit="1" customWidth="1"/>
    <col min="9" max="16384" width="8.8515625" style="12" customWidth="1"/>
  </cols>
  <sheetData>
    <row r="1" spans="1:8" s="18" customFormat="1" ht="22.5" customHeight="1">
      <c r="A1" s="392" t="s">
        <v>1591</v>
      </c>
      <c r="B1" s="392"/>
      <c r="C1" s="392"/>
      <c r="D1" s="392"/>
      <c r="E1" s="392"/>
      <c r="F1" s="392"/>
      <c r="G1" s="392"/>
      <c r="H1" s="392"/>
    </row>
    <row r="2" spans="1:8" s="19" customFormat="1" ht="16.5" customHeight="1">
      <c r="A2" s="393" t="s">
        <v>1129</v>
      </c>
      <c r="B2" s="393" t="s">
        <v>1131</v>
      </c>
      <c r="C2" s="14" t="s">
        <v>1541</v>
      </c>
      <c r="D2" s="14" t="s">
        <v>1540</v>
      </c>
      <c r="E2" s="14" t="s">
        <v>1542</v>
      </c>
      <c r="F2" s="14" t="s">
        <v>1543</v>
      </c>
      <c r="G2" s="14" t="s">
        <v>1544</v>
      </c>
      <c r="H2" s="14" t="s">
        <v>1545</v>
      </c>
    </row>
    <row r="3" spans="1:8" s="10" customFormat="1" ht="18" customHeight="1">
      <c r="A3" s="15" t="s">
        <v>1161</v>
      </c>
      <c r="B3" s="15" t="s">
        <v>1212</v>
      </c>
      <c r="C3" s="11" t="s">
        <v>1213</v>
      </c>
      <c r="D3" s="11" t="s">
        <v>1214</v>
      </c>
      <c r="E3" s="11" t="s">
        <v>1215</v>
      </c>
      <c r="F3" s="11" t="s">
        <v>1216</v>
      </c>
      <c r="G3" s="11" t="s">
        <v>1217</v>
      </c>
      <c r="H3" s="11" t="s">
        <v>1218</v>
      </c>
    </row>
    <row r="4" spans="1:8" s="10" customFormat="1" ht="18" customHeight="1">
      <c r="A4" s="15"/>
      <c r="B4" s="15" t="s">
        <v>1547</v>
      </c>
      <c r="C4" s="11" t="s">
        <v>1219</v>
      </c>
      <c r="D4" s="11" t="s">
        <v>1220</v>
      </c>
      <c r="E4" s="11" t="s">
        <v>1221</v>
      </c>
      <c r="F4" s="11" t="s">
        <v>1222</v>
      </c>
      <c r="G4" s="11" t="s">
        <v>1223</v>
      </c>
      <c r="H4" s="11" t="s">
        <v>1224</v>
      </c>
    </row>
    <row r="5" spans="1:8" s="10" customFormat="1" ht="18" customHeight="1">
      <c r="A5" s="15"/>
      <c r="B5" s="15" t="s">
        <v>1546</v>
      </c>
      <c r="C5" s="11" t="s">
        <v>1225</v>
      </c>
      <c r="D5" s="11" t="s">
        <v>1226</v>
      </c>
      <c r="E5" s="11" t="s">
        <v>1227</v>
      </c>
      <c r="F5" s="11" t="s">
        <v>1228</v>
      </c>
      <c r="G5" s="11" t="s">
        <v>1229</v>
      </c>
      <c r="H5" s="11" t="s">
        <v>1230</v>
      </c>
    </row>
    <row r="6" spans="1:8" s="9" customFormat="1" ht="18" customHeight="1">
      <c r="A6" s="15" t="s">
        <v>1165</v>
      </c>
      <c r="B6" s="15" t="s">
        <v>1231</v>
      </c>
      <c r="C6" s="16" t="s">
        <v>1232</v>
      </c>
      <c r="D6" s="16" t="s">
        <v>1233</v>
      </c>
      <c r="E6" s="16" t="s">
        <v>1234</v>
      </c>
      <c r="F6" s="16" t="s">
        <v>1235</v>
      </c>
      <c r="G6" s="16" t="s">
        <v>1236</v>
      </c>
      <c r="H6" s="16" t="s">
        <v>1237</v>
      </c>
    </row>
    <row r="7" spans="1:8" s="10" customFormat="1" ht="18" customHeight="1">
      <c r="A7" s="15" t="s">
        <v>1168</v>
      </c>
      <c r="B7" s="15" t="s">
        <v>1238</v>
      </c>
      <c r="C7" s="11" t="s">
        <v>1239</v>
      </c>
      <c r="D7" s="11" t="s">
        <v>1240</v>
      </c>
      <c r="E7" s="11" t="s">
        <v>1241</v>
      </c>
      <c r="F7" s="11" t="s">
        <v>1242</v>
      </c>
      <c r="G7" s="11" t="s">
        <v>1243</v>
      </c>
      <c r="H7" s="11" t="s">
        <v>1244</v>
      </c>
    </row>
    <row r="8" spans="1:8" s="10" customFormat="1" ht="18" customHeight="1">
      <c r="A8" s="15" t="s">
        <v>1169</v>
      </c>
      <c r="B8" s="15" t="s">
        <v>1245</v>
      </c>
      <c r="C8" s="11" t="s">
        <v>1246</v>
      </c>
      <c r="D8" s="11" t="s">
        <v>1247</v>
      </c>
      <c r="E8" s="11" t="s">
        <v>1248</v>
      </c>
      <c r="F8" s="11" t="s">
        <v>1249</v>
      </c>
      <c r="G8" s="11" t="s">
        <v>1250</v>
      </c>
      <c r="H8" s="11" t="s">
        <v>1251</v>
      </c>
    </row>
    <row r="9" spans="1:8" s="10" customFormat="1" ht="18" customHeight="1">
      <c r="A9" s="15" t="s">
        <v>1170</v>
      </c>
      <c r="B9" s="15" t="s">
        <v>1252</v>
      </c>
      <c r="C9" s="11" t="s">
        <v>1253</v>
      </c>
      <c r="D9" s="11" t="s">
        <v>1254</v>
      </c>
      <c r="E9" s="11" t="s">
        <v>1255</v>
      </c>
      <c r="F9" s="11" t="s">
        <v>1256</v>
      </c>
      <c r="G9" s="11" t="s">
        <v>1257</v>
      </c>
      <c r="H9" s="11" t="s">
        <v>1258</v>
      </c>
    </row>
    <row r="10" spans="1:8" s="10" customFormat="1" ht="18" customHeight="1">
      <c r="A10" s="15" t="s">
        <v>1173</v>
      </c>
      <c r="B10" s="15" t="s">
        <v>1259</v>
      </c>
      <c r="C10" s="11" t="s">
        <v>1260</v>
      </c>
      <c r="D10" s="11" t="s">
        <v>1261</v>
      </c>
      <c r="E10" s="11" t="s">
        <v>1262</v>
      </c>
      <c r="F10" s="11" t="s">
        <v>1263</v>
      </c>
      <c r="G10" s="11" t="s">
        <v>1264</v>
      </c>
      <c r="H10" s="11" t="s">
        <v>1265</v>
      </c>
    </row>
    <row r="11" spans="1:8" s="10" customFormat="1" ht="18" customHeight="1">
      <c r="A11" s="15"/>
      <c r="B11" s="15" t="s">
        <v>1266</v>
      </c>
      <c r="C11" s="11" t="s">
        <v>1267</v>
      </c>
      <c r="D11" s="11" t="s">
        <v>1268</v>
      </c>
      <c r="E11" s="11" t="s">
        <v>1269</v>
      </c>
      <c r="F11" s="11" t="s">
        <v>1270</v>
      </c>
      <c r="G11" s="11" t="s">
        <v>1271</v>
      </c>
      <c r="H11" s="11" t="s">
        <v>1272</v>
      </c>
    </row>
    <row r="12" spans="1:8" s="10" customFormat="1" ht="18" customHeight="1">
      <c r="A12" s="15" t="s">
        <v>1174</v>
      </c>
      <c r="B12" s="15" t="s">
        <v>1273</v>
      </c>
      <c r="C12" s="11" t="s">
        <v>1274</v>
      </c>
      <c r="D12" s="11" t="s">
        <v>1275</v>
      </c>
      <c r="E12" s="11" t="s">
        <v>1276</v>
      </c>
      <c r="F12" s="11" t="s">
        <v>1277</v>
      </c>
      <c r="G12" s="11" t="s">
        <v>1278</v>
      </c>
      <c r="H12" s="11" t="s">
        <v>1279</v>
      </c>
    </row>
    <row r="13" spans="1:8" s="10" customFormat="1" ht="18" customHeight="1">
      <c r="A13" s="15" t="s">
        <v>1176</v>
      </c>
      <c r="B13" s="15" t="s">
        <v>1280</v>
      </c>
      <c r="C13" s="11" t="s">
        <v>1281</v>
      </c>
      <c r="D13" s="11" t="s">
        <v>1282</v>
      </c>
      <c r="E13" s="11" t="s">
        <v>1283</v>
      </c>
      <c r="F13" s="11" t="s">
        <v>1284</v>
      </c>
      <c r="G13" s="11" t="s">
        <v>1285</v>
      </c>
      <c r="H13" s="11" t="s">
        <v>1286</v>
      </c>
    </row>
    <row r="14" spans="1:8" s="10" customFormat="1" ht="18" customHeight="1">
      <c r="A14" s="15" t="s">
        <v>1177</v>
      </c>
      <c r="B14" s="15" t="s">
        <v>1287</v>
      </c>
      <c r="C14" s="11" t="s">
        <v>1288</v>
      </c>
      <c r="D14" s="11" t="s">
        <v>1289</v>
      </c>
      <c r="E14" s="11" t="s">
        <v>1290</v>
      </c>
      <c r="F14" s="11" t="s">
        <v>1291</v>
      </c>
      <c r="G14" s="11" t="s">
        <v>1292</v>
      </c>
      <c r="H14" s="11" t="s">
        <v>1293</v>
      </c>
    </row>
    <row r="15" spans="1:8" s="10" customFormat="1" ht="18" customHeight="1">
      <c r="A15" s="15" t="s">
        <v>1178</v>
      </c>
      <c r="B15" s="15" t="s">
        <v>1549</v>
      </c>
      <c r="C15" s="11" t="s">
        <v>1294</v>
      </c>
      <c r="D15" s="11" t="s">
        <v>1295</v>
      </c>
      <c r="E15" s="11" t="s">
        <v>1296</v>
      </c>
      <c r="F15" s="11" t="s">
        <v>1297</v>
      </c>
      <c r="G15" s="11" t="s">
        <v>1298</v>
      </c>
      <c r="H15" s="11" t="s">
        <v>1299</v>
      </c>
    </row>
    <row r="16" spans="1:8" s="10" customFormat="1" ht="18" customHeight="1">
      <c r="A16" s="15"/>
      <c r="B16" s="15" t="s">
        <v>1548</v>
      </c>
      <c r="C16" s="11" t="s">
        <v>1300</v>
      </c>
      <c r="D16" s="11" t="s">
        <v>1276</v>
      </c>
      <c r="E16" s="11" t="s">
        <v>1301</v>
      </c>
      <c r="F16" s="11" t="s">
        <v>1302</v>
      </c>
      <c r="G16" s="11" t="s">
        <v>1303</v>
      </c>
      <c r="H16" s="11" t="s">
        <v>1304</v>
      </c>
    </row>
    <row r="17" spans="1:8" s="10" customFormat="1" ht="18" customHeight="1">
      <c r="A17" s="15"/>
      <c r="B17" s="15" t="s">
        <v>1550</v>
      </c>
      <c r="C17" s="11" t="s">
        <v>1305</v>
      </c>
      <c r="D17" s="11" t="s">
        <v>1306</v>
      </c>
      <c r="E17" s="11" t="s">
        <v>1307</v>
      </c>
      <c r="F17" s="11" t="s">
        <v>1308</v>
      </c>
      <c r="G17" s="11" t="s">
        <v>1309</v>
      </c>
      <c r="H17" s="11" t="s">
        <v>1310</v>
      </c>
    </row>
    <row r="18" spans="1:8" s="10" customFormat="1" ht="18" customHeight="1">
      <c r="A18" s="15" t="s">
        <v>1179</v>
      </c>
      <c r="B18" s="15" t="s">
        <v>1311</v>
      </c>
      <c r="C18" s="11" t="s">
        <v>1312</v>
      </c>
      <c r="D18" s="11" t="s">
        <v>1313</v>
      </c>
      <c r="E18" s="11" t="s">
        <v>1314</v>
      </c>
      <c r="F18" s="11" t="s">
        <v>1315</v>
      </c>
      <c r="G18" s="11" t="s">
        <v>1316</v>
      </c>
      <c r="H18" s="11" t="s">
        <v>1317</v>
      </c>
    </row>
    <row r="19" spans="1:8" s="10" customFormat="1" ht="18" customHeight="1">
      <c r="A19" s="15" t="s">
        <v>1180</v>
      </c>
      <c r="B19" s="15" t="s">
        <v>1318</v>
      </c>
      <c r="C19" s="11" t="s">
        <v>1319</v>
      </c>
      <c r="D19" s="11" t="s">
        <v>1320</v>
      </c>
      <c r="E19" s="11" t="s">
        <v>1321</v>
      </c>
      <c r="F19" s="11" t="s">
        <v>1322</v>
      </c>
      <c r="G19" s="11" t="s">
        <v>1323</v>
      </c>
      <c r="H19" s="11" t="s">
        <v>1324</v>
      </c>
    </row>
    <row r="20" spans="1:8" s="10" customFormat="1" ht="18" customHeight="1">
      <c r="A20" s="15" t="s">
        <v>1181</v>
      </c>
      <c r="B20" s="15" t="s">
        <v>1325</v>
      </c>
      <c r="C20" s="11" t="s">
        <v>1326</v>
      </c>
      <c r="D20" s="11" t="s">
        <v>1327</v>
      </c>
      <c r="E20" s="11" t="s">
        <v>1328</v>
      </c>
      <c r="F20" s="11" t="s">
        <v>1329</v>
      </c>
      <c r="G20" s="11" t="s">
        <v>1330</v>
      </c>
      <c r="H20" s="11" t="s">
        <v>1331</v>
      </c>
    </row>
    <row r="21" spans="1:8" s="10" customFormat="1" ht="18" customHeight="1">
      <c r="A21" s="15" t="s">
        <v>1182</v>
      </c>
      <c r="B21" s="15" t="s">
        <v>1332</v>
      </c>
      <c r="C21" s="11" t="s">
        <v>1333</v>
      </c>
      <c r="D21" s="11" t="s">
        <v>1334</v>
      </c>
      <c r="E21" s="11" t="s">
        <v>1335</v>
      </c>
      <c r="F21" s="11" t="s">
        <v>1336</v>
      </c>
      <c r="G21" s="11" t="s">
        <v>1337</v>
      </c>
      <c r="H21" s="11" t="s">
        <v>1338</v>
      </c>
    </row>
    <row r="22" spans="1:8" s="10" customFormat="1" ht="18" customHeight="1">
      <c r="A22" s="15"/>
      <c r="B22" s="15" t="s">
        <v>1552</v>
      </c>
      <c r="C22" s="11" t="s">
        <v>1339</v>
      </c>
      <c r="D22" s="11" t="s">
        <v>1340</v>
      </c>
      <c r="E22" s="11" t="s">
        <v>1341</v>
      </c>
      <c r="F22" s="11" t="s">
        <v>1342</v>
      </c>
      <c r="G22" s="11" t="s">
        <v>1343</v>
      </c>
      <c r="H22" s="11" t="s">
        <v>1344</v>
      </c>
    </row>
    <row r="23" spans="1:8" s="10" customFormat="1" ht="18" customHeight="1">
      <c r="A23" s="15"/>
      <c r="B23" s="15" t="s">
        <v>1551</v>
      </c>
      <c r="C23" s="11" t="s">
        <v>1345</v>
      </c>
      <c r="D23" s="11" t="s">
        <v>1346</v>
      </c>
      <c r="E23" s="11" t="s">
        <v>1347</v>
      </c>
      <c r="F23" s="11" t="s">
        <v>1348</v>
      </c>
      <c r="G23" s="11" t="s">
        <v>1349</v>
      </c>
      <c r="H23" s="11" t="s">
        <v>1350</v>
      </c>
    </row>
    <row r="24" spans="1:8" s="10" customFormat="1" ht="18" customHeight="1">
      <c r="A24" s="15"/>
      <c r="B24" s="15" t="s">
        <v>1553</v>
      </c>
      <c r="C24" s="11" t="s">
        <v>1351</v>
      </c>
      <c r="D24" s="11" t="s">
        <v>1352</v>
      </c>
      <c r="E24" s="11" t="s">
        <v>1353</v>
      </c>
      <c r="F24" s="11" t="s">
        <v>1354</v>
      </c>
      <c r="G24" s="11" t="s">
        <v>1348</v>
      </c>
      <c r="H24" s="11" t="s">
        <v>1355</v>
      </c>
    </row>
    <row r="25" spans="1:8" s="10" customFormat="1" ht="18" customHeight="1">
      <c r="A25" s="15" t="s">
        <v>1183</v>
      </c>
      <c r="B25" s="15" t="s">
        <v>1356</v>
      </c>
      <c r="C25" s="11" t="s">
        <v>1357</v>
      </c>
      <c r="D25" s="11" t="s">
        <v>1358</v>
      </c>
      <c r="E25" s="11" t="s">
        <v>1359</v>
      </c>
      <c r="F25" s="11" t="s">
        <v>1360</v>
      </c>
      <c r="G25" s="11" t="s">
        <v>1361</v>
      </c>
      <c r="H25" s="11" t="s">
        <v>1362</v>
      </c>
    </row>
    <row r="26" spans="1:8" s="10" customFormat="1" ht="18" customHeight="1">
      <c r="A26" s="15" t="s">
        <v>1184</v>
      </c>
      <c r="B26" s="15" t="s">
        <v>1363</v>
      </c>
      <c r="C26" s="11" t="s">
        <v>1364</v>
      </c>
      <c r="D26" s="11" t="s">
        <v>1365</v>
      </c>
      <c r="E26" s="11" t="s">
        <v>1366</v>
      </c>
      <c r="F26" s="11" t="s">
        <v>1367</v>
      </c>
      <c r="G26" s="11" t="s">
        <v>1368</v>
      </c>
      <c r="H26" s="11" t="s">
        <v>1369</v>
      </c>
    </row>
    <row r="27" spans="1:8" s="10" customFormat="1" ht="18" customHeight="1">
      <c r="A27" s="15" t="s">
        <v>1185</v>
      </c>
      <c r="B27" s="15" t="s">
        <v>1370</v>
      </c>
      <c r="C27" s="11" t="s">
        <v>1371</v>
      </c>
      <c r="D27" s="11" t="s">
        <v>1372</v>
      </c>
      <c r="E27" s="11" t="s">
        <v>1373</v>
      </c>
      <c r="F27" s="11" t="s">
        <v>1374</v>
      </c>
      <c r="G27" s="11" t="s">
        <v>1375</v>
      </c>
      <c r="H27" s="11" t="s">
        <v>1376</v>
      </c>
    </row>
    <row r="28" spans="1:8" s="10" customFormat="1" ht="18" customHeight="1">
      <c r="A28" s="15"/>
      <c r="B28" s="17" t="s">
        <v>1377</v>
      </c>
      <c r="C28" s="11" t="s">
        <v>1378</v>
      </c>
      <c r="D28" s="11" t="s">
        <v>1379</v>
      </c>
      <c r="E28" s="11" t="s">
        <v>1380</v>
      </c>
      <c r="F28" s="11" t="s">
        <v>1381</v>
      </c>
      <c r="G28" s="11" t="s">
        <v>1382</v>
      </c>
      <c r="H28" s="11" t="s">
        <v>1383</v>
      </c>
    </row>
    <row r="29" spans="1:8" s="10" customFormat="1" ht="18" customHeight="1">
      <c r="A29" s="15" t="s">
        <v>1186</v>
      </c>
      <c r="B29" s="15" t="s">
        <v>353</v>
      </c>
      <c r="C29" s="11" t="s">
        <v>1384</v>
      </c>
      <c r="D29" s="11" t="s">
        <v>1385</v>
      </c>
      <c r="E29" s="11" t="s">
        <v>1386</v>
      </c>
      <c r="F29" s="11" t="s">
        <v>1387</v>
      </c>
      <c r="G29" s="11" t="s">
        <v>1388</v>
      </c>
      <c r="H29" s="11" t="s">
        <v>1389</v>
      </c>
    </row>
    <row r="30" spans="1:8" s="10" customFormat="1" ht="18" customHeight="1">
      <c r="A30" s="15" t="s">
        <v>1187</v>
      </c>
      <c r="B30" s="15" t="s">
        <v>1127</v>
      </c>
      <c r="C30" s="11" t="s">
        <v>1390</v>
      </c>
      <c r="D30" s="11" t="s">
        <v>1391</v>
      </c>
      <c r="E30" s="21" t="s">
        <v>1392</v>
      </c>
      <c r="F30" s="11" t="s">
        <v>1393</v>
      </c>
      <c r="G30" s="11" t="s">
        <v>1394</v>
      </c>
      <c r="H30" s="11" t="s">
        <v>1395</v>
      </c>
    </row>
    <row r="31" spans="1:8" s="10" customFormat="1" ht="18" customHeight="1">
      <c r="A31" s="15"/>
      <c r="B31" s="17" t="s">
        <v>1396</v>
      </c>
      <c r="C31" s="11" t="s">
        <v>1397</v>
      </c>
      <c r="D31" s="11" t="s">
        <v>1398</v>
      </c>
      <c r="E31" s="11" t="s">
        <v>1399</v>
      </c>
      <c r="F31" s="11" t="s">
        <v>1400</v>
      </c>
      <c r="G31" s="11" t="s">
        <v>1401</v>
      </c>
      <c r="H31" s="11" t="s">
        <v>1402</v>
      </c>
    </row>
    <row r="32" spans="1:8" s="10" customFormat="1" ht="18" customHeight="1">
      <c r="A32" s="15" t="s">
        <v>1188</v>
      </c>
      <c r="B32" s="15" t="s">
        <v>1403</v>
      </c>
      <c r="C32" s="16" t="s">
        <v>1404</v>
      </c>
      <c r="D32" s="16" t="s">
        <v>1405</v>
      </c>
      <c r="E32" s="16" t="s">
        <v>1406</v>
      </c>
      <c r="F32" s="16" t="s">
        <v>1407</v>
      </c>
      <c r="G32" s="16" t="s">
        <v>1408</v>
      </c>
      <c r="H32" s="16" t="s">
        <v>1409</v>
      </c>
    </row>
    <row r="33" spans="1:8" s="10" customFormat="1" ht="18" customHeight="1">
      <c r="A33" s="15" t="s">
        <v>1189</v>
      </c>
      <c r="B33" s="15" t="s">
        <v>1410</v>
      </c>
      <c r="C33" s="11" t="s">
        <v>1411</v>
      </c>
      <c r="D33" s="11" t="s">
        <v>1412</v>
      </c>
      <c r="E33" s="11" t="s">
        <v>1413</v>
      </c>
      <c r="F33" s="11" t="s">
        <v>1414</v>
      </c>
      <c r="G33" s="11" t="s">
        <v>1415</v>
      </c>
      <c r="H33" s="11" t="s">
        <v>1416</v>
      </c>
    </row>
    <row r="34" spans="1:8" s="10" customFormat="1" ht="18" customHeight="1">
      <c r="A34" s="15" t="s">
        <v>1192</v>
      </c>
      <c r="B34" s="15" t="s">
        <v>1417</v>
      </c>
      <c r="C34" s="11" t="s">
        <v>1418</v>
      </c>
      <c r="D34" s="11" t="s">
        <v>1419</v>
      </c>
      <c r="E34" s="11" t="s">
        <v>1420</v>
      </c>
      <c r="F34" s="11" t="s">
        <v>1421</v>
      </c>
      <c r="G34" s="11" t="s">
        <v>1422</v>
      </c>
      <c r="H34" s="11" t="s">
        <v>1423</v>
      </c>
    </row>
    <row r="35" spans="1:8" s="10" customFormat="1" ht="18" customHeight="1">
      <c r="A35" s="15" t="s">
        <v>1195</v>
      </c>
      <c r="B35" s="15" t="s">
        <v>1424</v>
      </c>
      <c r="C35" s="11" t="s">
        <v>1425</v>
      </c>
      <c r="D35" s="11" t="s">
        <v>1426</v>
      </c>
      <c r="E35" s="11" t="s">
        <v>1427</v>
      </c>
      <c r="F35" s="11" t="s">
        <v>1428</v>
      </c>
      <c r="G35" s="11" t="s">
        <v>1429</v>
      </c>
      <c r="H35" s="11" t="s">
        <v>1430</v>
      </c>
    </row>
    <row r="36" spans="1:8" s="10" customFormat="1" ht="18" customHeight="1">
      <c r="A36" s="15"/>
      <c r="B36" s="15" t="s">
        <v>1431</v>
      </c>
      <c r="C36" s="11" t="s">
        <v>1432</v>
      </c>
      <c r="D36" s="11" t="s">
        <v>1433</v>
      </c>
      <c r="E36" s="21" t="s">
        <v>1434</v>
      </c>
      <c r="F36" s="11" t="s">
        <v>1435</v>
      </c>
      <c r="G36" s="11" t="s">
        <v>1436</v>
      </c>
      <c r="H36" s="11" t="s">
        <v>1437</v>
      </c>
    </row>
    <row r="37" spans="1:8" s="10" customFormat="1" ht="18" customHeight="1">
      <c r="A37" s="15" t="s">
        <v>1196</v>
      </c>
      <c r="B37" s="15" t="s">
        <v>1438</v>
      </c>
      <c r="C37" s="11" t="s">
        <v>1439</v>
      </c>
      <c r="D37" s="11" t="s">
        <v>1440</v>
      </c>
      <c r="E37" s="11" t="s">
        <v>1441</v>
      </c>
      <c r="F37" s="11" t="s">
        <v>1442</v>
      </c>
      <c r="G37" s="11" t="s">
        <v>1443</v>
      </c>
      <c r="H37" s="11" t="s">
        <v>1444</v>
      </c>
    </row>
    <row r="38" spans="1:8" s="10" customFormat="1" ht="18" customHeight="1">
      <c r="A38" s="15"/>
      <c r="B38" s="23" t="s">
        <v>1445</v>
      </c>
      <c r="C38" s="11" t="s">
        <v>1446</v>
      </c>
      <c r="D38" s="11" t="s">
        <v>1447</v>
      </c>
      <c r="E38" s="11" t="s">
        <v>1448</v>
      </c>
      <c r="F38" s="11" t="s">
        <v>1449</v>
      </c>
      <c r="G38" s="11" t="s">
        <v>1450</v>
      </c>
      <c r="H38" s="11" t="s">
        <v>1451</v>
      </c>
    </row>
    <row r="39" spans="1:8" s="10" customFormat="1" ht="18" customHeight="1">
      <c r="A39" s="15"/>
      <c r="B39" s="15" t="s">
        <v>1452</v>
      </c>
      <c r="C39" s="11" t="s">
        <v>1453</v>
      </c>
      <c r="D39" s="11" t="s">
        <v>1454</v>
      </c>
      <c r="E39" s="11" t="s">
        <v>1455</v>
      </c>
      <c r="F39" s="11" t="s">
        <v>1456</v>
      </c>
      <c r="G39" s="11" t="s">
        <v>1457</v>
      </c>
      <c r="H39" s="11" t="s">
        <v>1458</v>
      </c>
    </row>
    <row r="40" spans="1:8" s="10" customFormat="1" ht="18" customHeight="1">
      <c r="A40" s="15" t="s">
        <v>1197</v>
      </c>
      <c r="B40" s="15" t="s">
        <v>1459</v>
      </c>
      <c r="C40" s="11" t="s">
        <v>1460</v>
      </c>
      <c r="D40" s="11" t="s">
        <v>1461</v>
      </c>
      <c r="E40" s="11" t="s">
        <v>1462</v>
      </c>
      <c r="F40" s="11" t="s">
        <v>1463</v>
      </c>
      <c r="G40" s="11" t="s">
        <v>1464</v>
      </c>
      <c r="H40" s="11" t="s">
        <v>1465</v>
      </c>
    </row>
    <row r="41" spans="1:8" s="10" customFormat="1" ht="18" customHeight="1">
      <c r="A41" s="15" t="s">
        <v>1198</v>
      </c>
      <c r="B41" s="15" t="s">
        <v>0</v>
      </c>
      <c r="C41" s="11" t="s">
        <v>1</v>
      </c>
      <c r="D41" s="11" t="s">
        <v>2</v>
      </c>
      <c r="E41" s="11" t="s">
        <v>3</v>
      </c>
      <c r="F41" s="11" t="s">
        <v>4</v>
      </c>
      <c r="G41" s="11" t="s">
        <v>5</v>
      </c>
      <c r="H41" s="11" t="s">
        <v>6</v>
      </c>
    </row>
    <row r="42" spans="1:8" s="10" customFormat="1" ht="18" customHeight="1">
      <c r="A42" s="15"/>
      <c r="B42" s="15" t="s">
        <v>7</v>
      </c>
      <c r="C42" s="11" t="s">
        <v>8</v>
      </c>
      <c r="D42" s="11" t="s">
        <v>9</v>
      </c>
      <c r="E42" s="11" t="s">
        <v>10</v>
      </c>
      <c r="F42" s="11" t="s">
        <v>11</v>
      </c>
      <c r="G42" s="11" t="s">
        <v>12</v>
      </c>
      <c r="H42" s="11" t="s">
        <v>13</v>
      </c>
    </row>
    <row r="43" spans="1:8" s="10" customFormat="1" ht="18" customHeight="1">
      <c r="A43" s="15" t="s">
        <v>1199</v>
      </c>
      <c r="B43" s="15" t="s">
        <v>14</v>
      </c>
      <c r="C43" s="11" t="s">
        <v>15</v>
      </c>
      <c r="D43" s="11" t="s">
        <v>16</v>
      </c>
      <c r="E43" s="11" t="s">
        <v>17</v>
      </c>
      <c r="F43" s="11" t="s">
        <v>18</v>
      </c>
      <c r="G43" s="11" t="s">
        <v>19</v>
      </c>
      <c r="H43" s="11" t="s">
        <v>20</v>
      </c>
    </row>
    <row r="44" spans="1:8" s="10" customFormat="1" ht="18" customHeight="1">
      <c r="A44" s="15"/>
      <c r="B44" s="23" t="s">
        <v>21</v>
      </c>
      <c r="C44" s="11" t="s">
        <v>22</v>
      </c>
      <c r="D44" s="11" t="s">
        <v>23</v>
      </c>
      <c r="E44" s="11" t="s">
        <v>24</v>
      </c>
      <c r="F44" s="11" t="s">
        <v>25</v>
      </c>
      <c r="G44" s="11" t="s">
        <v>26</v>
      </c>
      <c r="H44" s="11" t="s">
        <v>27</v>
      </c>
    </row>
    <row r="45" spans="1:8" s="10" customFormat="1" ht="18" customHeight="1">
      <c r="A45" s="15" t="s">
        <v>1200</v>
      </c>
      <c r="B45" s="15" t="s">
        <v>28</v>
      </c>
      <c r="C45" s="11" t="s">
        <v>29</v>
      </c>
      <c r="D45" s="11" t="s">
        <v>30</v>
      </c>
      <c r="E45" s="11" t="s">
        <v>31</v>
      </c>
      <c r="F45" s="11" t="s">
        <v>1364</v>
      </c>
      <c r="G45" s="11" t="s">
        <v>32</v>
      </c>
      <c r="H45" s="11" t="s">
        <v>33</v>
      </c>
    </row>
    <row r="46" spans="1:8" s="10" customFormat="1" ht="18" customHeight="1">
      <c r="A46" s="15" t="s">
        <v>1201</v>
      </c>
      <c r="B46" s="15" t="s">
        <v>1555</v>
      </c>
      <c r="C46" s="11" t="s">
        <v>34</v>
      </c>
      <c r="D46" s="11" t="s">
        <v>35</v>
      </c>
      <c r="E46" s="11" t="s">
        <v>36</v>
      </c>
      <c r="F46" s="11" t="s">
        <v>37</v>
      </c>
      <c r="G46" s="11" t="s">
        <v>38</v>
      </c>
      <c r="H46" s="11" t="s">
        <v>39</v>
      </c>
    </row>
    <row r="47" spans="1:8" s="10" customFormat="1" ht="18" customHeight="1">
      <c r="A47" s="15"/>
      <c r="B47" s="15" t="s">
        <v>1554</v>
      </c>
      <c r="C47" s="11" t="s">
        <v>40</v>
      </c>
      <c r="D47" s="11" t="s">
        <v>41</v>
      </c>
      <c r="E47" s="11" t="s">
        <v>42</v>
      </c>
      <c r="F47" s="11" t="s">
        <v>43</v>
      </c>
      <c r="G47" s="11" t="s">
        <v>44</v>
      </c>
      <c r="H47" s="11" t="s">
        <v>45</v>
      </c>
    </row>
    <row r="48" spans="1:8" s="10" customFormat="1" ht="18" customHeight="1">
      <c r="A48" s="15" t="s">
        <v>1204</v>
      </c>
      <c r="B48" s="15" t="s">
        <v>46</v>
      </c>
      <c r="C48" s="11" t="s">
        <v>47</v>
      </c>
      <c r="D48" s="11" t="s">
        <v>48</v>
      </c>
      <c r="E48" s="11" t="s">
        <v>49</v>
      </c>
      <c r="F48" s="11" t="s">
        <v>50</v>
      </c>
      <c r="G48" s="11" t="s">
        <v>51</v>
      </c>
      <c r="H48" s="11" t="s">
        <v>52</v>
      </c>
    </row>
    <row r="49" spans="1:8" s="10" customFormat="1" ht="18" customHeight="1">
      <c r="A49" s="15" t="s">
        <v>1205</v>
      </c>
      <c r="B49" s="17" t="s">
        <v>53</v>
      </c>
      <c r="C49" s="11" t="s">
        <v>54</v>
      </c>
      <c r="D49" s="11" t="s">
        <v>55</v>
      </c>
      <c r="E49" s="21" t="s">
        <v>56</v>
      </c>
      <c r="F49" s="11" t="s">
        <v>57</v>
      </c>
      <c r="G49" s="11" t="s">
        <v>58</v>
      </c>
      <c r="H49" s="11" t="s">
        <v>59</v>
      </c>
    </row>
    <row r="50" spans="1:8" s="10" customFormat="1" ht="18" customHeight="1">
      <c r="A50" s="15" t="s">
        <v>1141</v>
      </c>
      <c r="B50" s="15" t="s">
        <v>60</v>
      </c>
      <c r="C50" s="11" t="s">
        <v>61</v>
      </c>
      <c r="D50" s="11" t="s">
        <v>62</v>
      </c>
      <c r="E50" s="11" t="s">
        <v>63</v>
      </c>
      <c r="F50" s="11" t="s">
        <v>64</v>
      </c>
      <c r="G50" s="11" t="s">
        <v>65</v>
      </c>
      <c r="H50" s="11" t="s">
        <v>66</v>
      </c>
    </row>
    <row r="51" spans="1:8" s="10" customFormat="1" ht="18" customHeight="1">
      <c r="A51" s="10" t="s">
        <v>1142</v>
      </c>
      <c r="B51" s="15" t="s">
        <v>67</v>
      </c>
      <c r="C51" s="11" t="s">
        <v>68</v>
      </c>
      <c r="D51" s="11" t="s">
        <v>69</v>
      </c>
      <c r="E51" s="11" t="s">
        <v>1406</v>
      </c>
      <c r="F51" s="11" t="s">
        <v>70</v>
      </c>
      <c r="G51" s="11" t="s">
        <v>71</v>
      </c>
      <c r="H51" s="11" t="s">
        <v>72</v>
      </c>
    </row>
    <row r="52" spans="1:8" s="10" customFormat="1" ht="18" customHeight="1">
      <c r="A52" s="15" t="s">
        <v>1207</v>
      </c>
      <c r="B52" s="15" t="s">
        <v>73</v>
      </c>
      <c r="C52" s="11" t="s">
        <v>74</v>
      </c>
      <c r="D52" s="11" t="s">
        <v>75</v>
      </c>
      <c r="E52" s="11" t="s">
        <v>76</v>
      </c>
      <c r="F52" s="11" t="s">
        <v>77</v>
      </c>
      <c r="G52" s="11" t="s">
        <v>78</v>
      </c>
      <c r="H52" s="11" t="s">
        <v>79</v>
      </c>
    </row>
    <row r="53" spans="1:8" s="10" customFormat="1" ht="18.75">
      <c r="A53" s="267" t="s">
        <v>80</v>
      </c>
      <c r="B53" s="267"/>
      <c r="C53" s="267"/>
      <c r="D53" s="267"/>
      <c r="E53" s="267"/>
      <c r="F53" s="267"/>
      <c r="G53" s="267"/>
      <c r="H53" s="267"/>
    </row>
    <row r="54" spans="1:7" s="10" customFormat="1" ht="21" customHeight="1">
      <c r="A54" s="8" t="s">
        <v>81</v>
      </c>
      <c r="B54" s="9"/>
      <c r="G54" s="22"/>
    </row>
    <row r="55" spans="1:7" s="10" customFormat="1" ht="21" customHeight="1">
      <c r="A55" s="8" t="s">
        <v>82</v>
      </c>
      <c r="B55" s="9"/>
      <c r="G55" s="22"/>
    </row>
    <row r="56" s="10" customFormat="1" ht="16.5" customHeight="1">
      <c r="G56" s="22"/>
    </row>
    <row r="57" spans="3:8" s="3" customFormat="1" ht="16.5" customHeight="1">
      <c r="C57" s="5"/>
      <c r="D57" s="5"/>
      <c r="E57" s="5"/>
      <c r="F57" s="5"/>
      <c r="G57" s="5"/>
      <c r="H57" s="5"/>
    </row>
    <row r="58" spans="3:8" s="3" customFormat="1" ht="16.5" customHeight="1">
      <c r="C58" s="5"/>
      <c r="D58" s="5"/>
      <c r="E58" s="5"/>
      <c r="F58" s="5"/>
      <c r="G58" s="5"/>
      <c r="H58" s="5"/>
    </row>
    <row r="59" spans="3:8" s="3" customFormat="1" ht="16.5" customHeight="1">
      <c r="C59" s="5"/>
      <c r="D59" s="5"/>
      <c r="E59" s="5"/>
      <c r="F59" s="5"/>
      <c r="G59" s="5"/>
      <c r="H59" s="5"/>
    </row>
    <row r="60" spans="3:8" s="3" customFormat="1" ht="16.5" customHeight="1">
      <c r="C60" s="5"/>
      <c r="D60" s="5"/>
      <c r="E60" s="5"/>
      <c r="F60" s="5"/>
      <c r="G60" s="5"/>
      <c r="H60" s="5"/>
    </row>
    <row r="61" spans="3:8" s="3" customFormat="1" ht="16.5" customHeight="1">
      <c r="C61" s="5"/>
      <c r="D61" s="5"/>
      <c r="E61" s="5"/>
      <c r="F61" s="5"/>
      <c r="G61" s="5"/>
      <c r="H61" s="5"/>
    </row>
    <row r="62" spans="3:8" s="3" customFormat="1" ht="16.5" customHeight="1">
      <c r="C62" s="5"/>
      <c r="D62" s="5"/>
      <c r="E62" s="5"/>
      <c r="F62" s="5"/>
      <c r="G62" s="5"/>
      <c r="H62" s="5"/>
    </row>
    <row r="63" spans="3:8" s="3" customFormat="1" ht="16.5" customHeight="1">
      <c r="C63" s="5"/>
      <c r="D63" s="5"/>
      <c r="E63" s="5"/>
      <c r="F63" s="5"/>
      <c r="G63" s="5"/>
      <c r="H63" s="5"/>
    </row>
    <row r="64" spans="3:8" s="3" customFormat="1" ht="16.5" customHeight="1">
      <c r="C64" s="5"/>
      <c r="D64" s="5"/>
      <c r="E64" s="5"/>
      <c r="F64" s="5"/>
      <c r="G64" s="5"/>
      <c r="H64" s="5"/>
    </row>
    <row r="65" spans="3:8" s="3" customFormat="1" ht="16.5" customHeight="1">
      <c r="C65" s="5"/>
      <c r="D65" s="5"/>
      <c r="E65" s="5"/>
      <c r="F65" s="5"/>
      <c r="G65" s="5"/>
      <c r="H65" s="5"/>
    </row>
    <row r="66" spans="3:8" s="3" customFormat="1" ht="16.5" customHeight="1">
      <c r="C66" s="5"/>
      <c r="D66" s="5"/>
      <c r="E66" s="5"/>
      <c r="F66" s="5"/>
      <c r="G66" s="5"/>
      <c r="H66" s="5"/>
    </row>
    <row r="67" spans="3:8" s="3" customFormat="1" ht="16.5" customHeight="1">
      <c r="C67" s="5"/>
      <c r="D67" s="5"/>
      <c r="E67" s="5"/>
      <c r="F67" s="5"/>
      <c r="G67" s="5"/>
      <c r="H67" s="5"/>
    </row>
    <row r="68" spans="3:8" s="3" customFormat="1" ht="16.5" customHeight="1">
      <c r="C68" s="5"/>
      <c r="D68" s="5"/>
      <c r="E68" s="5"/>
      <c r="F68" s="5"/>
      <c r="G68" s="5"/>
      <c r="H68" s="5"/>
    </row>
    <row r="69" spans="3:8" s="3" customFormat="1" ht="16.5" customHeight="1">
      <c r="C69" s="5"/>
      <c r="D69" s="5"/>
      <c r="E69" s="5"/>
      <c r="F69" s="5"/>
      <c r="G69" s="5"/>
      <c r="H69" s="5"/>
    </row>
    <row r="70" spans="3:8" s="3" customFormat="1" ht="16.5" customHeight="1">
      <c r="C70" s="5"/>
      <c r="D70" s="5"/>
      <c r="E70" s="5"/>
      <c r="F70" s="5"/>
      <c r="G70" s="5"/>
      <c r="H70" s="5"/>
    </row>
    <row r="71" spans="3:8" s="3" customFormat="1" ht="16.5" customHeight="1">
      <c r="C71" s="5"/>
      <c r="D71" s="5"/>
      <c r="E71" s="5"/>
      <c r="F71" s="5"/>
      <c r="G71" s="5"/>
      <c r="H71" s="5"/>
    </row>
    <row r="72" spans="3:8" s="3" customFormat="1" ht="16.5" customHeight="1">
      <c r="C72" s="5"/>
      <c r="D72" s="5"/>
      <c r="E72" s="5"/>
      <c r="F72" s="5"/>
      <c r="G72" s="5"/>
      <c r="H72" s="5"/>
    </row>
    <row r="73" spans="3:8" s="3" customFormat="1" ht="16.5" customHeight="1">
      <c r="C73" s="5"/>
      <c r="D73" s="5"/>
      <c r="E73" s="5"/>
      <c r="F73" s="5"/>
      <c r="G73" s="5"/>
      <c r="H73" s="5"/>
    </row>
    <row r="74" spans="3:8" s="3" customFormat="1" ht="16.5" customHeight="1">
      <c r="C74" s="5"/>
      <c r="D74" s="5"/>
      <c r="E74" s="5"/>
      <c r="F74" s="5"/>
      <c r="G74" s="5"/>
      <c r="H74" s="5"/>
    </row>
    <row r="75" spans="3:8" s="3" customFormat="1" ht="16.5" customHeight="1">
      <c r="C75" s="5"/>
      <c r="D75" s="5"/>
      <c r="E75" s="5"/>
      <c r="F75" s="5"/>
      <c r="G75" s="5"/>
      <c r="H75" s="5"/>
    </row>
    <row r="76" spans="3:8" s="3" customFormat="1" ht="16.5" customHeight="1">
      <c r="C76" s="5"/>
      <c r="D76" s="5"/>
      <c r="E76" s="5"/>
      <c r="F76" s="5"/>
      <c r="G76" s="5"/>
      <c r="H76" s="5"/>
    </row>
    <row r="77" spans="3:8" s="3" customFormat="1" ht="16.5" customHeight="1">
      <c r="C77" s="5"/>
      <c r="D77" s="5"/>
      <c r="E77" s="5"/>
      <c r="F77" s="5"/>
      <c r="G77" s="5"/>
      <c r="H77" s="5"/>
    </row>
    <row r="78" spans="3:8" s="3" customFormat="1" ht="16.5" customHeight="1">
      <c r="C78" s="5"/>
      <c r="D78" s="5"/>
      <c r="E78" s="5"/>
      <c r="F78" s="5"/>
      <c r="G78" s="5"/>
      <c r="H78" s="5"/>
    </row>
    <row r="79" spans="3:8" s="3" customFormat="1" ht="16.5" customHeight="1">
      <c r="C79" s="5"/>
      <c r="D79" s="5"/>
      <c r="E79" s="5"/>
      <c r="F79" s="5"/>
      <c r="G79" s="5"/>
      <c r="H79" s="5"/>
    </row>
    <row r="80" spans="3:8" s="3" customFormat="1" ht="16.5" customHeight="1">
      <c r="C80" s="5"/>
      <c r="D80" s="5"/>
      <c r="E80" s="5"/>
      <c r="F80" s="5"/>
      <c r="G80" s="5"/>
      <c r="H80" s="5"/>
    </row>
    <row r="81" spans="3:8" s="3" customFormat="1" ht="16.5" customHeight="1">
      <c r="C81" s="5"/>
      <c r="D81" s="5"/>
      <c r="E81" s="5"/>
      <c r="F81" s="5"/>
      <c r="G81" s="5"/>
      <c r="H81" s="5"/>
    </row>
    <row r="82" spans="3:8" s="3" customFormat="1" ht="16.5" customHeight="1">
      <c r="C82" s="5"/>
      <c r="D82" s="5"/>
      <c r="E82" s="5"/>
      <c r="F82" s="5"/>
      <c r="G82" s="5"/>
      <c r="H82" s="5"/>
    </row>
    <row r="83" spans="3:8" s="3" customFormat="1" ht="16.5" customHeight="1">
      <c r="C83" s="5"/>
      <c r="D83" s="5"/>
      <c r="E83" s="5"/>
      <c r="F83" s="5"/>
      <c r="G83" s="5"/>
      <c r="H83" s="5"/>
    </row>
    <row r="84" spans="3:8" s="3" customFormat="1" ht="16.5" customHeight="1">
      <c r="C84" s="5"/>
      <c r="D84" s="5"/>
      <c r="E84" s="5"/>
      <c r="F84" s="5"/>
      <c r="G84" s="5"/>
      <c r="H84" s="5"/>
    </row>
    <row r="85" spans="1:8" s="6" customFormat="1" ht="16.5" customHeight="1">
      <c r="A85" s="3"/>
      <c r="B85" s="3"/>
      <c r="C85" s="5"/>
      <c r="D85" s="5"/>
      <c r="E85" s="5"/>
      <c r="F85" s="5"/>
      <c r="G85" s="5"/>
      <c r="H85" s="5"/>
    </row>
    <row r="86" spans="1:8" s="6" customFormat="1" ht="16.5" customHeight="1">
      <c r="A86" s="3"/>
      <c r="B86" s="3"/>
      <c r="C86" s="5"/>
      <c r="D86" s="5"/>
      <c r="E86" s="5"/>
      <c r="F86" s="5"/>
      <c r="G86" s="5"/>
      <c r="H86" s="5"/>
    </row>
    <row r="87" spans="1:8" s="6" customFormat="1" ht="16.5" customHeight="1">
      <c r="A87" s="3"/>
      <c r="B87" s="3"/>
      <c r="C87" s="5"/>
      <c r="D87" s="5"/>
      <c r="E87" s="5"/>
      <c r="F87" s="5"/>
      <c r="G87" s="5"/>
      <c r="H87" s="5"/>
    </row>
    <row r="88" spans="1:8" s="6" customFormat="1" ht="16.5" customHeight="1">
      <c r="A88" s="3"/>
      <c r="B88" s="3"/>
      <c r="C88" s="5"/>
      <c r="D88" s="5"/>
      <c r="E88" s="5"/>
      <c r="F88" s="5"/>
      <c r="G88" s="5"/>
      <c r="H88" s="5"/>
    </row>
    <row r="89" spans="1:8" ht="16.5" customHeight="1">
      <c r="A89" s="3"/>
      <c r="B89" s="3"/>
      <c r="C89" s="5"/>
      <c r="D89" s="5"/>
      <c r="E89" s="5"/>
      <c r="F89" s="5"/>
      <c r="G89" s="5"/>
      <c r="H89" s="5"/>
    </row>
    <row r="90" spans="1:8" ht="16.5" customHeight="1">
      <c r="A90" s="3"/>
      <c r="B90" s="3"/>
      <c r="C90" s="5"/>
      <c r="D90" s="5"/>
      <c r="E90" s="5"/>
      <c r="F90" s="5"/>
      <c r="G90" s="5"/>
      <c r="H90" s="5"/>
    </row>
    <row r="91" spans="1:8" s="24" customFormat="1" ht="16.5" customHeight="1">
      <c r="A91" s="3"/>
      <c r="B91" s="3"/>
      <c r="C91" s="5"/>
      <c r="D91" s="5"/>
      <c r="E91" s="5"/>
      <c r="F91" s="5"/>
      <c r="G91" s="5"/>
      <c r="H91" s="5"/>
    </row>
    <row r="92" spans="1:8" s="24" customFormat="1" ht="16.5" customHeight="1">
      <c r="A92" s="3"/>
      <c r="B92" s="3"/>
      <c r="C92" s="5"/>
      <c r="D92" s="5"/>
      <c r="E92" s="5"/>
      <c r="F92" s="5"/>
      <c r="G92" s="5"/>
      <c r="H92" s="5"/>
    </row>
    <row r="93" spans="1:8" s="24" customFormat="1" ht="16.5" customHeight="1">
      <c r="A93" s="3"/>
      <c r="B93" s="3"/>
      <c r="C93" s="5"/>
      <c r="D93" s="5"/>
      <c r="E93" s="5"/>
      <c r="F93" s="5"/>
      <c r="G93" s="5"/>
      <c r="H93" s="5"/>
    </row>
    <row r="94" spans="1:8" s="13" customFormat="1" ht="16.5" customHeight="1">
      <c r="A94" s="3"/>
      <c r="B94" s="3"/>
      <c r="C94" s="5"/>
      <c r="D94" s="5"/>
      <c r="E94" s="5"/>
      <c r="F94" s="5"/>
      <c r="G94" s="5"/>
      <c r="H94" s="5"/>
    </row>
    <row r="95" spans="3:8" s="3" customFormat="1" ht="16.5" customHeight="1">
      <c r="C95" s="5"/>
      <c r="D95" s="5"/>
      <c r="E95" s="5"/>
      <c r="F95" s="5"/>
      <c r="G95" s="5"/>
      <c r="H95" s="5"/>
    </row>
    <row r="96" spans="3:8" s="3" customFormat="1" ht="16.5" customHeight="1">
      <c r="C96" s="5"/>
      <c r="D96" s="5"/>
      <c r="E96" s="5"/>
      <c r="F96" s="5"/>
      <c r="G96" s="5"/>
      <c r="H96" s="5"/>
    </row>
    <row r="97" spans="3:8" s="3" customFormat="1" ht="16.5" customHeight="1">
      <c r="C97" s="5"/>
      <c r="D97" s="5"/>
      <c r="E97" s="5"/>
      <c r="F97" s="5"/>
      <c r="G97" s="5"/>
      <c r="H97" s="5"/>
    </row>
    <row r="98" spans="3:8" s="3" customFormat="1" ht="16.5" customHeight="1">
      <c r="C98" s="5"/>
      <c r="D98" s="5"/>
      <c r="E98" s="5"/>
      <c r="F98" s="5"/>
      <c r="G98" s="5"/>
      <c r="H98" s="5"/>
    </row>
    <row r="99" spans="3:8" s="3" customFormat="1" ht="16.5" customHeight="1">
      <c r="C99" s="5"/>
      <c r="D99" s="5"/>
      <c r="E99" s="5"/>
      <c r="F99" s="5"/>
      <c r="G99" s="5"/>
      <c r="H99" s="5"/>
    </row>
    <row r="100" spans="3:8" s="3" customFormat="1" ht="16.5" customHeight="1">
      <c r="C100" s="5"/>
      <c r="D100" s="5"/>
      <c r="E100" s="5"/>
      <c r="F100" s="5"/>
      <c r="G100" s="5"/>
      <c r="H100" s="5"/>
    </row>
    <row r="101" spans="3:8" s="3" customFormat="1" ht="16.5" customHeight="1">
      <c r="C101" s="5"/>
      <c r="D101" s="5"/>
      <c r="E101" s="5"/>
      <c r="F101" s="5"/>
      <c r="G101" s="5"/>
      <c r="H101" s="5"/>
    </row>
    <row r="102" spans="3:8" s="3" customFormat="1" ht="16.5" customHeight="1">
      <c r="C102" s="5"/>
      <c r="D102" s="5"/>
      <c r="E102" s="5"/>
      <c r="F102" s="5"/>
      <c r="G102" s="5"/>
      <c r="H102" s="5"/>
    </row>
    <row r="103" spans="3:8" s="3" customFormat="1" ht="16.5" customHeight="1">
      <c r="C103" s="5"/>
      <c r="D103" s="5"/>
      <c r="E103" s="5"/>
      <c r="F103" s="5"/>
      <c r="G103" s="5"/>
      <c r="H103" s="5"/>
    </row>
    <row r="104" spans="3:8" s="3" customFormat="1" ht="16.5" customHeight="1">
      <c r="C104" s="5"/>
      <c r="D104" s="5"/>
      <c r="E104" s="5"/>
      <c r="F104" s="5"/>
      <c r="G104" s="5"/>
      <c r="H104" s="5"/>
    </row>
    <row r="105" spans="3:8" s="3" customFormat="1" ht="16.5" customHeight="1">
      <c r="C105" s="5"/>
      <c r="D105" s="5"/>
      <c r="E105" s="5"/>
      <c r="F105" s="5"/>
      <c r="G105" s="5"/>
      <c r="H105" s="5"/>
    </row>
    <row r="106" spans="2:8" s="3" customFormat="1" ht="16.5" customHeight="1">
      <c r="B106" s="7"/>
      <c r="C106" s="7"/>
      <c r="D106" s="7"/>
      <c r="E106" s="7"/>
      <c r="F106" s="7"/>
      <c r="G106" s="7"/>
      <c r="H106" s="7"/>
    </row>
    <row r="107" spans="1:8" s="3" customFormat="1" ht="16.5" customHeight="1">
      <c r="A107" s="7"/>
      <c r="C107" s="26"/>
      <c r="D107" s="26"/>
      <c r="E107" s="26"/>
      <c r="F107" s="26"/>
      <c r="G107" s="26"/>
      <c r="H107" s="26"/>
    </row>
    <row r="108" spans="3:8" s="3" customFormat="1" ht="16.5" customHeight="1">
      <c r="C108" s="26"/>
      <c r="D108" s="26"/>
      <c r="E108" s="26"/>
      <c r="F108" s="26"/>
      <c r="G108" s="26"/>
      <c r="H108" s="26"/>
    </row>
    <row r="109" spans="3:8" s="3" customFormat="1" ht="16.5" customHeight="1">
      <c r="C109" s="26"/>
      <c r="D109" s="26"/>
      <c r="E109" s="26"/>
      <c r="F109" s="26"/>
      <c r="G109" s="26"/>
      <c r="H109" s="26"/>
    </row>
    <row r="110" spans="2:8" s="3" customFormat="1" ht="16.5" customHeight="1">
      <c r="B110" s="27"/>
      <c r="C110" s="27"/>
      <c r="D110" s="27"/>
      <c r="E110" s="27"/>
      <c r="F110" s="27"/>
      <c r="G110" s="27"/>
      <c r="H110" s="27"/>
    </row>
    <row r="111" spans="1:8" s="3" customFormat="1" ht="16.5" customHeight="1">
      <c r="A111" s="27"/>
      <c r="B111" s="4"/>
      <c r="C111" s="28"/>
      <c r="D111" s="28"/>
      <c r="E111" s="28"/>
      <c r="F111" s="28"/>
      <c r="G111" s="28"/>
      <c r="H111" s="28"/>
    </row>
    <row r="112" spans="1:8" s="3" customFormat="1" ht="16.5" customHeight="1">
      <c r="A112" s="4"/>
      <c r="B112" s="29"/>
      <c r="C112" s="30"/>
      <c r="D112" s="30"/>
      <c r="E112" s="30"/>
      <c r="F112" s="30"/>
      <c r="G112" s="30"/>
      <c r="H112" s="30"/>
    </row>
    <row r="113" spans="1:8" s="3" customFormat="1" ht="16.5" customHeight="1">
      <c r="A113" s="29"/>
      <c r="B113" s="29"/>
      <c r="C113" s="30"/>
      <c r="D113" s="30"/>
      <c r="E113" s="30"/>
      <c r="F113" s="30"/>
      <c r="G113" s="30"/>
      <c r="H113" s="30"/>
    </row>
    <row r="114" spans="1:8" s="3" customFormat="1" ht="16.5" customHeight="1">
      <c r="A114" s="29"/>
      <c r="B114" s="29"/>
      <c r="C114" s="31"/>
      <c r="D114" s="31"/>
      <c r="E114" s="31"/>
      <c r="F114" s="31"/>
      <c r="G114" s="31"/>
      <c r="H114" s="31"/>
    </row>
    <row r="115" spans="1:8" s="3" customFormat="1" ht="16.5" customHeight="1">
      <c r="A115" s="29"/>
      <c r="B115" s="29"/>
      <c r="C115" s="31"/>
      <c r="D115" s="31"/>
      <c r="E115" s="31"/>
      <c r="F115" s="31"/>
      <c r="G115" s="31"/>
      <c r="H115" s="31"/>
    </row>
    <row r="116" spans="1:8" s="3" customFormat="1" ht="16.5" customHeight="1">
      <c r="A116" s="29"/>
      <c r="C116" s="5"/>
      <c r="D116" s="5"/>
      <c r="E116" s="5"/>
      <c r="F116" s="5"/>
      <c r="G116" s="5"/>
      <c r="H116" s="5"/>
    </row>
    <row r="117" spans="3:8" s="3" customFormat="1" ht="16.5" customHeight="1">
      <c r="C117" s="5"/>
      <c r="D117" s="5"/>
      <c r="E117" s="5"/>
      <c r="F117" s="5"/>
      <c r="G117" s="5"/>
      <c r="H117" s="5"/>
    </row>
    <row r="118" spans="3:8" s="3" customFormat="1" ht="16.5" customHeight="1">
      <c r="C118" s="5"/>
      <c r="D118" s="5"/>
      <c r="E118" s="5"/>
      <c r="F118" s="5"/>
      <c r="G118" s="5"/>
      <c r="H118" s="5"/>
    </row>
    <row r="119" spans="3:8" s="3" customFormat="1" ht="16.5" customHeight="1">
      <c r="C119" s="5"/>
      <c r="D119" s="5"/>
      <c r="E119" s="5"/>
      <c r="F119" s="5"/>
      <c r="G119" s="5"/>
      <c r="H119" s="5"/>
    </row>
    <row r="120" spans="3:8" s="3" customFormat="1" ht="16.5" customHeight="1">
      <c r="C120" s="5"/>
      <c r="D120" s="5"/>
      <c r="E120" s="5"/>
      <c r="F120" s="5"/>
      <c r="G120" s="5"/>
      <c r="H120" s="5"/>
    </row>
    <row r="121" spans="3:8" s="3" customFormat="1" ht="16.5" customHeight="1">
      <c r="C121" s="5"/>
      <c r="D121" s="5"/>
      <c r="E121" s="5"/>
      <c r="F121" s="5"/>
      <c r="G121" s="5"/>
      <c r="H121" s="5"/>
    </row>
    <row r="122" spans="3:8" s="3" customFormat="1" ht="16.5" customHeight="1">
      <c r="C122" s="5"/>
      <c r="D122" s="5"/>
      <c r="E122" s="5"/>
      <c r="F122" s="5"/>
      <c r="G122" s="5"/>
      <c r="H122" s="5"/>
    </row>
    <row r="123" spans="3:8" s="3" customFormat="1" ht="16.5" customHeight="1">
      <c r="C123" s="5"/>
      <c r="D123" s="5"/>
      <c r="E123" s="5"/>
      <c r="F123" s="5"/>
      <c r="G123" s="5"/>
      <c r="H123" s="5"/>
    </row>
    <row r="124" spans="3:8" s="3" customFormat="1" ht="16.5" customHeight="1">
      <c r="C124" s="5"/>
      <c r="D124" s="5"/>
      <c r="E124" s="5"/>
      <c r="F124" s="5"/>
      <c r="G124" s="5"/>
      <c r="H124" s="5"/>
    </row>
    <row r="125" spans="3:8" s="3" customFormat="1" ht="16.5" customHeight="1">
      <c r="C125" s="5"/>
      <c r="D125" s="5"/>
      <c r="E125" s="5"/>
      <c r="F125" s="5"/>
      <c r="G125" s="5"/>
      <c r="H125" s="5"/>
    </row>
    <row r="126" spans="3:8" s="3" customFormat="1" ht="16.5" customHeight="1">
      <c r="C126" s="5"/>
      <c r="D126" s="5"/>
      <c r="E126" s="5"/>
      <c r="F126" s="5"/>
      <c r="G126" s="5"/>
      <c r="H126" s="5"/>
    </row>
    <row r="127" spans="3:8" s="3" customFormat="1" ht="16.5" customHeight="1">
      <c r="C127" s="5"/>
      <c r="D127" s="5"/>
      <c r="E127" s="5"/>
      <c r="F127" s="5"/>
      <c r="G127" s="5"/>
      <c r="H127" s="5"/>
    </row>
    <row r="128" spans="3:8" s="3" customFormat="1" ht="16.5" customHeight="1">
      <c r="C128" s="5"/>
      <c r="D128" s="5"/>
      <c r="E128" s="5"/>
      <c r="F128" s="5"/>
      <c r="G128" s="5"/>
      <c r="H128" s="5"/>
    </row>
    <row r="129" spans="3:8" s="3" customFormat="1" ht="16.5" customHeight="1">
      <c r="C129" s="5"/>
      <c r="D129" s="5"/>
      <c r="E129" s="5"/>
      <c r="F129" s="5"/>
      <c r="G129" s="5"/>
      <c r="H129" s="5"/>
    </row>
    <row r="130" spans="3:8" s="3" customFormat="1" ht="16.5" customHeight="1">
      <c r="C130" s="5"/>
      <c r="D130" s="5"/>
      <c r="E130" s="5"/>
      <c r="F130" s="5"/>
      <c r="G130" s="5"/>
      <c r="H130" s="5"/>
    </row>
    <row r="131" spans="3:8" s="3" customFormat="1" ht="16.5" customHeight="1">
      <c r="C131" s="5"/>
      <c r="D131" s="5"/>
      <c r="E131" s="5"/>
      <c r="F131" s="5"/>
      <c r="G131" s="5"/>
      <c r="H131" s="5"/>
    </row>
    <row r="132" spans="3:8" s="3" customFormat="1" ht="16.5" customHeight="1">
      <c r="C132" s="5"/>
      <c r="D132" s="5"/>
      <c r="E132" s="5"/>
      <c r="F132" s="5"/>
      <c r="G132" s="5"/>
      <c r="H132" s="5"/>
    </row>
    <row r="133" spans="3:8" s="3" customFormat="1" ht="16.5" customHeight="1">
      <c r="C133" s="5"/>
      <c r="D133" s="5"/>
      <c r="E133" s="5"/>
      <c r="F133" s="5"/>
      <c r="G133" s="5"/>
      <c r="H133" s="5"/>
    </row>
    <row r="134" spans="3:8" s="3" customFormat="1" ht="16.5" customHeight="1">
      <c r="C134" s="5"/>
      <c r="D134" s="5"/>
      <c r="E134" s="5"/>
      <c r="F134" s="5"/>
      <c r="G134" s="5"/>
      <c r="H134" s="5"/>
    </row>
    <row r="135" spans="3:8" s="3" customFormat="1" ht="16.5" customHeight="1">
      <c r="C135" s="5"/>
      <c r="D135" s="5"/>
      <c r="E135" s="5"/>
      <c r="F135" s="5"/>
      <c r="G135" s="5"/>
      <c r="H135" s="5"/>
    </row>
    <row r="136" spans="3:8" s="3" customFormat="1" ht="16.5" customHeight="1">
      <c r="C136" s="5"/>
      <c r="D136" s="5"/>
      <c r="E136" s="5"/>
      <c r="F136" s="5"/>
      <c r="G136" s="5"/>
      <c r="H136" s="5"/>
    </row>
    <row r="137" spans="3:8" s="3" customFormat="1" ht="16.5" customHeight="1">
      <c r="C137" s="5"/>
      <c r="D137" s="5"/>
      <c r="E137" s="5"/>
      <c r="F137" s="5"/>
      <c r="G137" s="5"/>
      <c r="H137" s="5"/>
    </row>
    <row r="138" spans="3:8" s="3" customFormat="1" ht="16.5" customHeight="1">
      <c r="C138" s="5"/>
      <c r="D138" s="5"/>
      <c r="E138" s="5"/>
      <c r="F138" s="5"/>
      <c r="G138" s="5"/>
      <c r="H138" s="5"/>
    </row>
    <row r="139" spans="3:8" s="3" customFormat="1" ht="16.5" customHeight="1">
      <c r="C139" s="5"/>
      <c r="D139" s="5"/>
      <c r="E139" s="5"/>
      <c r="F139" s="5"/>
      <c r="G139" s="5"/>
      <c r="H139" s="5"/>
    </row>
    <row r="140" spans="3:8" s="3" customFormat="1" ht="16.5" customHeight="1">
      <c r="C140" s="5"/>
      <c r="D140" s="5"/>
      <c r="E140" s="5"/>
      <c r="F140" s="5"/>
      <c r="G140" s="5"/>
      <c r="H140" s="5"/>
    </row>
    <row r="141" spans="3:8" s="3" customFormat="1" ht="16.5" customHeight="1">
      <c r="C141" s="5"/>
      <c r="D141" s="5"/>
      <c r="E141" s="5"/>
      <c r="F141" s="5"/>
      <c r="G141" s="5"/>
      <c r="H141" s="5"/>
    </row>
    <row r="142" spans="3:8" s="3" customFormat="1" ht="16.5" customHeight="1">
      <c r="C142" s="5"/>
      <c r="D142" s="5"/>
      <c r="E142" s="5"/>
      <c r="F142" s="5"/>
      <c r="G142" s="5"/>
      <c r="H142" s="5"/>
    </row>
    <row r="143" spans="3:8" s="3" customFormat="1" ht="16.5" customHeight="1">
      <c r="C143" s="5"/>
      <c r="D143" s="5"/>
      <c r="E143" s="5"/>
      <c r="F143" s="5"/>
      <c r="G143" s="5"/>
      <c r="H143" s="5"/>
    </row>
    <row r="144" spans="3:8" s="3" customFormat="1" ht="16.5" customHeight="1">
      <c r="C144" s="5"/>
      <c r="D144" s="5"/>
      <c r="E144" s="5"/>
      <c r="F144" s="5"/>
      <c r="G144" s="5"/>
      <c r="H144" s="5"/>
    </row>
    <row r="145" spans="3:8" s="3" customFormat="1" ht="16.5" customHeight="1">
      <c r="C145" s="5"/>
      <c r="D145" s="5"/>
      <c r="E145" s="5"/>
      <c r="F145" s="5"/>
      <c r="G145" s="5"/>
      <c r="H145" s="5"/>
    </row>
    <row r="146" spans="3:8" s="3" customFormat="1" ht="16.5" customHeight="1">
      <c r="C146" s="5"/>
      <c r="D146" s="5"/>
      <c r="E146" s="5"/>
      <c r="F146" s="5"/>
      <c r="G146" s="5"/>
      <c r="H146" s="5"/>
    </row>
    <row r="147" spans="3:8" s="3" customFormat="1" ht="16.5" customHeight="1">
      <c r="C147" s="5"/>
      <c r="D147" s="5"/>
      <c r="E147" s="5"/>
      <c r="F147" s="5"/>
      <c r="G147" s="5"/>
      <c r="H147" s="5"/>
    </row>
    <row r="148" spans="3:8" s="3" customFormat="1" ht="16.5" customHeight="1">
      <c r="C148" s="5"/>
      <c r="D148" s="5"/>
      <c r="E148" s="5"/>
      <c r="F148" s="5"/>
      <c r="G148" s="5"/>
      <c r="H148" s="5"/>
    </row>
    <row r="149" spans="1:8" s="6" customFormat="1" ht="16.5" customHeight="1">
      <c r="A149" s="3"/>
      <c r="B149" s="3"/>
      <c r="C149" s="5"/>
      <c r="D149" s="5"/>
      <c r="E149" s="5"/>
      <c r="F149" s="5"/>
      <c r="G149" s="5"/>
      <c r="H149" s="5"/>
    </row>
    <row r="150" spans="1:8" s="6" customFormat="1" ht="16.5" customHeight="1">
      <c r="A150" s="3"/>
      <c r="B150" s="3"/>
      <c r="C150" s="5"/>
      <c r="D150" s="5"/>
      <c r="E150" s="5"/>
      <c r="F150" s="5"/>
      <c r="G150" s="5"/>
      <c r="H150" s="5"/>
    </row>
    <row r="151" spans="1:8" s="6" customFormat="1" ht="16.5" customHeight="1">
      <c r="A151" s="3"/>
      <c r="B151" s="3"/>
      <c r="C151" s="5"/>
      <c r="D151" s="5"/>
      <c r="E151" s="5"/>
      <c r="F151" s="5"/>
      <c r="G151" s="5"/>
      <c r="H151" s="5"/>
    </row>
    <row r="152" spans="1:8" s="6" customFormat="1" ht="16.5" customHeight="1">
      <c r="A152" s="3"/>
      <c r="B152" s="3"/>
      <c r="C152" s="5"/>
      <c r="D152" s="5"/>
      <c r="E152" s="5"/>
      <c r="F152" s="5"/>
      <c r="G152" s="5"/>
      <c r="H152" s="5"/>
    </row>
    <row r="153" spans="1:8" ht="16.5" customHeight="1">
      <c r="A153" s="3"/>
      <c r="B153" s="3"/>
      <c r="C153" s="5"/>
      <c r="D153" s="5"/>
      <c r="E153" s="5"/>
      <c r="F153" s="5"/>
      <c r="G153" s="5"/>
      <c r="H153" s="5"/>
    </row>
    <row r="154" spans="1:8" ht="16.5" customHeight="1">
      <c r="A154" s="3"/>
      <c r="B154" s="3"/>
      <c r="C154" s="5"/>
      <c r="D154" s="5"/>
      <c r="E154" s="5"/>
      <c r="F154" s="5"/>
      <c r="G154" s="5"/>
      <c r="H154" s="5"/>
    </row>
    <row r="155" spans="1:8" ht="16.5" customHeight="1">
      <c r="A155" s="3"/>
      <c r="B155" s="3"/>
      <c r="C155" s="5"/>
      <c r="D155" s="5"/>
      <c r="E155" s="5"/>
      <c r="F155" s="5"/>
      <c r="G155" s="5"/>
      <c r="H155" s="5"/>
    </row>
    <row r="156" spans="1:8" ht="16.5" customHeight="1">
      <c r="A156" s="3"/>
      <c r="B156" s="3"/>
      <c r="C156" s="5"/>
      <c r="D156" s="5"/>
      <c r="E156" s="5"/>
      <c r="F156" s="5"/>
      <c r="G156" s="5"/>
      <c r="H156" s="5"/>
    </row>
    <row r="157" spans="1:8" ht="16.5" customHeight="1">
      <c r="A157" s="3"/>
      <c r="B157" s="3"/>
      <c r="C157" s="5"/>
      <c r="D157" s="5"/>
      <c r="E157" s="5"/>
      <c r="F157" s="5"/>
      <c r="G157" s="5"/>
      <c r="H157" s="5"/>
    </row>
    <row r="158" spans="1:8" ht="16.5" customHeight="1">
      <c r="A158" s="3"/>
      <c r="B158" s="3"/>
      <c r="C158" s="5"/>
      <c r="D158" s="5"/>
      <c r="E158" s="5"/>
      <c r="F158" s="5"/>
      <c r="G158" s="5"/>
      <c r="H158" s="5"/>
    </row>
    <row r="159" spans="1:8" ht="16.5" customHeight="1">
      <c r="A159" s="3"/>
      <c r="B159" s="3"/>
      <c r="C159" s="5"/>
      <c r="D159" s="5"/>
      <c r="E159" s="5"/>
      <c r="F159" s="5"/>
      <c r="G159" s="5"/>
      <c r="H159" s="5"/>
    </row>
    <row r="160" spans="1:8" ht="16.5" customHeight="1">
      <c r="A160" s="3"/>
      <c r="B160" s="3"/>
      <c r="C160" s="5"/>
      <c r="D160" s="5"/>
      <c r="E160" s="5"/>
      <c r="F160" s="5"/>
      <c r="G160" s="5"/>
      <c r="H160" s="5"/>
    </row>
    <row r="161" spans="1:8" ht="16.5" customHeight="1">
      <c r="A161" s="3"/>
      <c r="B161" s="3"/>
      <c r="C161" s="5"/>
      <c r="D161" s="5"/>
      <c r="E161" s="5"/>
      <c r="F161" s="5"/>
      <c r="G161" s="5"/>
      <c r="H161" s="5"/>
    </row>
    <row r="162" spans="1:8" ht="16.5" customHeight="1">
      <c r="A162" s="3"/>
      <c r="B162" s="3"/>
      <c r="C162" s="5"/>
      <c r="D162" s="5"/>
      <c r="E162" s="5"/>
      <c r="F162" s="5"/>
      <c r="G162" s="5"/>
      <c r="H162" s="5"/>
    </row>
    <row r="163" spans="1:8" ht="16.5" customHeight="1">
      <c r="A163" s="3"/>
      <c r="B163" s="3"/>
      <c r="C163" s="5"/>
      <c r="D163" s="5"/>
      <c r="E163" s="5"/>
      <c r="F163" s="5"/>
      <c r="G163" s="5"/>
      <c r="H163" s="5"/>
    </row>
    <row r="164" spans="1:8" ht="16.5" customHeight="1">
      <c r="A164" s="3"/>
      <c r="B164" s="3"/>
      <c r="C164" s="5"/>
      <c r="D164" s="5"/>
      <c r="E164" s="5"/>
      <c r="F164" s="5"/>
      <c r="G164" s="5"/>
      <c r="H164" s="5"/>
    </row>
    <row r="165" spans="1:8" ht="16.5" customHeight="1">
      <c r="A165" s="3"/>
      <c r="B165" s="3"/>
      <c r="C165" s="5"/>
      <c r="D165" s="5"/>
      <c r="E165" s="5"/>
      <c r="F165" s="5"/>
      <c r="G165" s="5"/>
      <c r="H165" s="5"/>
    </row>
    <row r="166" spans="1:8" ht="16.5" customHeight="1">
      <c r="A166" s="3"/>
      <c r="B166" s="3"/>
      <c r="C166" s="5"/>
      <c r="D166" s="5"/>
      <c r="E166" s="5"/>
      <c r="F166" s="5"/>
      <c r="G166" s="5"/>
      <c r="H166" s="5"/>
    </row>
    <row r="167" spans="1:8" ht="16.5" customHeight="1">
      <c r="A167" s="3"/>
      <c r="B167" s="3"/>
      <c r="C167" s="5"/>
      <c r="D167" s="5"/>
      <c r="E167" s="5"/>
      <c r="F167" s="5"/>
      <c r="G167" s="5"/>
      <c r="H167" s="5"/>
    </row>
    <row r="168" spans="1:8" ht="16.5" customHeight="1">
      <c r="A168" s="3"/>
      <c r="B168" s="3"/>
      <c r="C168" s="5"/>
      <c r="D168" s="5"/>
      <c r="E168" s="5"/>
      <c r="F168" s="5"/>
      <c r="G168" s="5"/>
      <c r="H168" s="5"/>
    </row>
    <row r="169" spans="1:8" ht="16.5" customHeight="1">
      <c r="A169" s="3"/>
      <c r="B169" s="3"/>
      <c r="C169" s="5"/>
      <c r="D169" s="5"/>
      <c r="E169" s="5"/>
      <c r="F169" s="5"/>
      <c r="G169" s="5"/>
      <c r="H169" s="5"/>
    </row>
    <row r="170" spans="1:8" ht="16.5" customHeight="1">
      <c r="A170" s="3"/>
      <c r="B170" s="7"/>
      <c r="C170" s="7"/>
      <c r="D170" s="7"/>
      <c r="E170" s="7"/>
      <c r="F170" s="7"/>
      <c r="G170" s="7"/>
      <c r="H170" s="7"/>
    </row>
    <row r="171" spans="1:8" ht="16.5" customHeight="1">
      <c r="A171" s="7"/>
      <c r="B171" s="3"/>
      <c r="C171" s="3"/>
      <c r="D171" s="3"/>
      <c r="E171" s="3"/>
      <c r="F171" s="3"/>
      <c r="G171" s="26"/>
      <c r="H171" s="3"/>
    </row>
    <row r="172" spans="1:8" ht="16.5" customHeight="1">
      <c r="A172" s="3"/>
      <c r="B172" s="3"/>
      <c r="C172" s="3"/>
      <c r="D172" s="3"/>
      <c r="E172" s="3"/>
      <c r="F172" s="3"/>
      <c r="G172" s="26"/>
      <c r="H172" s="3"/>
    </row>
    <row r="173" spans="1:8" ht="16.5" customHeight="1">
      <c r="A173" s="3"/>
      <c r="B173" s="3"/>
      <c r="C173" s="3"/>
      <c r="D173" s="3"/>
      <c r="E173" s="3"/>
      <c r="F173" s="3"/>
      <c r="G173" s="26"/>
      <c r="H173" s="3"/>
    </row>
    <row r="174" spans="1:8" ht="16.5" customHeight="1">
      <c r="A174" s="3"/>
      <c r="B174" s="4"/>
      <c r="C174" s="4"/>
      <c r="D174" s="4"/>
      <c r="E174" s="4"/>
      <c r="F174" s="4"/>
      <c r="G174" s="28"/>
      <c r="H174" s="4"/>
    </row>
    <row r="175" spans="1:8" ht="16.5" customHeight="1">
      <c r="A175" s="4"/>
      <c r="B175" s="4"/>
      <c r="C175" s="4"/>
      <c r="D175" s="4"/>
      <c r="E175" s="4"/>
      <c r="F175" s="4"/>
      <c r="G175" s="28"/>
      <c r="H175" s="4"/>
    </row>
    <row r="176" spans="1:8" ht="16.5" customHeight="1">
      <c r="A176" s="4"/>
      <c r="B176" s="4"/>
      <c r="C176" s="4"/>
      <c r="D176" s="4"/>
      <c r="E176" s="4"/>
      <c r="F176" s="4"/>
      <c r="G176" s="28"/>
      <c r="H176" s="4"/>
    </row>
    <row r="177" spans="1:8" ht="16.5" customHeight="1">
      <c r="A177" s="4"/>
      <c r="B177" s="4"/>
      <c r="C177" s="4"/>
      <c r="D177" s="4"/>
      <c r="E177" s="4"/>
      <c r="F177" s="4"/>
      <c r="G177" s="28"/>
      <c r="H177" s="4"/>
    </row>
    <row r="178" ht="16.5" customHeight="1">
      <c r="A178" s="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DTK Computer</cp:lastModifiedBy>
  <cp:lastPrinted>2012-06-13T08:26:58Z</cp:lastPrinted>
  <dcterms:created xsi:type="dcterms:W3CDTF">2005-01-20T03:57:57Z</dcterms:created>
  <dcterms:modified xsi:type="dcterms:W3CDTF">2015-11-12T08:11:09Z</dcterms:modified>
  <cp:category/>
  <cp:version/>
  <cp:contentType/>
  <cp:contentStatus/>
</cp:coreProperties>
</file>