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60" yWindow="65521" windowWidth="11970" windowHeight="8130" tabRatio="812" firstSheet="8" activeTab="10"/>
  </bookViews>
  <sheets>
    <sheet name="(259)พื้นที่สวน" sheetId="1" r:id="rId1"/>
    <sheet name="(260)สวนสาธารณะ" sheetId="2" r:id="rId2"/>
    <sheet name="(261-262)จำนวนสวน ตามประเภท" sheetId="3" r:id="rId3"/>
    <sheet name="(263-266) สวน พ.ท. &gt; 25 ไร่" sheetId="4" r:id="rId4"/>
    <sheet name="(267-268)ปริมาณน้ำฝนรายเดือน" sheetId="5" r:id="rId5"/>
    <sheet name="(270)แก้มลิง" sheetId="6" r:id="rId6"/>
    <sheet name="(271-278)ค่าเฉลี่ยน้ำคลอง " sheetId="7" r:id="rId7"/>
    <sheet name="(279)จำนวนคลอง" sheetId="8" r:id="rId8"/>
    <sheet name="(280)ผลการตรวจฝุ่นรวม" sheetId="9" r:id="rId9"/>
    <sheet name="(281)ผลการตรวจฝุ่น PM10" sheetId="10" r:id="rId10"/>
    <sheet name="(282)ผลการตรวจเสียง" sheetId="11" r:id="rId11"/>
    <sheet name="(283)คุณภาพอากาศ1" sheetId="12" r:id="rId12"/>
    <sheet name="(284)คุณภาพอากาศ2" sheetId="13" r:id="rId13"/>
    <sheet name="(285)คุณภาพอากาศ3" sheetId="14" r:id="rId14"/>
    <sheet name="(286)คุณภาพอากาศ4" sheetId="15" r:id="rId15"/>
    <sheet name="(287) ขยะ" sheetId="16" r:id="rId16"/>
  </sheets>
  <externalReferences>
    <externalReference r:id="rId19"/>
    <externalReference r:id="rId20"/>
  </externalReferences>
  <definedNames>
    <definedName name="aaa" localSheetId="0" hidden="1">{"'ความหนาแน่นกทม.-ประเทศ'!$A$1:$L$20"}</definedName>
    <definedName name="aaa" localSheetId="1" hidden="1">{"'ความหนาแน่นกทม.-ประเทศ'!$A$1:$L$20"}</definedName>
    <definedName name="aaa" localSheetId="2" hidden="1">{"'ความหนาแน่นกทม.-ประเทศ'!$A$1:$L$20"}</definedName>
    <definedName name="aaa" localSheetId="3" hidden="1">{"'ความหนาแน่นกทม.-ประเทศ'!$A$1:$L$20"}</definedName>
    <definedName name="aaa" localSheetId="6" hidden="1">{"'ความหนาแน่นกทม.-ประเทศ'!$A$1:$L$20"}</definedName>
    <definedName name="aaa" localSheetId="7" hidden="1">{"'ความหนาแน่นกทม.-ประเทศ'!$A$1:$L$20"}</definedName>
    <definedName name="aaa" localSheetId="15" hidden="1">{"'ความหนาแน่นกทม.-ประเทศ'!$A$1:$L$20"}</definedName>
    <definedName name="aaa" hidden="1">{"'ความหนาแน่นกทม.-ประเทศ'!$A$1:$L$20"}</definedName>
    <definedName name="Color">'[1]Color'!$A:$A</definedName>
    <definedName name="ExternalData_6" localSheetId="3">'(263-266) สวน พ.ท. &gt; 25 ไร่'!#REF!</definedName>
    <definedName name="ExternalData_7" localSheetId="3">'(263-266) สวน พ.ท. &gt; 25 ไร่'!$B$19:$F$19</definedName>
    <definedName name="HTML_CodePage" hidden="1">874</definedName>
    <definedName name="HTML_Control" localSheetId="0" hidden="1">{"'ผู้ป่วยนอก-ในตามกลุ่มงาน'!$A$35:$S$59","'เอดส์'!$A$19:$N$33"}</definedName>
    <definedName name="HTML_Control" localSheetId="1" hidden="1">{"'ผู้ป่วยนอก-ในตามกลุ่มงาน'!$A$35:$S$59","'เอดส์'!$A$19:$N$33"}</definedName>
    <definedName name="HTML_Control" localSheetId="2" hidden="1">{"'ความหนาแน่นกทม.-ประเทศ'!$A$1:$L$20"}</definedName>
    <definedName name="HTML_Control" localSheetId="3" hidden="1">{"'ความหนาแน่นกทม.-ประเทศ'!$A$1:$L$20"}</definedName>
    <definedName name="HTML_Control" localSheetId="5" hidden="1">{"'ความหนาแน่นกทม.-ประเทศ'!$A$1:$L$20"}</definedName>
    <definedName name="HTML_Control" localSheetId="6" hidden="1">{"'ความหนาแน่นกทม.-ประเทศ'!$A$1:$L$20"}</definedName>
    <definedName name="HTML_Control" localSheetId="7" hidden="1">{"'ขยะ'!$A$1:$J$63"}</definedName>
    <definedName name="HTML_Control" localSheetId="8" hidden="1">{"'ความหนาแน่นกทม.-ประเทศ'!$A$1:$L$20"}</definedName>
    <definedName name="HTML_Control" localSheetId="9" hidden="1">{"'ความหนาแน่นกทม.-ประเทศ'!$A$1:$L$20"}</definedName>
    <definedName name="HTML_Control" localSheetId="10" hidden="1">{"'ความหนาแน่นกทม.-ประเทศ'!$A$1:$L$20"}</definedName>
    <definedName name="HTML_Control" localSheetId="15" hidden="1">{"'ขยะ'!$A$1:$J$63"}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localSheetId="0" hidden="1">""</definedName>
    <definedName name="HTML_Header" localSheetId="1" hidden="1">""</definedName>
    <definedName name="HTML_Header" localSheetId="7" hidden="1">""</definedName>
    <definedName name="HTML_Header" localSheetId="15" hidden="1">""</definedName>
    <definedName name="HTML_Header" hidden="1">"ความหนาแน่นกทม.-ประเทศ"</definedName>
    <definedName name="HTML_LastUpdate" localSheetId="0" hidden="1">"30/7/03"</definedName>
    <definedName name="HTML_LastUpdate" localSheetId="1" hidden="1">"30/7/03"</definedName>
    <definedName name="HTML_LastUpdate" localSheetId="7" hidden="1">"23/9/2003"</definedName>
    <definedName name="HTML_LastUpdate" localSheetId="15" hidden="1">"23/9/2003"</definedName>
    <definedName name="HTML_LastUpdate" hidden="1">"1/9/2003"</definedName>
    <definedName name="HTML_LineAfter" hidden="1">FALSE</definedName>
    <definedName name="HTML_LineBefore" hidden="1">FALSE</definedName>
    <definedName name="HTML_Name" localSheetId="0" hidden="1">"Tak"</definedName>
    <definedName name="HTML_Name" localSheetId="1" hidden="1">"Tak"</definedName>
    <definedName name="HTML_Name" localSheetId="7" hidden="1">"Rio&amp;Umi 4ever together"</definedName>
    <definedName name="HTML_Name" localSheetId="15" hidden="1">"Rio&amp;Umi 4ever together"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localSheetId="0" hidden="1">"D:\WEB46-2\ทรัพยากรมนุษย์\เอดส์2.htm"</definedName>
    <definedName name="HTML_PathFile" localSheetId="1" hidden="1">"D:\WEB46-2\ทรัพยากรมนุษย์\เอดส์2.htm"</definedName>
    <definedName name="HTML_PathFile" localSheetId="7" hidden="1">"D:\STAT\WEB45-2\ENVIRONMENT\ขยะ.htm"</definedName>
    <definedName name="HTML_PathFile" localSheetId="15" hidden="1">"D:\STAT\WEB45-2\ENVIRONMENT\ขยะ.htm"</definedName>
    <definedName name="HTML_PathFile" hidden="1">"D:\STAT\WEB46\ADMIN\คนน.ไทย-กทม..htm"</definedName>
    <definedName name="HTML_Title" localSheetId="0" hidden="1">"3 Human"</definedName>
    <definedName name="HTML_Title" localSheetId="1" hidden="1">"3 Human"</definedName>
    <definedName name="HTML_Title" hidden="1">""</definedName>
    <definedName name="normal">#REF!</definedName>
    <definedName name="_xlnm.Print_Area" localSheetId="3">'(263-266) สวน พ.ท. &gt; 25 ไร่'!$A$1:$F$109</definedName>
    <definedName name="_xlnm.Print_Area" localSheetId="6">'(271-278)ค่าเฉลี่ยน้ำคลอง '!$A$1:$O$304</definedName>
    <definedName name="_xlnm.Print_Area" localSheetId="7">'(279)จำนวนคลอง'!$A$1:$C$55</definedName>
    <definedName name="_xlnm.Print_Area" localSheetId="8">'(280)ผลการตรวจฝุ่นรวม'!$A$1:$F$56</definedName>
    <definedName name="_xlnm.Print_Area" localSheetId="9">'(281)ผลการตรวจฝุ่น PM10'!$A$1:$F$56</definedName>
    <definedName name="_xlnm.Print_Area" localSheetId="10">'(282)ผลการตรวจเสียง'!$A$1:$F$56</definedName>
    <definedName name="_xlnm.Print_Area" localSheetId="15">'(287) ขยะ'!$A$1:$G$56</definedName>
  </definedNames>
  <calcPr fullCalcOnLoad="1"/>
</workbook>
</file>

<file path=xl/sharedStrings.xml><?xml version="1.0" encoding="utf-8"?>
<sst xmlns="http://schemas.openxmlformats.org/spreadsheetml/2006/main" count="2026" uniqueCount="988">
  <si>
    <t>ถนนร่มเกล้า (ซอยร่มเกล้า 56)</t>
  </si>
  <si>
    <t>ถนนเกษตร - นวมินทร์ (บริเวณป้อมตำรวจ ถนนลาดปลาเค้า)</t>
  </si>
  <si>
    <t>ค่ามาตรฐานไม่เกิน 0.33 มิลลิกรัม/ลูกบาศก์เมตร</t>
  </si>
  <si>
    <t>แหล่งข้อมูล : กลุ่มงานเฝ้าระวังคุณภาพอากาศและเสียง กองจัดการคุณภาพอากาศและเสียง สำนักสิ่งแวดล้อม กรุงเทพมหานคร</t>
  </si>
  <si>
    <t>ค่ามาตรฐานไม่เกิน 120 ไมโครกรัม/ลูกบาศก์เมตร</t>
  </si>
  <si>
    <t>ค่ามาตรฐานไม่เกิน 70 เดซิเบลเอ</t>
  </si>
  <si>
    <t>แหล่งข้อมูล : กลุ่มงานวิชาการสวนและต้นไม้ สำนักงานสวนสาธารณะ สำนักสิ่งแวดล้อม กรุงเทพมหานคร</t>
  </si>
  <si>
    <t>สวนลุมพินี</t>
  </si>
  <si>
    <t>ถ.พระรามที่ 4 แขวงลุมพินี เขตปทุมวัน</t>
  </si>
  <si>
    <t>04.30</t>
  </si>
  <si>
    <t>21.00</t>
  </si>
  <si>
    <t>สวนจตุจักร</t>
  </si>
  <si>
    <t>ถ.กำแพงเพชร แขวงจตุจักร เขตจตุจักร</t>
  </si>
  <si>
    <t>3,000 - 4,000</t>
  </si>
  <si>
    <t>10,000 - 12,000</t>
  </si>
  <si>
    <t>สวนพระนคร</t>
  </si>
  <si>
    <t>หมู่ 1 ถ.อ่อนนุช แขวงลาดกระบัง เขตลาดกระบัง</t>
  </si>
  <si>
    <t>05.00</t>
  </si>
  <si>
    <t>20.00</t>
  </si>
  <si>
    <t>สวนสราญรมย์</t>
  </si>
  <si>
    <t>ถ.เจริญกรุง แขวงพระบรมมหาราชวัง เขตพระนคร</t>
  </si>
  <si>
    <t>สวนธนบุรีรมย์</t>
  </si>
  <si>
    <t>หมู่ 2 ถ.ประชาอุทิศ แขวงบางมด เขตทุ่งครุ</t>
  </si>
  <si>
    <t>สวนหลวง ร.๙</t>
  </si>
  <si>
    <t>ถ.สุขุมวิท 103 แขวงหนองบอน เขตประเวศ</t>
  </si>
  <si>
    <t>19.00</t>
  </si>
  <si>
    <t>สวนเสรีไทย</t>
  </si>
  <si>
    <t>ถ.เสรีไทย แขวงคลองกุ่ม เขตบึงกุ่ม</t>
  </si>
  <si>
    <t>สวนหนองจอก</t>
  </si>
  <si>
    <t>หมู่ 2 ถ.เลียบวารี แขวงกระทุ่มราย เขตหนองจอก</t>
  </si>
  <si>
    <t>อุทยานเบญจสิริ</t>
  </si>
  <si>
    <t>ถ.สุขุมวิท ระหว่าง ซ.สุขุมวิท 22-24 แขวงคลองตัน เขตคลองเตย</t>
  </si>
  <si>
    <t>สวนรมณีนาถ</t>
  </si>
  <si>
    <t>ถ.ศิริพงษ์ แขวงสำราญราษฎร์ เขตพระนคร</t>
  </si>
  <si>
    <t>สวนสมเด็จพระนางเจ้าสิริกิติ์ฯ</t>
  </si>
  <si>
    <t>ถ.กำแพงเพชร 2 แขวงลาดยาว เขตจตุจักร</t>
  </si>
  <si>
    <t>สวนสันติภาพ</t>
  </si>
  <si>
    <t>ระหว่าง ถ.ราชวิถี และ ถ.รางน้ำ แขวงพญาไท เขตราชเทวี</t>
  </si>
  <si>
    <t>สวนวชิรเบญจทัศ</t>
  </si>
  <si>
    <t>ถ.กำแพงเพชร 3 แขวงลาดยาว เขตจตุจักร</t>
  </si>
  <si>
    <t>สวนสาธารณะเฉลิมพระเกียรติ 6 รอบ พระชนมพรรษา</t>
  </si>
  <si>
    <t>ฝั่งพระนคร เชิงสะพานพระราม 9 แขวงบางโคล่ เขตบางคอแหลม</t>
  </si>
  <si>
    <t>สวนรมณีย์ทุ่งสีกัน</t>
  </si>
  <si>
    <t>ถ.เวฬุวนาราม แขวงทุ่งสีกัน เขตดอนเมือง</t>
  </si>
  <si>
    <t>สวนทวีวนารมย์</t>
  </si>
  <si>
    <t>ถ.เลียบคลองทวีวัฒนา แขวงทวีวัฒนา เขตทวีวัฒนา</t>
  </si>
  <si>
    <t>สวน 50 พรรษา มหาจักรีสิรินธร</t>
  </si>
  <si>
    <t>ถ.เฉลิมพระเกียรติฯ ร.9 แขวงดอกไม้ เขตประเวศ</t>
  </si>
  <si>
    <t>สวนกีฬารามอินทรา</t>
  </si>
  <si>
    <t>ถ.รามอินทรา แขวงอนุสาวรีย์ เขตบางเขน</t>
  </si>
  <si>
    <t>สวนสาธารณะเฉลิมพระเกียรติเกียกกาย</t>
  </si>
  <si>
    <t>ถ.ทหาร แขวงถนนนครไชยศรี เขตดุสิต</t>
  </si>
  <si>
    <t>สวนหลวงพระราม 8</t>
  </si>
  <si>
    <t xml:space="preserve">บริเวณเชิงสะพานพระราม 8 ถ.อรุณอมรินทร์ แขวงบางยี่ขัน เขตบางพลัด </t>
  </si>
  <si>
    <t>สวนพรรณภิรมย์</t>
  </si>
  <si>
    <t>ถ.พระราม 9 แขวงบางกะปิ เขตห้วยขวาง</t>
  </si>
  <si>
    <t>สวนธรรม 70 พรรษา มหาราชินี (วนธรรม)</t>
  </si>
  <si>
    <t>ถ.ศรีนครินทร์ บริเวณด้านหลังสวนหลวง ร.๙ แขวงหนองบอน เขตประเวศ</t>
  </si>
  <si>
    <t>สวน 60 พรรษา สมเด็จพระบรมราชินีนาถ</t>
  </si>
  <si>
    <t>สวนเบญจกิติ</t>
  </si>
  <si>
    <t>ถ.รัชดาภิเษก แขวงคลองเตย เขตคลองเตย</t>
  </si>
  <si>
    <t>สวนสันติชัยปราการ</t>
  </si>
  <si>
    <t>ถ.พระอาทิตย์ แขวงบางลำพู เขตพระนคร</t>
  </si>
  <si>
    <t>สวนนวมินทร์ภิรมย์</t>
  </si>
  <si>
    <t>ถ.ศรีบูรพา แขวงคลองกุ่ม เขตบึงกุ่ม</t>
  </si>
  <si>
    <t>สวนนาคราภิรมย์</t>
  </si>
  <si>
    <t>ถ.มหาราช แขวงพระบรมมหาราชวัง เขตพระนคร</t>
  </si>
  <si>
    <t>แหล่งข้อมูล : สำนักงานสวนสาธารณะ สำนักสิ่งแวดล้อม กรุงเทพมหานคร</t>
  </si>
  <si>
    <t>แหล่งข้อมูล : สำนักสิ่งแวดล้อม กรุงเทพมหานคร</t>
  </si>
  <si>
    <t xml:space="preserve">สวนเบญจกิติ </t>
  </si>
  <si>
    <t>สำนักงานสวนสาธารณะ สำนักสิ่งแวดล้อม</t>
  </si>
  <si>
    <t xml:space="preserve">สวนอุทยานเบญจสิริ </t>
  </si>
  <si>
    <t xml:space="preserve">เชิงสะพานสมเด็จพระเจ้าตากสินมหาราช </t>
  </si>
  <si>
    <t xml:space="preserve">สวนสาธารณะบึงสะแกงามสามเดือนและบึงมะขามเทศเฉลิมพระเกียรติ </t>
  </si>
  <si>
    <t xml:space="preserve">สวนบริเวณทางแยกต่างระดับถนนวงแหวนรอบนอกตัดกับถนนรามอินทรา </t>
  </si>
  <si>
    <t xml:space="preserve">สวนหย่อมบริเวณค่ายลูกเสือสวนสยาม </t>
  </si>
  <si>
    <t>บริษัท สยามพาร์คซิตี้ จำกัด</t>
  </si>
  <si>
    <t xml:space="preserve">พื้นที่สีเขียวบริเวณสวนสนุกวันเดอร์เวิลด์ ถนนเลียบขนานทางด่วนกาญจนาภิเษกตัดถนนรัชดา - รามอินทรา </t>
  </si>
  <si>
    <t>สวนสนุกวันเดอร์เวิลด์</t>
  </si>
  <si>
    <t xml:space="preserve">พื้นที่สีเขียวริมทางถนนกาญจนาภิเษกจากแยกถนนเสรีไทย ถึงถนนรามอินทรา กม.10 </t>
  </si>
  <si>
    <t>กรมทางหลวง</t>
  </si>
  <si>
    <t>สวนป่าทางต่างระดับรัชดาภิเษก - วิภาวดีรังสิต</t>
  </si>
  <si>
    <t>สวนป่าที่ว่างริมทางรถไฟสายเหนือ (ริมถนนวิภาวดีรังสิต)</t>
  </si>
  <si>
    <t>สำนักงานเขตจตุจักร</t>
  </si>
  <si>
    <t>ถนนรัชดาภิเษก - เกาะกลางทางเท้าจากแยกลาดพร้าว - แยกประชานุกูล (ระยะทาง 4.8 กม. x 9 ม.)</t>
  </si>
  <si>
    <t xml:space="preserve">ศูนย์กีฬา - สวนเฉลิมพระเกียรติฉลองศิริราชสมบัติครบ 50 ปี </t>
  </si>
  <si>
    <t>สำนักงานเขตดอนเมือง</t>
  </si>
  <si>
    <t>สำนักงานเขตทวีวัฒนา</t>
  </si>
  <si>
    <t xml:space="preserve">ทางต่างระดับถนนบรมราชชนนี - กาญจนาภิเษก </t>
  </si>
  <si>
    <t xml:space="preserve">สวนทวีวนารมย์ </t>
  </si>
  <si>
    <t xml:space="preserve">ทางเท้า และเกาะกลางถนนพุทธมณฑลสาย 2 </t>
  </si>
  <si>
    <t xml:space="preserve">สวนสมเด็จย่า บริเวณถนนบรมราชชนนี (ฝั่งขาออก) </t>
  </si>
  <si>
    <t xml:space="preserve">สวนธนบุรีรมย์ </t>
  </si>
  <si>
    <t xml:space="preserve">สวนหย่อมค่ายลูกเสือกรุงธน ถนนพุทธบูชา แขวงบางมด </t>
  </si>
  <si>
    <t>สำนักการศึกษา กรุงเทพมหานคร</t>
  </si>
  <si>
    <t xml:space="preserve">ถนนพระราชดำริเลียบทางรถไฟบางขุนนนท์ - ตลิ่งชัน </t>
  </si>
  <si>
    <t>สำนักงานเขตบางกอกน้อย</t>
  </si>
  <si>
    <t xml:space="preserve">สวนหย่อมบริเวณการกีฬาแห่งประเทศไทย </t>
  </si>
  <si>
    <t>การกีฬาแห่งประเทศไทย</t>
  </si>
  <si>
    <t>การเคหะแห่งชาติ</t>
  </si>
  <si>
    <t xml:space="preserve">สวนพฤกษชาติคลองจั่น บริเวณหลังที่ทำการการเคหะแห่งชาติ ถนนนวมินทร์ เขตบางกะปิ </t>
  </si>
  <si>
    <t>สำนักงานเขตบางกะปิ</t>
  </si>
  <si>
    <t xml:space="preserve">ริมทางเท้าถนนรามคำแหง - ศรีนครินทร์ </t>
  </si>
  <si>
    <t xml:space="preserve">สวนหย่อมบริเวณสนามยิงปืนหัวหมาก </t>
  </si>
  <si>
    <t xml:space="preserve">โครงการปลูกป่าชายเลนบางขุนเทียน </t>
  </si>
  <si>
    <t xml:space="preserve">สวนป่าชายเลนเชิงอนุรักษ์ชายทะเลบางขุนเทียน </t>
  </si>
  <si>
    <t>สำนักงานเขตบางขุนเทียน</t>
  </si>
  <si>
    <t xml:space="preserve">เซ็นทรัลพาร์ค </t>
  </si>
  <si>
    <t xml:space="preserve">บริเวณมหาวิทยาลัยเทคโนโลยีพระจอมเกล้าธนบุรี </t>
  </si>
  <si>
    <t>มหาวิทยาลัยเทคโนโลยีพระจอมเกล้าธนบุรี</t>
  </si>
  <si>
    <t xml:space="preserve">สวนป่าพระราม 2 </t>
  </si>
  <si>
    <t xml:space="preserve">สนามกีฬาในกรมทหารราบที่ 11 รักษาพระองค์ </t>
  </si>
  <si>
    <t>กรมทหารราบที่ 11 รักษาพระองค์</t>
  </si>
  <si>
    <t xml:space="preserve">สวนกีฬารามอินทรา </t>
  </si>
  <si>
    <t xml:space="preserve">พุทธอุทยานวัดพระศรีมหาธาตุวรวิหาร </t>
  </si>
  <si>
    <t>วัดพระศรีมหาธาตุวรวิหาร</t>
  </si>
  <si>
    <t xml:space="preserve">สวนสาธารณะเฉลิมพระเกียรติ 6 รอบ พระชนมพรรษา </t>
  </si>
  <si>
    <t xml:space="preserve">สวนหย่อมเรือนจำพิเศษธนบุรี </t>
  </si>
  <si>
    <t>สำนักงานเขตบางบอน</t>
  </si>
  <si>
    <t xml:space="preserve">สวนศูนย์กีฬาบางบอน </t>
  </si>
  <si>
    <t xml:space="preserve">สวนเสรีไทย </t>
  </si>
  <si>
    <t xml:space="preserve">สวนนวมินทร์ภิรมย์ (บึงลำพังพวย) </t>
  </si>
  <si>
    <t xml:space="preserve">สวนลุมพินี </t>
  </si>
  <si>
    <t xml:space="preserve">สวนกีฬาบึงหนองบอน แขวงหนองบอน </t>
  </si>
  <si>
    <t xml:space="preserve">สวนหลวง ร.๙ </t>
  </si>
  <si>
    <t xml:space="preserve">สวนวนธรรม (สวนธรรม 70 พรรษา มหาราชินี) </t>
  </si>
  <si>
    <t xml:space="preserve">ปลูกไม้ยืนต้นริมถนนเฉลิมพระเกียรติ ร.9 ระยะทาง 11 กิโลเมตร </t>
  </si>
  <si>
    <t>สำนักงานเขตประเวศ</t>
  </si>
  <si>
    <t xml:space="preserve">ปลูกไม้ประดับริมทางถนนอ่อนนุช </t>
  </si>
  <si>
    <t>ลานโพธิ์และพื้นที่สวนวัดเทพศิรินทราวาส ราชวรวิหาร</t>
  </si>
  <si>
    <t>วัดเทพศิรินทราวาส ราชวรวิหาร</t>
  </si>
  <si>
    <t xml:space="preserve">สนามหลวง </t>
  </si>
  <si>
    <t xml:space="preserve">สวนรมณีนาถ </t>
  </si>
  <si>
    <t>สำนักงานเขตภาษีเจริญ</t>
  </si>
  <si>
    <t xml:space="preserve">ปลูกไม้ยืนต้นริมถนนเพชรเกษมทั้ง 2 ฝั่ง </t>
  </si>
  <si>
    <t xml:space="preserve">สวนบึงกระเทียม </t>
  </si>
  <si>
    <t xml:space="preserve">บ้านสวนกาแฟสด </t>
  </si>
  <si>
    <t>หน่วยงานเอกชน</t>
  </si>
  <si>
    <t xml:space="preserve">สวนสำนักงานนิคมอุตสาหกรรมบางชัน </t>
  </si>
  <si>
    <t>สำนักงานนิคมอุตสาหกรรมบางชัน</t>
  </si>
  <si>
    <t>สวนบริษัท พีลิสซิ่ง จำกัด เลขที่ 5 หมู่ 4</t>
  </si>
  <si>
    <t>บริษัท พีลิสซิ่ง จำกัด</t>
  </si>
  <si>
    <t xml:space="preserve">ปรับปรุงภูมิทัศน์ถนนพระรามที่ 3 </t>
  </si>
  <si>
    <t>สำนักงานเขตยานนาวา</t>
  </si>
  <si>
    <t xml:space="preserve">ปลูกไม้ยืนต้นริมถนนรัชดาภิเษก </t>
  </si>
  <si>
    <t xml:space="preserve">ปลูกไม้ยืนต้นริมถนนพระรามที่ 3 </t>
  </si>
  <si>
    <t xml:space="preserve">สวนสาธารณะบริเวณทางแยกต่างระดับถนนร่มเกล้าตัดกับถนนกรุงเทพ - ชลบุรีสายใหม่ (มอเตอร์เวย์) </t>
  </si>
  <si>
    <t>สำนักงานเขตลาดกระบัง</t>
  </si>
  <si>
    <t xml:space="preserve">สวน 60 พรรษา สมเด็จพระบรมราชินีนาถ </t>
  </si>
  <si>
    <t xml:space="preserve">สวนพระนคร (สวนลาดกระบัง) </t>
  </si>
  <si>
    <t xml:space="preserve">สวนที่ว่างริมทางถนนเกษตรฯ บริเวณสี่แยกถนนเสนานิคม 2 </t>
  </si>
  <si>
    <t>สำนักงานเขตลาดพร้าว</t>
  </si>
  <si>
    <t xml:space="preserve">สวนสาธารณะบริเวณทางแยกต่างระดับถนนศรีนครินทร์ตัดกับถนนพระราม 9 </t>
  </si>
  <si>
    <t xml:space="preserve">สวนเกษตรบ้าน ดร. ยอดยิ่ง เอื้อวัฒนสกุล ซอยพัฒนาการ 58 ถนนพัฒนาการ </t>
  </si>
  <si>
    <t xml:space="preserve">สวนโรงพยาบาลสมิติเวช ถนนศรีนครินทร์ </t>
  </si>
  <si>
    <t>โรงพยาบาลสมิติเวช</t>
  </si>
  <si>
    <t xml:space="preserve">สวนผักกลุ่มเกษตรกรปลูกผักคลองตัน ซอยพัฒนาการ 20 แยก 6 </t>
  </si>
  <si>
    <t>สำนักงานเขตสวนหลวง</t>
  </si>
  <si>
    <t xml:space="preserve">สวนสาธารณะบริเวณทางแยกต่างระดับวงแหวนรอบนอกตัดกับถนนกรุงเทพ - ชลบุรีสายใหม่ (มอเตอร์เวย์) </t>
  </si>
  <si>
    <t xml:space="preserve">สวนสวยในสุสานสมาคมแต้จิ๋ว </t>
  </si>
  <si>
    <t>สมาคมแต้จิ๋วแห่งประเทศไทย</t>
  </si>
  <si>
    <t xml:space="preserve">สวนสุขภาพกองทัพอากาศ </t>
  </si>
  <si>
    <t>กองทัพอากาศ</t>
  </si>
  <si>
    <t xml:space="preserve">สวนถนนเพชรเกษม เขตหนองแขม </t>
  </si>
  <si>
    <t>สำนักงานเขตหนองแขม</t>
  </si>
  <si>
    <t xml:space="preserve">ถนนพุทธมณฑลสาย 3 </t>
  </si>
  <si>
    <t xml:space="preserve">ถนนสวัสดิการ 2 แยก 1 - 22 </t>
  </si>
  <si>
    <t>สวนถนนสุวินทวงศ์ทั้งสองด้าน</t>
  </si>
  <si>
    <t>สำนักงานเขตหนองจอก</t>
  </si>
  <si>
    <t xml:space="preserve">สวนหย่อมบริเวณศูนย์บริหารกิจการศาสนาอิสลามแห่งชาติเฉลิมพระเกียรติ </t>
  </si>
  <si>
    <t>ศูนย์บริหารกิจการศาสนาอิสลามแห่งชาติเฉลิมพระเกียรติ</t>
  </si>
  <si>
    <t>สถาบันพัฒนาข้าราชการกรุงเทพมหานคร ศูนย์ฝึกอบรม (หนองจอก)</t>
  </si>
  <si>
    <t xml:space="preserve">สวนหนองจอก </t>
  </si>
  <si>
    <t xml:space="preserve">กองพันทหารราบที่ 2 กรมทหารราบที่ 1 มหาดเล็กรักษาพระองค์ </t>
  </si>
  <si>
    <t>กองพันทหารราบที่ 2 กรมทหารราบที่ 1 มหาดเล็กรักษาพระองค์</t>
  </si>
  <si>
    <t xml:space="preserve">บริษัท กสท โทรคมนาคม จำกัด (มหาชน) </t>
  </si>
  <si>
    <t>บริษัท กสท โทรคมนาคม จำกัด (มหาชน)</t>
  </si>
  <si>
    <t xml:space="preserve">บริษัท ที โอ ที จำกัด (มหาชน) </t>
  </si>
  <si>
    <t>บริษัท ที โอ ที จำกัด (มหาชน)</t>
  </si>
  <si>
    <t>บริษัท ไปรษณีย์ไทย จำกัด</t>
  </si>
  <si>
    <t xml:space="preserve">กองบัญชาการทหารสูงสุด </t>
  </si>
  <si>
    <t>กองบัญชาการทหารสูงสุด</t>
  </si>
  <si>
    <t xml:space="preserve">สวนหย่อมการประปานครหลวง แขวงทุ่งสองห้อง </t>
  </si>
  <si>
    <t>การประปานครหลวง</t>
  </si>
  <si>
    <t>ศูนย์ราชการเฉลิมพระเกียรติ 80 พรรษา 5 ธันวาคม 2550 (บริเวณด้านข้าง อาคาร A)</t>
  </si>
  <si>
    <t>บริษัท ธนารักษ์พัฒนาสินทรัพย์ จำกัด</t>
  </si>
  <si>
    <t>ศูนย์ราชการเฉลิมพระเกียรติ 80 พรรษา 5 ธันวาคม 2550 (บริเวณด้านหน้า อาคาร A)</t>
  </si>
  <si>
    <t xml:space="preserve">สวนหย่อมมหาวิทยาลัยธุรกิจบัณฑิต แขวงทุ่งสองห้อง </t>
  </si>
  <si>
    <t>มหาวิทยาลัยธุรกิจบัณฑิต</t>
  </si>
  <si>
    <t>ศูนย์ราชการเฉลิมพระเกียรติ 80 พรรษา 5 ธันวาคม 2550 (บริเวณด้านหลัง อาคาร A)</t>
  </si>
  <si>
    <t xml:space="preserve">กองพลาธิการ กองพลที่ 1 รักษาพระองค์ </t>
  </si>
  <si>
    <t>กองพลาธิการ กองพลที่ 1 รักษาพระองค์</t>
  </si>
  <si>
    <t xml:space="preserve">กองพันทหารปืนใหญ่ต่อสู้อากาศยาน </t>
  </si>
  <si>
    <t>กองพันทหารปืนใหญ่ต่อสู้อากาศยาน</t>
  </si>
  <si>
    <t>บึงหนองบอน</t>
  </si>
  <si>
    <t>กรุงเทพมหานคร</t>
  </si>
  <si>
    <t>บึงมักกะสัน</t>
  </si>
  <si>
    <t>ถ.ราชปรารภ ถ.ศรีอยุธยา ถ.อโศก - ดินแดง เขตราชเทวี</t>
  </si>
  <si>
    <t>บึงพระราม 9</t>
  </si>
  <si>
    <t xml:space="preserve">ถ.พระราม 9 เขตห้วยขวาง </t>
  </si>
  <si>
    <t>บึงพิบูลวัฒนา</t>
  </si>
  <si>
    <t>บึงกระเทียม</t>
  </si>
  <si>
    <t>เขตมีนบุรี</t>
  </si>
  <si>
    <t>บึงตาเกตุ</t>
  </si>
  <si>
    <t>ซอยแอนเนกซ์</t>
  </si>
  <si>
    <t>บึงลาดโตนด</t>
  </si>
  <si>
    <t>หมู่บ้านชินเขต ถ.งามวงศ์วาน</t>
  </si>
  <si>
    <t>แก้มลิงคลองมหาชัย - คลองสนามชัย</t>
  </si>
  <si>
    <t xml:space="preserve">ฝั่งธนบุรี และปริมณฑล </t>
  </si>
  <si>
    <t>กรุงเทพมหานคร และกรมชลประทาน</t>
  </si>
  <si>
    <t>(ในพื้นที่ กทม.)</t>
  </si>
  <si>
    <t>(แก้ไขปัญหาน้ำท่วมและน้ำเน่าเสียในพื้นที่ )</t>
  </si>
  <si>
    <t>บึงลำพังพวย</t>
  </si>
  <si>
    <t>บึงกองพลทหารม้าที่ 2 และกองพัน 1 รอ.</t>
  </si>
  <si>
    <t>ถ.พหลโยธิน หน้าสนามเป้า ถ.วิภาวดีรังสิต เขตพญาไท</t>
  </si>
  <si>
    <t>กองทัพบก</t>
  </si>
  <si>
    <t>บึงในกรมทหารราบที่ 11 รอ.</t>
  </si>
  <si>
    <t>ถ.พหลโยธิน ถ.รามอินทรา</t>
  </si>
  <si>
    <t>บึงเรือนจำกลางคลองเปรม</t>
  </si>
  <si>
    <t>กรมราชทัณฑ์</t>
  </si>
  <si>
    <t>บึงข้างโรงพยาบาลบุรฉัตรไชยากร</t>
  </si>
  <si>
    <t>การรถไฟแห่งประเทศไทย</t>
  </si>
  <si>
    <t>บึงเอกมัย</t>
  </si>
  <si>
    <t>การทางพิเศษแห่งประเทศไทย</t>
  </si>
  <si>
    <t>บึงปูนซิเมนต์ไทย (บึงฝรั่ง)</t>
  </si>
  <si>
    <t>บึงสวนสยาม</t>
  </si>
  <si>
    <t>ถ.รามอินทรา เขตมีนบุรี</t>
  </si>
  <si>
    <t>บึงสีกัน</t>
  </si>
  <si>
    <t>หมู่บ้านเมืองทอง 1 เขตหลักสี่</t>
  </si>
  <si>
    <t>แหล่งข้อมูล : สำนักการระบายน้ำ กรุงเทพมหานคร</t>
  </si>
  <si>
    <t>คลองกรวย</t>
  </si>
  <si>
    <t>คลองกุ่ม</t>
  </si>
  <si>
    <t>หมู่บ้านสหกรณ์ (ซ.28)</t>
  </si>
  <si>
    <t>คลองเกร็ด</t>
  </si>
  <si>
    <t>คลองขวาง</t>
  </si>
  <si>
    <t>ถ.เจริญกรุง 72</t>
  </si>
  <si>
    <t>คลองขุนราชวินิตใจ</t>
  </si>
  <si>
    <t>วัดหัวกระบือ</t>
  </si>
  <si>
    <t>คลองครุ</t>
  </si>
  <si>
    <t>ถ.เสรีไทย 67</t>
  </si>
  <si>
    <t>คลองควาย</t>
  </si>
  <si>
    <t>คลองคอตัน</t>
  </si>
  <si>
    <t>คลองคูเมืองเดิม</t>
  </si>
  <si>
    <t>หน้ากรมที่ดิน</t>
  </si>
  <si>
    <t>คลองเคล็ด</t>
  </si>
  <si>
    <t>ถ.อุดมสุข 51 ซ.วชิรธรรมสาธิต 57</t>
  </si>
  <si>
    <t>คลองจรเข้</t>
  </si>
  <si>
    <t>คลองเจ็ก</t>
  </si>
  <si>
    <t>ถ.รถไฟสายเก่า แฟลตเอื้ออมรสุข</t>
  </si>
  <si>
    <t>คลองแจงร้อน</t>
  </si>
  <si>
    <t>คลองช่องนนทรี</t>
  </si>
  <si>
    <t>หน้าโรงงานควบคุมคุณภาพน้ำช่องนนทรี</t>
  </si>
  <si>
    <t>คลองเชิงตาแพ</t>
  </si>
  <si>
    <t>คลองซุง</t>
  </si>
  <si>
    <t>คลองด่าน</t>
  </si>
  <si>
    <t>ท่าน้ำวัดนางนองวรวิหาร (ถ.วุฒากาศ)</t>
  </si>
  <si>
    <t>คลองดาวคะนอง</t>
  </si>
  <si>
    <t>ถ.พระเจ้าตากสิน หลังโรงเก็บขนมูลฝอย</t>
  </si>
  <si>
    <t>คลองต้นไทร</t>
  </si>
  <si>
    <t>คลองตะเข้ขบ</t>
  </si>
  <si>
    <t>คลองตัน</t>
  </si>
  <si>
    <t>คลองตาช้าง</t>
  </si>
  <si>
    <t>คลองตาพุก</t>
  </si>
  <si>
    <t>อาคารทวิช</t>
  </si>
  <si>
    <t>คลองทรายกองดิน</t>
  </si>
  <si>
    <t>คลองทวีวัฒนา</t>
  </si>
  <si>
    <t>คลองทับช้างล่าง</t>
  </si>
  <si>
    <t>ถ.กรุงเทพกรีฑา ซ.ภราดร</t>
  </si>
  <si>
    <t>คลองนาซอง</t>
  </si>
  <si>
    <t>คลองน้ำแก้ว</t>
  </si>
  <si>
    <t>คลองบัว</t>
  </si>
  <si>
    <t>คลองบัวคลี่</t>
  </si>
  <si>
    <t>ถ.เลียบมอเตอร์เวย์ หน้าวัดลาดบัวขาว</t>
  </si>
  <si>
    <t>คลองบัวลอย</t>
  </si>
  <si>
    <t>คลองบางกรวย</t>
  </si>
  <si>
    <t>คลองบางกระบือ</t>
  </si>
  <si>
    <t>คลองบางกอกน้อย</t>
  </si>
  <si>
    <t>ท่าน้ำวัดสุวรรณาราม</t>
  </si>
  <si>
    <t>คลองบางกอกใหญ่</t>
  </si>
  <si>
    <t>วัดช่างเหล็ก</t>
  </si>
  <si>
    <t>บางขุนนนท์</t>
  </si>
  <si>
    <t>สะพานเจริญพาสน์</t>
  </si>
  <si>
    <t>คลองบางกะปิ</t>
  </si>
  <si>
    <t>คลองบางขุนเทียน</t>
  </si>
  <si>
    <t>คลองบางเขน</t>
  </si>
  <si>
    <t>วัดทางหลวง</t>
  </si>
  <si>
    <t>ข้างทัณฑสถานบางเขน</t>
  </si>
  <si>
    <t>ชุมชนบางบัว</t>
  </si>
  <si>
    <t>ใกล้โรงงานปรับปรุงคุณภาพน้ำบางบัว</t>
  </si>
  <si>
    <t>คลองบางเขนใหม่</t>
  </si>
  <si>
    <t>คลองบางคอแหลม</t>
  </si>
  <si>
    <t>คลองบางโคล่</t>
  </si>
  <si>
    <t>คลองบางโคล่น้อย</t>
  </si>
  <si>
    <t>ถ.เจริญราษฎร์</t>
  </si>
  <si>
    <t>คลองบางจาก</t>
  </si>
  <si>
    <t>โรงกลั่นน้ำมันบางจาก (เขตพระโขนง)</t>
  </si>
  <si>
    <t>วัดเปาว์โลหิต (เขตบางพลัด)</t>
  </si>
  <si>
    <t>คลองบางชัน</t>
  </si>
  <si>
    <t>คลองบางซ่อน</t>
  </si>
  <si>
    <t>คลองบางซื่อ</t>
  </si>
  <si>
    <t>คลองบางนา</t>
  </si>
  <si>
    <t>คลองบางน้ำชน</t>
  </si>
  <si>
    <t>คลองบางปะกอก</t>
  </si>
  <si>
    <t>คลองบางปะแก้ว</t>
  </si>
  <si>
    <t>คลองบางผักหนาม</t>
  </si>
  <si>
    <t>คลองบางไผ่</t>
  </si>
  <si>
    <t>คลองบางพลัด</t>
  </si>
  <si>
    <t>คลองบางพลู</t>
  </si>
  <si>
    <t>วัดภาณุรังสี</t>
  </si>
  <si>
    <t>คลองบางโพ</t>
  </si>
  <si>
    <t>คลองบางยี่ขัน</t>
  </si>
  <si>
    <t>วัดพระศิริไอยสวรรค์</t>
  </si>
  <si>
    <t>คลองบางรัก</t>
  </si>
  <si>
    <t>คลองบางละมุด</t>
  </si>
  <si>
    <t>คลองบางลำภูล่าง</t>
  </si>
  <si>
    <t>คลองบางสะแก</t>
  </si>
  <si>
    <t>คลองบางไส้ไก่</t>
  </si>
  <si>
    <t>คลองบางอ้อ</t>
  </si>
  <si>
    <t>ถ.รถไฟสายเก่า คลังน้ำมันบางจาก</t>
  </si>
  <si>
    <t>คลองบ้านม้า</t>
  </si>
  <si>
    <t>ถ.รามคำแหง สามแยกบ้านม้า</t>
  </si>
  <si>
    <t xml:space="preserve">ถ.รามคำแหง (สุขาภิบาล 3) </t>
  </si>
  <si>
    <t>คลองบ้านหลาย</t>
  </si>
  <si>
    <t>ถ.สุขุมวิท 101/1 ชุมชนหมู่บ้านศรัณจิต</t>
  </si>
  <si>
    <t>ซ.พึ่งมี 50 พึ่งมีแมนชั่น</t>
  </si>
  <si>
    <t>คลองบึง</t>
  </si>
  <si>
    <t>หน้าสำนักงานเขตสวนหลวง</t>
  </si>
  <si>
    <t>คลองบึงขวาง</t>
  </si>
  <si>
    <t>คลองบึงแตงโม</t>
  </si>
  <si>
    <t>คลองบึงบัว</t>
  </si>
  <si>
    <t>คลองบุปผา</t>
  </si>
  <si>
    <t>สน.บุปผาราม</t>
  </si>
  <si>
    <t>คลองประปา</t>
  </si>
  <si>
    <t>คลองประเวศบุรีรมย์</t>
  </si>
  <si>
    <t>หน้าวัดลานบุญ</t>
  </si>
  <si>
    <t>คลองปลัดเปรียง</t>
  </si>
  <si>
    <t>คลองเปรมประชากร</t>
  </si>
  <si>
    <t>สี่แยกสะพานแดง</t>
  </si>
  <si>
    <t>ตลาดบางซื่อ</t>
  </si>
  <si>
    <t>ทัณฑสถานวัยหนุ่ม (ถ.งามวงศ์วาน)</t>
  </si>
  <si>
    <t>คลองผดุงกรุงเกษม</t>
  </si>
  <si>
    <t>สถานีสูบน้ำกรุงเกษม</t>
  </si>
  <si>
    <t>หน้ากรมวิเทศสหการ</t>
  </si>
  <si>
    <t>ตลาดเทวราช</t>
  </si>
  <si>
    <t>คลองไผ่สิงโต</t>
  </si>
  <si>
    <t>ตลาดคลองเตย</t>
  </si>
  <si>
    <t>ข้างโรงงานยาสูบ</t>
  </si>
  <si>
    <t>คลองไผ่เหลือง</t>
  </si>
  <si>
    <t>คลองพญาเวิก</t>
  </si>
  <si>
    <t>คลองพระโขนง</t>
  </si>
  <si>
    <t>คลองพระครู</t>
  </si>
  <si>
    <t>คลองพังพวย</t>
  </si>
  <si>
    <t>หลังแฟลตคลองจั่น ซ.57</t>
  </si>
  <si>
    <t>คลองภาษีเจริญ</t>
  </si>
  <si>
    <t>คลองมหานาค</t>
  </si>
  <si>
    <t>สะพานเจริญราษฎร์</t>
  </si>
  <si>
    <t>เจริญผล</t>
  </si>
  <si>
    <t>คลองมหาศร</t>
  </si>
  <si>
    <t>เลียบคลองภาษีเจริญฝั่งเหนือ ซ.5</t>
  </si>
  <si>
    <t>คลองมหาสวัสดิ์</t>
  </si>
  <si>
    <t>หน้าวัดชัยพฤกษ์</t>
  </si>
  <si>
    <t>คลองมอญ</t>
  </si>
  <si>
    <t>คลองมะขามเทศ</t>
  </si>
  <si>
    <t>คลองมะนาว</t>
  </si>
  <si>
    <t>ถ.เสรีไทย 57</t>
  </si>
  <si>
    <t>คลองรอบกรุง</t>
  </si>
  <si>
    <t>สะพานผ่านฟ้า</t>
  </si>
  <si>
    <t>หลังตลาดนานา</t>
  </si>
  <si>
    <t>คลองรางหอกหัก</t>
  </si>
  <si>
    <t>คลองราษฎร์บูรณะ</t>
  </si>
  <si>
    <t>คลองโรงน้ำมัน</t>
  </si>
  <si>
    <t>คลองลาดกระบัง</t>
  </si>
  <si>
    <t>คลองลาดบัวขาว</t>
  </si>
  <si>
    <t>วัดลาดบัวขาว</t>
  </si>
  <si>
    <t>คลองลาดพร้าว</t>
  </si>
  <si>
    <t>วัดบางบัว</t>
  </si>
  <si>
    <t>คลองลาดยาว</t>
  </si>
  <si>
    <t>คลองลำกอไผ่</t>
  </si>
  <si>
    <t>คลองลำชวดเตย</t>
  </si>
  <si>
    <t>คลองลำต้นกล้วย</t>
  </si>
  <si>
    <t>คลองลำต้นนุ่น</t>
  </si>
  <si>
    <t>ถ.เสรีไทย 73</t>
  </si>
  <si>
    <t>คลองลำนายโส</t>
  </si>
  <si>
    <t>วัดปากบึง</t>
  </si>
  <si>
    <t>คลองลำปลาเน่า</t>
  </si>
  <si>
    <t>คลองลำผักชี</t>
  </si>
  <si>
    <t>คลองลำมะขาม</t>
  </si>
  <si>
    <t>ถ.ฉลองกรุง</t>
  </si>
  <si>
    <t>คลองลำสาลี</t>
  </si>
  <si>
    <t>ถ.กรุงเทพกรีฑา โรงเรียนลำสาลี</t>
  </si>
  <si>
    <t>คลองลำหิน</t>
  </si>
  <si>
    <t>ถ.คู่คลองสิบ สะพานข้ามคลอง</t>
  </si>
  <si>
    <t>คลองลำหินฝั่งใต้</t>
  </si>
  <si>
    <t>คลองวัดกระทุ่มเสือปลา</t>
  </si>
  <si>
    <t>คลองวัดจันทร์</t>
  </si>
  <si>
    <t>คลองวัดช่องนนทรี</t>
  </si>
  <si>
    <t>คลองวัดดอกไม้</t>
  </si>
  <si>
    <t>คลองวัดดอน</t>
  </si>
  <si>
    <t>คลองวัดทองเพลง</t>
  </si>
  <si>
    <t>วัดทองเพลง</t>
  </si>
  <si>
    <t>คลองวัดไทร</t>
  </si>
  <si>
    <t>คลองวัดปริวาส</t>
  </si>
  <si>
    <t>คลองวัดราชา</t>
  </si>
  <si>
    <t>วัดราชา</t>
  </si>
  <si>
    <t>คลองวัดใหม่</t>
  </si>
  <si>
    <t>คลองวัดอนงค์</t>
  </si>
  <si>
    <t>หน้าวัดอนงค์</t>
  </si>
  <si>
    <t>คลองสนามชัย</t>
  </si>
  <si>
    <t>วัดสิงห์</t>
  </si>
  <si>
    <t>วัดเลา</t>
  </si>
  <si>
    <t>วัดบางกระดี่</t>
  </si>
  <si>
    <t>วัดแสมดำ</t>
  </si>
  <si>
    <t>คลองสมเด็จเจ้าพระยา</t>
  </si>
  <si>
    <t>สะพานท่าดินแดง</t>
  </si>
  <si>
    <t>คลองส้มป่อย</t>
  </si>
  <si>
    <t>สะพานพระราม 6 สถานีเฝ้าระวัง</t>
  </si>
  <si>
    <t xml:space="preserve">คลองสวนหลวง </t>
  </si>
  <si>
    <t>คลองสวนหลวง 1</t>
  </si>
  <si>
    <t>คลองสอง</t>
  </si>
  <si>
    <t>คลองสองต้นนุ่น</t>
  </si>
  <si>
    <t>หลังโรงงานปรับปรุงคุณภาพน้ำร่มเกล้า</t>
  </si>
  <si>
    <t>ซ.รามคำแหง 209</t>
  </si>
  <si>
    <t>คลองสองห้อง</t>
  </si>
  <si>
    <t>คลองสะพานสูง</t>
  </si>
  <si>
    <t>ถ.รามคำแหง หมู่บ้านกรีนเบอร์วิลล์</t>
  </si>
  <si>
    <t>คลองสาทร</t>
  </si>
  <si>
    <t>สถานทูตซาอุดิอาระเบีย</t>
  </si>
  <si>
    <t>คลองสามง่าม</t>
  </si>
  <si>
    <t>คลองสามเสน</t>
  </si>
  <si>
    <t>วัดโบสถ์</t>
  </si>
  <si>
    <t>อนุสาวรีย์ชัยสมรภูมิ</t>
  </si>
  <si>
    <t>หลังแฟลตดินแดง</t>
  </si>
  <si>
    <t>คลองสำโรง</t>
  </si>
  <si>
    <t>คลองสำเหร่</t>
  </si>
  <si>
    <t>คลองสิบเอ็ด</t>
  </si>
  <si>
    <t>คลองแสนแสบ</t>
  </si>
  <si>
    <t>ตลาดหนองจอก</t>
  </si>
  <si>
    <t>สะพานบางกะปิ</t>
  </si>
  <si>
    <t>วัดบำเพ็ญเหนือ</t>
  </si>
  <si>
    <t>ถ.สังฆสันติสุข ซ.โรงเรียนสุเหร่าใหม่</t>
  </si>
  <si>
    <t>คลองหนองคา</t>
  </si>
  <si>
    <t>หมู่บ้านมณสินี</t>
  </si>
  <si>
    <t>คลองหนองตะกร้า</t>
  </si>
  <si>
    <t>คลองหนองบอน</t>
  </si>
  <si>
    <t>คลองหนองปรือ</t>
  </si>
  <si>
    <t>คลองหลอดวัดราชนัดดา</t>
  </si>
  <si>
    <t>คลองหลอดวัดราชบพิธ</t>
  </si>
  <si>
    <t>คลองหลอแหล</t>
  </si>
  <si>
    <t>ถ.ราษฎร์พัฒนา ซ.มิสทิน</t>
  </si>
  <si>
    <t>คลองหลุมไผ่</t>
  </si>
  <si>
    <t>คลองห้วยขวาง</t>
  </si>
  <si>
    <t>ชุมชนห้วยขวาง</t>
  </si>
  <si>
    <t>คลองหวังโต</t>
  </si>
  <si>
    <t>คลองหัวตะเข้</t>
  </si>
  <si>
    <t>คลองหัวลำโพง</t>
  </si>
  <si>
    <t>คลองหัวหมาก</t>
  </si>
  <si>
    <t>คลองออเงิน</t>
  </si>
  <si>
    <t>หมู่บ้านมายด์เพลส</t>
  </si>
  <si>
    <t>โรงเรียนศิริวัฒน์วิทยา</t>
  </si>
  <si>
    <t>คลองอ้อมนนท์</t>
  </si>
  <si>
    <t>ท่าน้ำวัดโตนด</t>
  </si>
  <si>
    <t>ท่าน้ำวัดประชารังสรรค์</t>
  </si>
  <si>
    <t>คลองอู่ตะเภา</t>
  </si>
  <si>
    <t>โรงสูบน้ำพระราม 4</t>
  </si>
  <si>
    <t xml:space="preserve">ค่าเฉลี่ย </t>
  </si>
  <si>
    <t>แหล่งข้อมูล : กลุ่มงานระบบข้อมูลและบริหารการจัดเก็บค่าธรรมเนียม สำนักงานจัดการคุณภาพน้ำ สำนักการระบายน้ำ กรุงเทพมหานคร</t>
  </si>
  <si>
    <t>หมายเหตุ   : คลองบางคลองผ่านพื้นที่ต่อเนื่องหลายพื้นที่เขต</t>
  </si>
  <si>
    <t>สำนักงานเขต</t>
  </si>
  <si>
    <t>รวม</t>
  </si>
  <si>
    <t>จุดตรวจวัด</t>
  </si>
  <si>
    <t>สถานที่เก็บน้ำ</t>
  </si>
  <si>
    <t>ชื่อคลอง</t>
  </si>
  <si>
    <t>ชื่อสวนสาธารณะ</t>
  </si>
  <si>
    <t>สถานที่ตั้ง</t>
  </si>
  <si>
    <t>เปิด</t>
  </si>
  <si>
    <t>-</t>
  </si>
  <si>
    <t>ปิด</t>
  </si>
  <si>
    <t>วันธรรมดา</t>
  </si>
  <si>
    <t>วันหยุด</t>
  </si>
  <si>
    <t>สายไหม</t>
  </si>
  <si>
    <t>หนองแขม</t>
  </si>
  <si>
    <t>สำนักการระบายน้ำรับผิดชอบ</t>
  </si>
  <si>
    <t>สำนักงานเขตรับผิดชอบ</t>
  </si>
  <si>
    <t>เขต</t>
  </si>
  <si>
    <t>pH</t>
  </si>
  <si>
    <t>สวนหย่อมขนาดเล็ก</t>
  </si>
  <si>
    <t>สวนหมู่บ้าน</t>
  </si>
  <si>
    <t>สวนชุมชน</t>
  </si>
  <si>
    <t>สวนระดับย่าน</t>
  </si>
  <si>
    <t>สวนระดับเมือง</t>
  </si>
  <si>
    <t>สวนถนน</t>
  </si>
  <si>
    <t>สวนเฉพาะทาง</t>
  </si>
  <si>
    <t>หน่วยงานรับผิดชอบ</t>
  </si>
  <si>
    <t>ไร่</t>
  </si>
  <si>
    <t>งาน</t>
  </si>
  <si>
    <t>บริเวณที่สามารถแก้ไขปัญหาน้ำท่วม</t>
  </si>
  <si>
    <t>หน่วยงานที่รับผิดชอบ</t>
  </si>
  <si>
    <t>คลองเตย</t>
  </si>
  <si>
    <t>คลองสาน</t>
  </si>
  <si>
    <t>คลองสามวา</t>
  </si>
  <si>
    <t>คันนายาว</t>
  </si>
  <si>
    <t>จตุจักร</t>
  </si>
  <si>
    <t>จอมทอง</t>
  </si>
  <si>
    <t>ดอนเมือง</t>
  </si>
  <si>
    <t>ดินแดง</t>
  </si>
  <si>
    <t>ดุสิต</t>
  </si>
  <si>
    <t>ตลิ่งชัน</t>
  </si>
  <si>
    <t>ทวีวัฒนา</t>
  </si>
  <si>
    <t>ทุ่งครุ</t>
  </si>
  <si>
    <t>ธนบุรี</t>
  </si>
  <si>
    <t>บางกอกน้อย</t>
  </si>
  <si>
    <t>บางกอกใหญ่</t>
  </si>
  <si>
    <t>บางกะปิ</t>
  </si>
  <si>
    <t>บางขุนเทียน</t>
  </si>
  <si>
    <t>บางเขน</t>
  </si>
  <si>
    <t>บางคอแหลม</t>
  </si>
  <si>
    <t>บางแค</t>
  </si>
  <si>
    <t>บางซื่อ</t>
  </si>
  <si>
    <t>บางนา</t>
  </si>
  <si>
    <t>บางบอน</t>
  </si>
  <si>
    <t>บางพลัด</t>
  </si>
  <si>
    <t>บางรัก</t>
  </si>
  <si>
    <t>บึงกุ่ม</t>
  </si>
  <si>
    <t>ปทุมวัน</t>
  </si>
  <si>
    <t>ประเวศ</t>
  </si>
  <si>
    <t>ป้อมปราบศัตรูพ่าย</t>
  </si>
  <si>
    <t>พญาไท</t>
  </si>
  <si>
    <t>พระโขนง</t>
  </si>
  <si>
    <t>พระนคร</t>
  </si>
  <si>
    <t>ภาษีเจริญ</t>
  </si>
  <si>
    <t>มีนบุรี</t>
  </si>
  <si>
    <t>ยานนาวา</t>
  </si>
  <si>
    <t>ราชเทวี</t>
  </si>
  <si>
    <t>ราษฎร์บูรณะ</t>
  </si>
  <si>
    <t>ลาดกระบัง</t>
  </si>
  <si>
    <t>ลาดพร้าว</t>
  </si>
  <si>
    <t>วังทองหลาง</t>
  </si>
  <si>
    <t>วัฒนา</t>
  </si>
  <si>
    <t>สวนหลวง</t>
  </si>
  <si>
    <t>สะพานสูง</t>
  </si>
  <si>
    <t>สัมพันธวงศ์</t>
  </si>
  <si>
    <t>สาทร</t>
  </si>
  <si>
    <t>หนองจอก</t>
  </si>
  <si>
    <t>หลักสี่</t>
  </si>
  <si>
    <t>ห้วยขวาง</t>
  </si>
  <si>
    <t>ถนนพระรามที่ 4 (บริเวณป้อมตำรวจ แยกกล้วยน้ำไท)</t>
  </si>
  <si>
    <t>ถนนสมเด็จพระเจ้าตากสิน (บริเวณป้อมตำรวจ แยกมไหสวรรย์)</t>
  </si>
  <si>
    <t>ถนนพระรามที่ 3 (บริเวณป้อมตำรวจ แยกถนนตก)</t>
  </si>
  <si>
    <t>ถนนสุขุมวิท (บริเวณป้อมตำรวจ แยกอุดมสุข)</t>
  </si>
  <si>
    <t>ถนนจรัญสนิทวงศ์ (บริเวณธนาคารกรุงศรีอยุธยา แยกบรมราชชนนี)</t>
  </si>
  <si>
    <t>ถนนพระรามที่ 4 (บริเวณหน้าสวนลุมพินี)</t>
  </si>
  <si>
    <t>ถนนดินสอ (บริเวณลานคนเมือง)</t>
  </si>
  <si>
    <t>ถนนนราธิวาสราชนครินทร์ (บริเวณป้อมตำรวจ แยกรัชนนทรี)</t>
  </si>
  <si>
    <t>ถนนราชปรารภ (บริเวณแยกมักกะสัน ใกล้ Airport Link)</t>
  </si>
  <si>
    <t>สถานี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</si>
  <si>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</si>
  <si>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</si>
  <si>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</si>
  <si>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</si>
  <si>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</si>
  <si>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</si>
  <si>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</si>
  <si>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</si>
  <si>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</si>
  <si>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</si>
  <si>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</si>
  <si>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</si>
  <si>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ร้อยละ</t>
  </si>
  <si>
    <t>สำนักงานเขตห้วยขวาง</t>
  </si>
  <si>
    <t>สำนักงานเขตดุสิต</t>
  </si>
  <si>
    <t>สำนักงานเขตวังทองหลาง</t>
  </si>
  <si>
    <t>สำนักงานเขตดินแดง</t>
  </si>
  <si>
    <t>สำนักงานเขตป้อมปราบศัตรูพ่าย</t>
  </si>
  <si>
    <t>สำนักงานเขตตลิ่งชัน</t>
  </si>
  <si>
    <t>สำนักงานเขตสะพานสูง</t>
  </si>
  <si>
    <t>สำนักงานเขตพระนคร</t>
  </si>
  <si>
    <t>สำนักงานเขตพระโขนง</t>
  </si>
  <si>
    <t>สำนักงานเขตพญาไท</t>
  </si>
  <si>
    <t>สำนักงานเขตบางเขน</t>
  </si>
  <si>
    <t>สำนักงานเขตบางพลัด</t>
  </si>
  <si>
    <t>สำนักงานเขตคันนายาว</t>
  </si>
  <si>
    <t>สำนักงานเขตบางรัก</t>
  </si>
  <si>
    <t>สำนักงานเขตมีนบุรี</t>
  </si>
  <si>
    <t>สำนักงานเขตสัมพันธวงศ์</t>
  </si>
  <si>
    <t>สำนักงานเขตบึงกุ่ม</t>
  </si>
  <si>
    <t>สำนักงานเขตคลองสาน</t>
  </si>
  <si>
    <t>สำนักงานเขตบางนา</t>
  </si>
  <si>
    <t>สำนักงานเขตราชเทวี</t>
  </si>
  <si>
    <t>สำนักงานเขตวัฒนา</t>
  </si>
  <si>
    <t>สำนักงานเขตบางคอแหลม</t>
  </si>
  <si>
    <t>สำนักงานเขตปทุมวัน</t>
  </si>
  <si>
    <t>สำนักงานเขตบางแค</t>
  </si>
  <si>
    <t>สำนักงานเขตทุ่งครุ</t>
  </si>
  <si>
    <t>สำนักงานเขตสายไหม</t>
  </si>
  <si>
    <t>สำนักงานเขตธนบุรี</t>
  </si>
  <si>
    <t>สำนักงานเขตคลองสามวา</t>
  </si>
  <si>
    <t>สำนักงานเขตราษฎร์บูรณะ</t>
  </si>
  <si>
    <t>สำนักงานเขตหลักสี่</t>
  </si>
  <si>
    <t>สำนักงานเขตบางกอกใหญ่</t>
  </si>
  <si>
    <t>สำนักงานเขตบางซื่อ</t>
  </si>
  <si>
    <t>สำนักงานเขตจอมทอง</t>
  </si>
  <si>
    <t>สำนักงานเขตสาทร</t>
  </si>
  <si>
    <t xml:space="preserve">สำนักงานเขตคลองเตย </t>
  </si>
  <si>
    <t>ปริมาณมูลฝอย (ตัน)</t>
  </si>
  <si>
    <t>เฉลี่ย (ตัน/วัน)</t>
  </si>
  <si>
    <t>อื่นๆ</t>
  </si>
  <si>
    <t>แหล่งข้อมูล : กลุ่มงานสารสนเทศ กองนโยบายและแผนงาน สำนักสิ่งแวดล้อม กรุงเทพมหานคร</t>
  </si>
  <si>
    <t xml:space="preserve"> </t>
  </si>
  <si>
    <t>ถ.เคหะร่มเกล้า แขวงคลองสองต้นนุ่น เขตลาดกระบัง</t>
  </si>
  <si>
    <t>สวนน้ำซอยลาดพร้าว 71</t>
  </si>
  <si>
    <t>สวนสิรินธราพฤกษาพรรณ</t>
  </si>
  <si>
    <t>สวนเฉลิมพระเกียรติ 80 พรรษา พระบาทสมเด็จพระเจ้าอยู่หัว</t>
  </si>
  <si>
    <t>ซอยสวนพลู แขวงทุ่งมหาเมฆ เขตสาทร</t>
  </si>
  <si>
    <t>หมู่บ้านลดาวัลย์เลคโคโลเนียล</t>
  </si>
  <si>
    <t>ธนาคารแห่งประเทศไทย</t>
  </si>
  <si>
    <t>สี่แยกลาดพร้าว ถ.กำแพงเพชร 3 สวนจตุจักร เขตจตุจักร</t>
  </si>
  <si>
    <t>บึงหมู่บ้านเมืองทองการ์เด้น</t>
  </si>
  <si>
    <t>บึงหมู่บ้านเมืองทอง 2/1</t>
  </si>
  <si>
    <t>บึงหมู่บ้านเมืองทอง 2/2</t>
  </si>
  <si>
    <t>บึงวงแหวนเพชรเกษม</t>
  </si>
  <si>
    <t>หมู่บ้านเมืองทองการ์เด้น เขตประเวศ</t>
  </si>
  <si>
    <t>หมู่บ้านเมืองทอง 2/1 เขตประเวศ</t>
  </si>
  <si>
    <t>หมู่บ้านเมืองทอง 2/2 เขตประเวศ</t>
  </si>
  <si>
    <t>ถ.เพชรเกษม เขตบางแค</t>
  </si>
  <si>
    <t>ถ.งามวงศ์วาน ถ.วิภาวดีรังสิต เขตบางซื่อ</t>
  </si>
  <si>
    <t>ค่าสูงสุด</t>
  </si>
  <si>
    <t>ค่าต่ำสุด</t>
  </si>
  <si>
    <t>ถนนวิภาวดีรังสิต (บริเวณหน้าสวนจตุจักร)</t>
  </si>
  <si>
    <t>ถนนวิภาวดีรังสิต (บริเวณใกล้ทางเข้า กองบัญชาการกองทัพอากาศ)</t>
  </si>
  <si>
    <t>ถนนสามเสน ตัดกับถนนราชวิถี (บริเวณแยกซังฮี้)</t>
  </si>
  <si>
    <t>ถนนประชาธิปก (บริเวณหน้าโรงเรียนศึกษานารี)</t>
  </si>
  <si>
    <t>ถนนรามคำแหง (บริเวณป้อมตำรวจ แยกลำสาลี)</t>
  </si>
  <si>
    <t>ถนนพระรามที่ 2 (บริเวณหน้าสำนักงานเขตบางขุนเทียน)</t>
  </si>
  <si>
    <t>ถนนพหลโยธิน (บริเวณหน้าสำนักงานเขตบางเขน)</t>
  </si>
  <si>
    <t>ถนนสรรพพาวุธ (บริเวณหน้ามูลนิธิสายใจไทย)</t>
  </si>
  <si>
    <t>ถนนบางนา - ตราด (บริเวณหน้าโรงพยาบาลบางนา 1)</t>
  </si>
  <si>
    <t>ถนนเอกชัย (บริเวณหน้าโรงเรียนศึกษานารีวิทยา)</t>
  </si>
  <si>
    <t>ถนนพระรามที่ 1 (บริเวณใต้สถานีรถไฟฟ้าบีทีเอส สยาม)</t>
  </si>
  <si>
    <t>ถนนบำรุงเมือง (บริเวณหน้าโรงพยาบาลหัวเฉียว)</t>
  </si>
  <si>
    <t>ถนนพระรามที่ 3 (บริเวณหน้าโรงเรียนวัดดอกไม้ (BRT))</t>
  </si>
  <si>
    <t>ถนนศรีอยุธยา (บริเวณหน้าสถานีตำรวจนครบาลพญาไท)</t>
  </si>
  <si>
    <t>ถนนราชวิถี (บริเวณหน้าสวนสันติภาพ)</t>
  </si>
  <si>
    <t>ถนนพญาไท (บริเวณใต้สถานีรถไฟฟ้าบีทีเอส อนุสาวรีย์ชัยสมรภูมิ)</t>
  </si>
  <si>
    <t>ถนนเยาวราช (บริเวณป้อมตำรวจ แยกราชวงศ์)</t>
  </si>
  <si>
    <t>ถนนลาดพร้าว (บริเวณป้อมตำรวจ ตรงข้ามซอยลาดพร้าว 122)</t>
  </si>
  <si>
    <t>ถนนเพชรเกษม (บริเวณป้อมตำรวจ แยกหนองแขม)</t>
  </si>
  <si>
    <t>ถนนเจริญกรุง (บริเวณหน้ามหาวิทยาลัยเทคโนโลยีราชมงคลฯ)</t>
  </si>
  <si>
    <t>ถนนพหลโยธิน (บริเวณหน้าอนุสรณ์สถาน)</t>
  </si>
  <si>
    <t>ถนนรัชดาภิเษก (บริเวณแยกพระราม 9)</t>
  </si>
  <si>
    <t>ถนนสาทร (บริเวณหน้า Health Land สปา)</t>
  </si>
  <si>
    <t>ถนนรามคำแหง (บริเวณตรงข้ามการประปานครหลวง สาขามีนบุรี)</t>
  </si>
  <si>
    <t>ถนนกาญจนาภิเษก (บริเวณหน้าร้านไทยวารีค้าไม้)</t>
  </si>
  <si>
    <t>ถนนพิบูลสงคราม (บริเวณหน้าม.เทคโนโลยีพระจอมเกล้าพระนครเหนือ)</t>
  </si>
  <si>
    <t xml:space="preserve">เขตประเวศ และเขตพระโขนง </t>
  </si>
  <si>
    <t>บึงข้างโรงเรียนซอยแอนเนกซ์</t>
  </si>
  <si>
    <t>ถ.เพชรบุรีตัดใหม่ เขตห้วยขวาง</t>
  </si>
  <si>
    <t>ตร.ว.</t>
  </si>
  <si>
    <t>ถนนเฉลิมพระเกียรติ ร.9 (บริเวณหน้าสวนสาธารณะสวนหลวง ร.๙)</t>
  </si>
  <si>
    <t>จำนวนสวนสาธารณะและพื้นที่สวนสาธารณะในกรุงเทพมหานคร ณ วันที่ 31 ธันวาคม 2556</t>
  </si>
  <si>
    <t>สวนสาธารณะหลักที่อยู่ในความรับผิดชอบของสำนักสิ่งแวดล้อม กรุงเทพมหานคร พ.ศ. 2556</t>
  </si>
  <si>
    <t>จำนวนสวนสาธารณะของกรุงเทพมหานคร (พื้นที่สีเขียว) ตามประเภทของสวนสาธารณะ ณ วันที่ 31 ธันวาคม 2556</t>
  </si>
  <si>
    <t>สวนสาธารณะที่มีพื้นที่มากกว่า 25 ไร่ ของกรุงเทพมหานคร ณ วันที่ 31 ธันวาคม 2556</t>
  </si>
  <si>
    <t>ปริมาณน้ำฝนรวมรายเดือนของกรุงเทพมหานคร พ.ศ. 2556</t>
  </si>
  <si>
    <t>สวนหย่อมหมู่บ้านแกรนด์ บางกอก บูเลอวาร์ด ราชพฤกษ์</t>
  </si>
  <si>
    <t>หมู่บ้านแกรนด์ บางกอก บูเลอวาร์ด ราชพฤกษ์</t>
  </si>
  <si>
    <t xml:space="preserve">ถนนอุทยาน ความยาว 3,861 เมตร กว้าง 90 เมตร </t>
  </si>
  <si>
    <t xml:space="preserve">สำนักงานเขตบางบอน </t>
  </si>
  <si>
    <t xml:space="preserve">สวนหมู่บ้านชลดา ถ.สายไหม แขวงสายไหม </t>
  </si>
  <si>
    <t>หมู่บ้านชลดา</t>
  </si>
  <si>
    <t>ค่าเฉลี่ยคุณภาพน้ำคลองในเขตกรุงเทพมหานคร พ.ศ. 2556</t>
  </si>
  <si>
    <t>ถ.กรุงเทพกรีฑา ซอยประชาร่วมใจ</t>
  </si>
  <si>
    <t>หน้าโรงขยะอ่อนนุข</t>
  </si>
  <si>
    <t>คลองหัวกระบือ</t>
  </si>
  <si>
    <t>หมายเหตุ   : 1. มีจำนวนคลอง 155 คลอง จุดเก็บน้ำจำนวน 285 จุดเก็บ และโรงสูบน้ำพระราม 4 จำนวน 1 จุดเก็บ</t>
  </si>
  <si>
    <t>จำนวนคลองในความรับผิดชอบของกรุงเทพมหานคร พ.ศ. 2556</t>
  </si>
  <si>
    <t>การเก็บขนมูลฝอยของกรุงเทพมหานคร พ.ศ. 2554 - 2556</t>
  </si>
  <si>
    <t>ถ.พหลโยธิน ถ.ประดิพัทธ์ เขตพญาไท</t>
  </si>
  <si>
    <t>ถ.นิคมมักกะสัน ถ.เพชรบุรี เขตราชเทวี</t>
  </si>
  <si>
    <t>บึงสนามกอล์ฟรถไฟ (สวนวชิรเบญจทัศ)</t>
  </si>
  <si>
    <t>ถ.วิภาวดีรังสิต เขตจตุจักร</t>
  </si>
  <si>
    <t>บึงมะขามเทศ และบึงสะแกงามสามเดือน</t>
  </si>
  <si>
    <t>ด้านตะวันออกนอกคันกั้นน้ำพระราชดำริ เขตคลองสามวา</t>
  </si>
  <si>
    <t>บึงเสือดำ</t>
  </si>
  <si>
    <t xml:space="preserve">บริเวณคลองจั่น เขตบึงกุ่ม </t>
  </si>
  <si>
    <t>800 - 900</t>
  </si>
  <si>
    <t>1,000 - 1,500</t>
  </si>
  <si>
    <t>700 - 800</t>
  </si>
  <si>
    <t>1,000 - 1,200</t>
  </si>
  <si>
    <t>สวนหย่อมภายในหมู่บ้านมัณฑนา พระรามเก้า - ศรีนครินทร์ ซอยกรุงเทพกรีฑา 7</t>
  </si>
  <si>
    <t>หมู่บ้านมัณฑนา พระรามเก้า - ศรีนครินทร์</t>
  </si>
  <si>
    <t>สวนหมู่บ้านพร้อมพันธุ์ ปาร์ค</t>
  </si>
  <si>
    <t>หมู่บ้านพร้อมพันธุ์ ปาร์ค</t>
  </si>
  <si>
    <t>ที่ส่วนบุคคล (ดร.ยอดยิ่ง เอื้อวัฒนสกุล)</t>
  </si>
  <si>
    <t>กลุ่มเกษตรกรปลูกผักคลองตัน ซอยพัฒนาการ 20</t>
  </si>
  <si>
    <t>สวนถนนมิตรไมตรี ยาว 7.2 กม. กว้าง 3 ม.</t>
  </si>
  <si>
    <t>คุณภาพอากาศของกรุงเทพมหานคร บริเวณสถานีตรวจวัดคุณภาพอากาศสำนักงานเขตราษฎร์บูรณะ พ.ศ. 2556</t>
  </si>
  <si>
    <t>เดือน</t>
  </si>
  <si>
    <r>
      <t>ฝุ่นขนาดเล็กกว่า 10 ไมครอน (PM</t>
    </r>
    <r>
      <rPr>
        <b/>
        <vertAlign val="subscript"/>
        <sz val="14"/>
        <rFont val="TH SarabunPSK"/>
        <family val="2"/>
      </rPr>
      <t>10</t>
    </r>
    <r>
      <rPr>
        <b/>
        <sz val="14"/>
        <rFont val="TH SarabunPSK"/>
        <family val="2"/>
      </rPr>
      <t>)</t>
    </r>
  </si>
  <si>
    <r>
      <t>ก๊าซไนโตรเจนไดออกไซด์ (NO</t>
    </r>
    <r>
      <rPr>
        <b/>
        <vertAlign val="subscript"/>
        <sz val="14"/>
        <rFont val="TH SarabunPSK"/>
        <family val="2"/>
      </rPr>
      <t>2</t>
    </r>
    <r>
      <rPr>
        <b/>
        <sz val="14"/>
        <rFont val="TH SarabunPSK"/>
        <family val="2"/>
      </rPr>
      <t>)</t>
    </r>
  </si>
  <si>
    <t>ก๊าซคาร์บอนมอนออกไซด์ (CO)</t>
  </si>
  <si>
    <r>
      <t>ค่าเฉลี่ย 24 ชั่วโมง (µg/m</t>
    </r>
    <r>
      <rPr>
        <b/>
        <vertAlign val="superscript"/>
        <sz val="14"/>
        <rFont val="TH SarabunPSK"/>
        <family val="2"/>
      </rPr>
      <t>3</t>
    </r>
    <r>
      <rPr>
        <b/>
        <sz val="14"/>
        <rFont val="TH SarabunPSK"/>
        <family val="2"/>
      </rPr>
      <t>)</t>
    </r>
  </si>
  <si>
    <t>ค่าเฉลี่ย 1 ชั่วโมง (ppb)</t>
  </si>
  <si>
    <t>ค่าเฉลี่ย 1 ชั่วโมง (ppm)</t>
  </si>
  <si>
    <t>ค่าเฉลี่ย 8 ชั่วโมง (ppm)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</si>
  <si>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</si>
  <si>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</si>
  <si>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</si>
  <si>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</si>
  <si>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</si>
  <si>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</si>
  <si>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</si>
  <si>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</si>
  <si>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</si>
  <si>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</si>
  <si>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</si>
  <si>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</si>
  <si>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ค่ามาตรฐาน (std.)</t>
  </si>
  <si>
    <t>คุณภาพอากาศของกรุงเทพมหานคร บริเวณสถานีตรวจวัดคุณภาพอากาศสวนป่าวิภาวดีรังสิต พ.ศ. 2556</t>
  </si>
  <si>
    <t>คุณภาพอากาศของกรุงเทพมหานคร บริเวณสถานีตรวจวัดคุณภาพอากาศสำนักงานเขตพระโขนง พ.ศ. 2556</t>
  </si>
  <si>
    <t>คุณภาพอากาศของกรุงเทพมหานคร บริเวณสถานีตรวจวัดคุณภาพอากาศสำนักงานเขตราชเทวี พ.ศ. 2556</t>
  </si>
  <si>
    <r>
      <t>ก๊าซโอโซน (O</t>
    </r>
    <r>
      <rPr>
        <b/>
        <vertAlign val="subscript"/>
        <sz val="14"/>
        <rFont val="TH SarabunPSK"/>
        <family val="2"/>
      </rPr>
      <t>3</t>
    </r>
    <r>
      <rPr>
        <b/>
        <sz val="14"/>
        <rFont val="TH SarabunPSK"/>
        <family val="2"/>
      </rPr>
      <t>)</t>
    </r>
  </si>
  <si>
    <t xml:space="preserve">สวนป่าที่ว่างริมทางรถไฟสายเหนือ (ริมถนนวิภาวดีรังสิต ตั้งแต่คลองวัดหลักสี่จรด อบต. หลัก 6) </t>
  </si>
  <si>
    <t>พื้นที่รองรับและเก็บกักน้ำ (โครงการแก้มลิง) ในพื้นที่กรุงเทพมหานคร พ.ศ. 2556</t>
  </si>
  <si>
    <t>ซ.เจริญกรุง 71</t>
  </si>
  <si>
    <t>ถ.ปัญญา - เนเจอรัลปาร์ค</t>
  </si>
  <si>
    <t>ถ.พุทธมณฑลสาย 2</t>
  </si>
  <si>
    <t>อนุสาวรีย์พระแม่ธรณีบีบมวยผม สนามหลวง</t>
  </si>
  <si>
    <t>ถ.สุขาภิบาล 5</t>
  </si>
  <si>
    <t>ถ.ราษฎร์บูรณะ</t>
  </si>
  <si>
    <t>ถ.สุขสวัสดิ์</t>
  </si>
  <si>
    <t>ถ.นราธิวาสราชนครินทร์</t>
  </si>
  <si>
    <t>ถ.นราธิวาสราชนครินทร์ ตัดแยก ถ.จันทร์</t>
  </si>
  <si>
    <t>ก่อนแยกสาทร</t>
  </si>
  <si>
    <t>ตัด ถ.สีลม</t>
  </si>
  <si>
    <t>ตัด ถ.สุรวงศ์</t>
  </si>
  <si>
    <t>ใต้สะพานพระราม 6 ขนานทางรถไฟบางซ่อน</t>
  </si>
  <si>
    <t>ถ.เทอดไทย</t>
  </si>
  <si>
    <t>ถ.เจริญนคร</t>
  </si>
  <si>
    <t>ถ.เจริญนคร 17</t>
  </si>
  <si>
    <t>ถ.เฉลิมพระเกียรติ ร.9 ซ.79</t>
  </si>
  <si>
    <t>ถ.ลาดกระบัง ใต้ทางด่วน</t>
  </si>
  <si>
    <t>สถานีสูบน้ำคลองตาช้าง ถ.ศรีนครินทร์</t>
  </si>
  <si>
    <t>ถ.ลาดกระบัง ใกล้ ซ.4</t>
  </si>
  <si>
    <t>ถ.ราษฎร์อุทิศ สุเหร่าทรายกองดิน</t>
  </si>
  <si>
    <t>ถ.ปิ่นเกล้า - นครชัยศรี</t>
  </si>
  <si>
    <t>สน.ศาลาแดง</t>
  </si>
  <si>
    <t>ถ.ประชาสงเคราะห์ (ซ.พาณิชจำนงค์)</t>
  </si>
  <si>
    <t>ถ.พระราม 9 (สถานีสูบน้ำนาซอง)</t>
  </si>
  <si>
    <t xml:space="preserve">ถ.ลาดพร้าว (ซ.ลาดพร้าว 35) </t>
  </si>
  <si>
    <t>ถ.รัชดาภิเษก</t>
  </si>
  <si>
    <t>ถ.สวนผัก 46</t>
  </si>
  <si>
    <t>โรงเรียนบ้านคลองบัว ถ.สุขาภิบาล 5</t>
  </si>
  <si>
    <t xml:space="preserve">วัดกล้วย (ถ.บางกรวย - ไทรน้อย 22) </t>
  </si>
  <si>
    <t>วัดสำโรง (สะพานเฉลิมศักดิ์)</t>
  </si>
  <si>
    <t>ถ.อรุณอัมรินทร์</t>
  </si>
  <si>
    <t>ท่าน้ำวัดชลอ (ถ.บางกรวย - ไทรน้อย)</t>
  </si>
  <si>
    <t>ซ.ร่วมวงศ์พัฒนา (ถ.บางกรวย - ไทรน้อย)</t>
  </si>
  <si>
    <t>ท่าน้ำวัดอุทยาน (ถ.บางกรวย - จงถนอม)</t>
  </si>
  <si>
    <t>ถ.เพชรเกษม</t>
  </si>
  <si>
    <t>โรงเรียนพาณิชยการธนบุรี</t>
  </si>
  <si>
    <t>ท่าน้ำวัดบางขุนเทียนนอก (ถ.จอมทอง 19)</t>
  </si>
  <si>
    <t>ถ.พระรามที่ 2</t>
  </si>
  <si>
    <t>ถ.พิบูลสงคราม</t>
  </si>
  <si>
    <t>ถ.พระรามที่ 3 ตรงข้าม บมจ.ธนาคารกสิกรไทย</t>
  </si>
  <si>
    <t>ถ.พระรามที่ 3 โรงแรมมณเฑียรริเวอร์ไซด์</t>
  </si>
  <si>
    <t>ถ.พระรามที่ 3 โฮมโปร</t>
  </si>
  <si>
    <t>ถ.กาญจนาภิเษก ก่อนถึงเดอะมอลล์บางแค</t>
  </si>
  <si>
    <t>ถ.พุทธมณฑลสาย 2 บ่อสูบน้ำคลองบางจาก</t>
  </si>
  <si>
    <t>ถ.สุขาภิบาล 3 ตรงข้ามธาราการ์เด้น</t>
  </si>
  <si>
    <t>ถ.ประชาราษฏร์สาย 1 ซ.34 - 36</t>
  </si>
  <si>
    <t>สะพานพิบูลสงคราม (ถ.ประชาราษฎร์ สาย 1)</t>
  </si>
  <si>
    <t>ถ.พหลโยธิน</t>
  </si>
  <si>
    <t>ถ.รัชดาภิเษก (โรงแรมเจ้าพระยาปาร์ค)</t>
  </si>
  <si>
    <t>หน้ากรมอุตุนิยมวิทยา (ถ.สุขุมวิท)</t>
  </si>
  <si>
    <t>สะพานบางนา (ถ.ศรีนครินทร์)</t>
  </si>
  <si>
    <t>ถ.พระเจ้าตากสิน</t>
  </si>
  <si>
    <t>ซ.จรัญสนิทวงศ์ 45</t>
  </si>
  <si>
    <t>ซ.จรัญสนิทวงศ์ 41</t>
  </si>
  <si>
    <t>ถ.พุทธมณฑลสาย 2 สะพานข้ามคลองบางไผ่</t>
  </si>
  <si>
    <t>ถ.จรัญสนิทวงศ์</t>
  </si>
  <si>
    <t>สน.บางโพ</t>
  </si>
  <si>
    <t>ถ.ประชาราษฎร์สาย 1</t>
  </si>
  <si>
    <t>ซ.บรมราชชนนี 2</t>
  </si>
  <si>
    <t>ตรงข้ามโรงเรียนเทคโนโลยีพระรามหก</t>
  </si>
  <si>
    <t>วัดเศวตฉัตร (เขตคลองสาน)</t>
  </si>
  <si>
    <t>ถ.เทอดไทย (สะพานเทศบาล 11)</t>
  </si>
  <si>
    <t>ถ.เทอดไทย ซ.33 (วัดบางสะแกใน)</t>
  </si>
  <si>
    <t>ถ.ตากสิน</t>
  </si>
  <si>
    <t>ถ.ศรีนครินทร์</t>
  </si>
  <si>
    <t>ถ.ร่มเกล้า ชุมชนพัฒนาบึงบัว</t>
  </si>
  <si>
    <t>ถ.มิตรไมตรี หมู่บ้าน เค.ซี.การ์เด้น</t>
  </si>
  <si>
    <t>ติด ถ.เจ้าคุณทหาร</t>
  </si>
  <si>
    <t>ในเขื่อนตลาดบางซื่อ ตัดกับคลองเปรม</t>
  </si>
  <si>
    <t>นอกเขื่อน ตัดกับ ถ.แจ้งวัฒนะ</t>
  </si>
  <si>
    <t>ถ.พัฒนาการ</t>
  </si>
  <si>
    <t>ถ.เฉลิมพระเกียรติ ร.9 มัสยิดซะห์ร่อตุ้ลอิสลาม</t>
  </si>
  <si>
    <t>ทางลัดเข้า ซ.ร่มเย็น</t>
  </si>
  <si>
    <t>เทศบาลสงเคราะห์ (วัดเสมียนนารี)</t>
  </si>
  <si>
    <t>ถ.เศรษฐศิริ (สะพานเกษะโกมล)</t>
  </si>
  <si>
    <t>ถ.ศรีอยุธยา (วัดเบญจมบพิตร)</t>
  </si>
  <si>
    <t>ถ.แจ้งวัฒนะ</t>
  </si>
  <si>
    <t>ถ.สุวินทวงศ์ บจก.รุ่งสินก่อสร้าง</t>
  </si>
  <si>
    <t xml:space="preserve">ถ.ลาดพร้าว (ซ.ลาดพร้าว 5/1) </t>
  </si>
  <si>
    <t>สะพานพระโขนง (ถ.สุขุมวิท)</t>
  </si>
  <si>
    <t>โรงเรียนวัดรางบัว (ถ.เพชรเกษม 33)</t>
  </si>
  <si>
    <t>ถ.มาเจริญ (ถ.เพชรเกษม 81)</t>
  </si>
  <si>
    <t>ถ.เพชรเกษม 112 โรงเรียนเทคโนโลยีหมู่บ้านครู</t>
  </si>
  <si>
    <t>ถ.เพชรเกษม 112 สะพาน 3 แยกไปทวีวัฒนา</t>
  </si>
  <si>
    <t>ถ.เฉลิมพระเกียรติ ร.9 ซ.51</t>
  </si>
  <si>
    <t>ถ.รัชดาภิเษก ถ.พระรามที่ 4</t>
  </si>
  <si>
    <t>สะพานดำรงสถิต (ถ.เจริญกรุง)</t>
  </si>
  <si>
    <t>สะพานสมมตอมรมารค (ถ.บำรุงเมือง)</t>
  </si>
  <si>
    <t>ถ.พระรามที่ 3 ข้างปั๊มน้ำมันบางจาก</t>
  </si>
  <si>
    <t>ถ.ลาดกระบัง วัดลาดกระบัง</t>
  </si>
  <si>
    <t>ถ.ราษฎร์พัฒนา โรงเรียนสุเหร่าลาดบัวขาว</t>
  </si>
  <si>
    <t>ถ.ประชาอุทิศ</t>
  </si>
  <si>
    <t>โรงเรียนพิบูลอุปถัมภ์ (ถ.ลาดพร้าว)</t>
  </si>
  <si>
    <t>ถ.เกษตร - นวมินทร์</t>
  </si>
  <si>
    <t>ถ.วิภาวดีรังสิต</t>
  </si>
  <si>
    <t xml:space="preserve">ตัด ถ.ฉลองกรุง  </t>
  </si>
  <si>
    <t>ตัด ถ.ฉลองกรุง ใกล้หมู่บ้านวรีย์เฮ้าส์</t>
  </si>
  <si>
    <t>ถ.มิตรไมตรี ก่อนถึงสามแยก รพ.หนองจอก</t>
  </si>
  <si>
    <t>ถ.ราษฎร์พัฒนา โรงเรียนสุเหร่าลำนายโส</t>
  </si>
  <si>
    <t>ถ.ฉลองกรุง จุดกลับรถใต้สะพานข้ามคลอง</t>
  </si>
  <si>
    <t>ถ.สุวินทวงศ์ สถานีย่อยสุวินทวงศ์ กฟน.</t>
  </si>
  <si>
    <t>ถ.ฉลองกรุง หมู่บ้านฉลองกรุงริเวอร์วิว</t>
  </si>
  <si>
    <t>ถ.เลียบวารี สะพานคลองลำหินฝั่งใต้</t>
  </si>
  <si>
    <t>ถ.อ่อนนุช ซ.67 วัดกระทุ่มเสือปลา</t>
  </si>
  <si>
    <t>ถ.พระรามที่ 3 หน้าสำนักงานเขตบางคอแหลม</t>
  </si>
  <si>
    <t>ถ.พระรามที่ 3 วัดดอกไม้</t>
  </si>
  <si>
    <t>ซ.เจริญกรุง 57</t>
  </si>
  <si>
    <t>ถ.พระรามที่ 3 วัดไกร</t>
  </si>
  <si>
    <t>ถ.พระรามที่ 3</t>
  </si>
  <si>
    <t>ถ.พระรามที่ 3 บมจ.ธนาคารกรุงศรีอยุธยา</t>
  </si>
  <si>
    <t>สน.ท่าข้าม</t>
  </si>
  <si>
    <t>หน้า รพ.สมเด็จเจ้าพระยา</t>
  </si>
  <si>
    <t>ถ.พระรามที่ 1 (แยกเจริญผล)</t>
  </si>
  <si>
    <t>ถ.เจริญเมือง</t>
  </si>
  <si>
    <t>ซ.วัดเกาะ สามแยกโรงเรียนระเบียบวิทยา</t>
  </si>
  <si>
    <t>ถ.อ่อนนุช ใกล้ ซ.61</t>
  </si>
  <si>
    <t>ถ.เฉลิมพระเกียรติ ร.9</t>
  </si>
  <si>
    <t>ติด ถ.พระรามที่ 4 ใกล้สะพานไทย - เบลเยี่ยม</t>
  </si>
  <si>
    <t>ถ.ประชาราษฎร์สาย 1 ใกล้ ซ.21</t>
  </si>
  <si>
    <t>หมู่บ้านเกาะแก้ววิลล่า ซ.2 ถ.พหลโยธิน 54/1</t>
  </si>
  <si>
    <t>สะพานสำโรง (ถ.ศรีนครินทร์)</t>
  </si>
  <si>
    <t xml:space="preserve">ถ.คลองสิบ คลองสิบเอ็ด </t>
  </si>
  <si>
    <t>ถ.อโศกดินแดง</t>
  </si>
  <si>
    <t>ซ.เทพลีลา</t>
  </si>
  <si>
    <t>มีนบุรี (โรงเรียนสตรีวิทยามีนบุรี)</t>
  </si>
  <si>
    <t>สะพานประตูน้ำเวิลด์เทรดเซ็นเตอร์</t>
  </si>
  <si>
    <t>ถ.เลียบวารี</t>
  </si>
  <si>
    <t>ถ.ลาดกระบัง ใกล้ ซ.40</t>
  </si>
  <si>
    <t>ถ.เฉลิมพระเกียรติ ร.9 ซ.26</t>
  </si>
  <si>
    <t xml:space="preserve">สวนพระนคร </t>
  </si>
  <si>
    <t>หลัง กทม. 1</t>
  </si>
  <si>
    <t>ถ.ตีทอง</t>
  </si>
  <si>
    <t>ถ.ลาดปลาเค้า</t>
  </si>
  <si>
    <t>ซ.ลาดปลาเค้า 47</t>
  </si>
  <si>
    <t>ถ.สุทธิสารวินิจฉัย</t>
  </si>
  <si>
    <t>ถ.วัฒนธรรม ใกล้สถานทูตเกาหลี</t>
  </si>
  <si>
    <t>ถ.มิตรไมตรี ชุมชนหนองจอก</t>
  </si>
  <si>
    <t>ถ.ลาดกระบัง ใกล้ ซ.17</t>
  </si>
  <si>
    <t>ถ.อ่อนนุข</t>
  </si>
  <si>
    <t>ตัด ถ.สุขาภิบาล 5</t>
  </si>
  <si>
    <t>ถ.สุวินทวงศ์ บจก.มีนบุรีวิศวกรรมโยธา</t>
  </si>
  <si>
    <t>ถ.สุขาภิบาล 3 ซ.รามคำแหง 149</t>
  </si>
  <si>
    <t>แยก ถ.เพชรเกษม 69</t>
  </si>
  <si>
    <t>ถ.ลาดกระบัง ใกล้ ซ.22</t>
  </si>
  <si>
    <t>ถ.สุขาภิบาล 3 ซ.รามคำแหง 157/3</t>
  </si>
  <si>
    <t>ถ.สุขาภิบาล 3 ซ.รามคำแหง 162</t>
  </si>
  <si>
    <r>
      <rPr>
        <b/>
        <sz val="10"/>
        <color indexed="9"/>
        <rFont val="TH SarabunPSK"/>
        <family val="2"/>
      </rPr>
      <t xml:space="preserve">หมายเหตุ   : </t>
    </r>
    <r>
      <rPr>
        <b/>
        <sz val="10"/>
        <rFont val="TH SarabunPSK"/>
        <family val="2"/>
      </rPr>
      <t xml:space="preserve">2. อุณหภูมิ มีผลต่อปริมาณออกซิเจนที่ละลายน้ำ ถ้าอุณหภูมิต่ำออกซิเจนจะละลายได้ดีกว่าอุณหภูมิสูง </t>
    </r>
  </si>
  <si>
    <r>
      <rPr>
        <b/>
        <sz val="10"/>
        <color indexed="9"/>
        <rFont val="TH SarabunPSK"/>
        <family val="2"/>
      </rPr>
      <t xml:space="preserve">หมายเหตุ   : </t>
    </r>
    <r>
      <rPr>
        <b/>
        <sz val="10"/>
        <rFont val="TH SarabunPSK"/>
        <family val="2"/>
      </rPr>
      <t xml:space="preserve">3. ความเป็นกรด - ด่าง (pH) เป็นผลมามาจากการสังเคราะห์แสงของพืชน้ำ ถ้าอัตราการสังเคราะห์แสงสูง ค่า pH จะสูงขึ้น และถ้าอัตราการสังเคราะห์แสงต่ำ ค่า pH จะต่ำลง </t>
    </r>
  </si>
  <si>
    <r>
      <rPr>
        <b/>
        <sz val="10"/>
        <color indexed="9"/>
        <rFont val="TH SarabunPSK"/>
        <family val="2"/>
      </rPr>
      <t xml:space="preserve">หมายเหตุ   :   </t>
    </r>
    <r>
      <rPr>
        <b/>
        <sz val="10"/>
        <rFont val="TH SarabunPSK"/>
        <family val="2"/>
      </rPr>
      <t xml:space="preserve"> โดย pH ต่ำกว่า 7 จะเป็นกรด สูงกว่า 7 จะเป็นเบส และเป็นกลางที่ 7</t>
    </r>
  </si>
  <si>
    <r>
      <rPr>
        <b/>
        <sz val="10"/>
        <color indexed="9"/>
        <rFont val="TH SarabunPSK"/>
        <family val="2"/>
      </rPr>
      <t xml:space="preserve">หมายเหตุ   : </t>
    </r>
    <r>
      <rPr>
        <b/>
        <sz val="10"/>
        <rFont val="TH SarabunPSK"/>
        <family val="2"/>
      </rPr>
      <t xml:space="preserve">4. Dissolved Oxygen (DO) คือ ค่าออกซิเจนที่ละลายน้ำ โดยน้ำที่สกปรกจะมีค่า DO ต่ำ </t>
    </r>
  </si>
  <si>
    <r>
      <rPr>
        <b/>
        <sz val="10"/>
        <color indexed="9"/>
        <rFont val="TH SarabunPSK"/>
        <family val="2"/>
      </rPr>
      <t xml:space="preserve">หมายเหตุ   : </t>
    </r>
    <r>
      <rPr>
        <b/>
        <sz val="10"/>
        <rFont val="TH SarabunPSK"/>
        <family val="2"/>
      </rPr>
      <t>5. Hydrogen Sulfide (H</t>
    </r>
    <r>
      <rPr>
        <b/>
        <vertAlign val="subscript"/>
        <sz val="10"/>
        <rFont val="TH SarabunPSK"/>
        <family val="2"/>
      </rPr>
      <t>2</t>
    </r>
    <r>
      <rPr>
        <b/>
        <sz val="10"/>
        <rFont val="TH SarabunPSK"/>
        <family val="2"/>
      </rPr>
      <t>S) หรือก๊าซไข่เน่า เกิดจากภาวะขาดออกซิเจนในน้ำ โดยมาตรฐานน้ำทิ้งชุมชนที่ออกมาจากระบบบำบัดน้ำเสีย ต้องมีค่าไม่เกิน 1.0 มิลลิกรัม/ลิตร</t>
    </r>
  </si>
  <si>
    <r>
      <rPr>
        <b/>
        <sz val="10"/>
        <color indexed="9"/>
        <rFont val="TH SarabunPSK"/>
        <family val="2"/>
      </rPr>
      <t xml:space="preserve">หมายเหตุ   : </t>
    </r>
    <r>
      <rPr>
        <b/>
        <sz val="10"/>
        <rFont val="TH SarabunPSK"/>
        <family val="2"/>
      </rPr>
      <t>6. Biochemical Oxygen Demand (BOD) คือ ปริมาณออกซิเจนที่จุลินทรีย์ใช้ในการย่อยสลายสารอินทรีย์ ถ้าค่า BOD สูงแสดงว่าแหล่งน้ำนั้นมีความสกปรกสูง</t>
    </r>
  </si>
  <si>
    <r>
      <rPr>
        <b/>
        <sz val="10"/>
        <color indexed="9"/>
        <rFont val="TH SarabunPSK"/>
        <family val="2"/>
      </rPr>
      <t xml:space="preserve">หมายเหตุ   : </t>
    </r>
    <r>
      <rPr>
        <b/>
        <sz val="10"/>
        <rFont val="TH SarabunPSK"/>
        <family val="2"/>
      </rPr>
      <t>7. Suspended Solids (SS) คือ ปริมาณสารแขวนลอยในน้ำ หากมีมากจะมีผลกระทบต่อการสังเคราะห์แสงของพืชในน้ำ</t>
    </r>
  </si>
  <si>
    <r>
      <rPr>
        <b/>
        <sz val="10"/>
        <color indexed="9"/>
        <rFont val="TH SarabunPSK"/>
        <family val="2"/>
      </rPr>
      <t xml:space="preserve">หมายเหตุ   : </t>
    </r>
    <r>
      <rPr>
        <b/>
        <sz val="10"/>
        <rFont val="TH SarabunPSK"/>
        <family val="2"/>
      </rPr>
      <t>8. Total Kjedahl Nitrogen (TKN) คือ ผลรวมของสารอินทรีย์ไนโตรเจนและแอมโมเนียไนโตรเจน ถ้าค่า TKN สูง แสดงว่าน้ำสกปรก</t>
    </r>
  </si>
  <si>
    <r>
      <rPr>
        <b/>
        <sz val="10"/>
        <color indexed="9"/>
        <rFont val="TH SarabunPSK"/>
        <family val="2"/>
      </rPr>
      <t xml:space="preserve">หมายเหตุ   </t>
    </r>
    <r>
      <rPr>
        <b/>
        <sz val="10"/>
        <rFont val="TH SarabunPSK"/>
        <family val="2"/>
      </rPr>
      <t>10. Nitrite Nitrogen (NO</t>
    </r>
    <r>
      <rPr>
        <b/>
        <vertAlign val="subscript"/>
        <sz val="10"/>
        <rFont val="TH SarabunPSK"/>
        <family val="2"/>
      </rPr>
      <t>2</t>
    </r>
    <r>
      <rPr>
        <b/>
        <sz val="10"/>
        <rFont val="TH SarabunPSK"/>
        <family val="2"/>
      </rPr>
      <t>) คือ เกิดจากการย่อยสลายแอมโมเนียโดยแบคทีเรียที่ใช้ออกซิเจน เป็นตัวบ่งชี้ถึงสภาวะการทำงานของระบบกรองชีวภาพ</t>
    </r>
  </si>
  <si>
    <r>
      <rPr>
        <b/>
        <sz val="10"/>
        <color indexed="9"/>
        <rFont val="TH SarabunPSK"/>
        <family val="2"/>
      </rPr>
      <t xml:space="preserve">หมายเหตุ   </t>
    </r>
    <r>
      <rPr>
        <b/>
        <sz val="10"/>
        <rFont val="TH SarabunPSK"/>
        <family val="2"/>
      </rPr>
      <t>11. Nitrate Nitrogen (NO</t>
    </r>
    <r>
      <rPr>
        <b/>
        <vertAlign val="subscript"/>
        <sz val="10"/>
        <rFont val="TH SarabunPSK"/>
        <family val="2"/>
      </rPr>
      <t>3</t>
    </r>
    <r>
      <rPr>
        <b/>
        <sz val="10"/>
        <rFont val="TH SarabunPSK"/>
        <family val="2"/>
      </rPr>
      <t>) คือ เกิดจากแบคทีเรียย่อยสลายไนไตรต์โดยใช้ออกซิเจน ถ้าค่า NO</t>
    </r>
    <r>
      <rPr>
        <b/>
        <vertAlign val="subscript"/>
        <sz val="10"/>
        <rFont val="TH SarabunPSK"/>
        <family val="2"/>
      </rPr>
      <t>3</t>
    </r>
    <r>
      <rPr>
        <b/>
        <sz val="10"/>
        <rFont val="TH SarabunPSK"/>
        <family val="2"/>
      </rPr>
      <t xml:space="preserve"> สูง จะมีผลในการกระตุ้นการเติบโตของสาหร่ายและพืชน้ำ</t>
    </r>
  </si>
  <si>
    <t>แหล่งข้อมูล : กองระบบคลอง สำนักการระบายน้ำ กรุงเทพมหานคร</t>
  </si>
  <si>
    <t>หมายเหตุ   : ประเภทที่ 1 สวนหยอมขนาดเล็ก (Pocket Park, Mini Park, Tot lots) มีขนาดพื้นที่ไมเกิน 2 ไร่</t>
  </si>
  <si>
    <r>
      <t>หมายเหตุ   :</t>
    </r>
    <r>
      <rPr>
        <b/>
        <sz val="12"/>
        <rFont val="TH SarabunPSK"/>
        <family val="2"/>
      </rPr>
      <t xml:space="preserve"> ประเภทที่ 2 สวนหมูบาน (Neighbourhood Park) มีขนาดพื้นที่มากกวา 2 ไร แตไมเกิน 25 ไร่</t>
    </r>
  </si>
  <si>
    <r>
      <t>หมายเหตุ   :</t>
    </r>
    <r>
      <rPr>
        <b/>
        <sz val="12"/>
        <rFont val="TH SarabunPSK"/>
        <family val="2"/>
      </rPr>
      <t xml:space="preserve"> ประเภทที่ 3 สวนชุมชน (Community Park) มีขนาดพื้นที่มากกวา 25 ไร แตไมเกิน 125 ไร่</t>
    </r>
  </si>
  <si>
    <r>
      <t>หมายเหตุ   :</t>
    </r>
    <r>
      <rPr>
        <b/>
        <sz val="12"/>
        <rFont val="TH SarabunPSK"/>
        <family val="2"/>
      </rPr>
      <t xml:space="preserve"> ประเภทที่ 4 สวนระดับยาน (District Park) มีขนาดพื้นที่มากกวา 125 ไร แตไมเกิน 500 ไร่</t>
    </r>
  </si>
  <si>
    <r>
      <t>หมายเหตุ   :</t>
    </r>
    <r>
      <rPr>
        <b/>
        <sz val="12"/>
        <rFont val="TH SarabunPSK"/>
        <family val="2"/>
      </rPr>
      <t xml:space="preserve"> ประเภทที่ 5 สวนระดับเมือง (City Park) มีขนาดพื้นที่มากกวา 500 ไรขึ้นไป</t>
    </r>
  </si>
  <si>
    <r>
      <t>หมายเหตุ   :</t>
    </r>
    <r>
      <rPr>
        <b/>
        <sz val="12"/>
        <rFont val="TH SarabunPSK"/>
        <family val="2"/>
      </rPr>
      <t xml:space="preserve"> ประเภทที่ 6 สวนถนน (Street Park) ขนาดพื้นที่มีความกวาง 5 เมตรขึ้นไป ความยาวไมจํากัด ประกอบด้วย สวนไหลทางหรือทางจักรยาน (Linear Park หรือ Greenway)</t>
    </r>
  </si>
  <si>
    <r>
      <t>หมายเหตุ   :</t>
    </r>
    <r>
      <rPr>
        <b/>
        <sz val="12"/>
        <rFont val="TH SarabunPSK"/>
        <family val="2"/>
      </rPr>
      <t xml:space="preserve"> ประเภทที่ 7 สวนเฉพาะทาง (Special Purpose Park) ประกอบด้วย สวนประวัติศาสตร ลานอเนกประสงค โดยไมจํากัดขนาดพื้นที่</t>
    </r>
  </si>
  <si>
    <r>
      <t xml:space="preserve">หมายเหตุ   : </t>
    </r>
    <r>
      <rPr>
        <b/>
        <sz val="12"/>
        <rFont val="TH SarabunPSK"/>
        <family val="2"/>
      </rPr>
      <t>ข้อมูลเพิ่มเติมได้ที่ http://citymap.bangkok.go.th/parks/</t>
    </r>
  </si>
  <si>
    <r>
      <t>หมายเหตุ   :</t>
    </r>
    <r>
      <rPr>
        <b/>
        <sz val="12"/>
        <rFont val="TH SarabunPSK"/>
        <family val="2"/>
      </rPr>
      <t xml:space="preserve">               สวนเกาะกลาง (Island Park) และสวนทางแยก (Junction Park)</t>
    </r>
  </si>
  <si>
    <t>หมายเหตุ   : แต่ละจุดตรวจวัดอาจจะเริ่มตรวจไม่พร้อมกันในแต่ละครั้ง</t>
  </si>
  <si>
    <t>ถ.บางขุนนนท์ เขตบางกอกน้อย</t>
  </si>
  <si>
    <t>ซอยลาดพร้าว 71 ถ.ลาดพร้าว แขวงลาดพร้าว เขตลาดพร้าว</t>
  </si>
  <si>
    <t>ซอยจรัญสนิทวงศ์ 25 ถ.จรัญสนิทวงศ์ แขวงบางขุนศรี เขตบางกอกน้อย</t>
  </si>
  <si>
    <t>หมายเหตุ   : ข้อมูล ณ เดือนธันวาคม 2556</t>
  </si>
  <si>
    <t xml:space="preserve">บริเวณหน้าเคหะและหลังเคหะคลองจั่น 30 หลัง ๆ ละ 1.5 ไร่ </t>
  </si>
  <si>
    <t xml:space="preserve">ปลูกไม้ยืนต้นริมถนนบางแวกทั้ง 2 ฝั่ง </t>
  </si>
  <si>
    <t>สวนหย่อมสถาบันพัฒนาข้าราชการกรุงเทพมหานคร ศูนย์ฝึกอบรมหนองจอก</t>
  </si>
  <si>
    <t>หมายเหตุ   : สวนสาธารณะที่มีพื้นที่มากกว่า 25 ไร่ ของกรุงเทพมหานคร ประกอบด้วย</t>
  </si>
  <si>
    <r>
      <t xml:space="preserve">หมายเหตุ   : </t>
    </r>
    <r>
      <rPr>
        <b/>
        <sz val="12"/>
        <rFont val="TH SarabunPSK"/>
        <family val="2"/>
      </rPr>
      <t>1. สวนชุมชน (Community Park) ขนาดพื้นที่มากกวา 25 ไร แตไมเกิน 125 ไร</t>
    </r>
  </si>
  <si>
    <r>
      <t xml:space="preserve">หมายเหตุ   : </t>
    </r>
    <r>
      <rPr>
        <b/>
        <sz val="12"/>
        <rFont val="TH SarabunPSK"/>
        <family val="2"/>
      </rPr>
      <t>2. สวนระดับยาน (District Park) ขนาดพื้นที่มากกวา 125 ไร แตไมเกิน 500 ไร</t>
    </r>
  </si>
  <si>
    <r>
      <t xml:space="preserve">หมายเหตุ   : </t>
    </r>
    <r>
      <rPr>
        <b/>
        <sz val="12"/>
        <rFont val="TH SarabunPSK"/>
        <family val="2"/>
      </rPr>
      <t>3. สวนระดับเมือง (City Park) ขนาดพื้นที่มากกวา 500 ไรขึ้นไป</t>
    </r>
  </si>
  <si>
    <r>
      <t xml:space="preserve">หมายเหตุ   : </t>
    </r>
    <r>
      <rPr>
        <b/>
        <sz val="12"/>
        <rFont val="TH SarabunPSK"/>
        <family val="2"/>
      </rPr>
      <t>4. สวนถนน (Street Park) ขนาดพื้นที่มีความกวาง 5 เมตรขึ้นไป ความยาวไมจํากัด ประกอบด้วย สวนไหลทางหรือทางจักรยาน (Linear Park หรือ Greenway)</t>
    </r>
  </si>
  <si>
    <r>
      <t xml:space="preserve">หมายเหตุ   : 4. </t>
    </r>
    <r>
      <rPr>
        <b/>
        <sz val="12"/>
        <rFont val="TH SarabunPSK"/>
        <family val="2"/>
      </rPr>
      <t>สวนเกาะกลาง (Island Park) และสวนทางแยก (Junction Park)</t>
    </r>
  </si>
  <si>
    <r>
      <t>หมายเหตุ   :</t>
    </r>
    <r>
      <rPr>
        <b/>
        <sz val="12"/>
        <rFont val="TH SarabunPSK"/>
        <family val="2"/>
      </rPr>
      <t xml:space="preserve"> 5. สวนเฉพาะทาง (Special Purpose Park) ประกอบด้วย สวนประวัติศาสตร ลานอเนกประสงค โดยไมจํากัดขนาดพื้นที่</t>
    </r>
  </si>
  <si>
    <r>
      <t>หมายเหตุ   :</t>
    </r>
    <r>
      <rPr>
        <b/>
        <sz val="12"/>
        <rFont val="TH SarabunPSK"/>
        <family val="2"/>
      </rPr>
      <t xml:space="preserve"> ข้อมูลเพิ่มเติมได้ที่ http://citymap.bangkok.go.th/parks/</t>
    </r>
  </si>
  <si>
    <t>หมู่บ้านศรีนครพัฒนา หมู่บ้านทวีสุข เขตบึงกุ่ม</t>
  </si>
  <si>
    <t>ถ.อโศก ถ.เลียบทางรถไฟ ถ.นิคมมักกะสัน เขตราชเทวี</t>
  </si>
  <si>
    <t>บริษัท ปูนซีเมนต์ไทย จำกัด (มหาชน)</t>
  </si>
  <si>
    <t>ประตูระบายน้ำราชินี</t>
  </si>
  <si>
    <t>ประตูระบายน้ำพระปิ่นเกล้า</t>
  </si>
  <si>
    <t>ประตูระบายน้ำเชิงตาแพ</t>
  </si>
  <si>
    <t>ประตูระบายน้ำคลองตัน</t>
  </si>
  <si>
    <t>ประตูระบายน้ำคลองเตย</t>
  </si>
  <si>
    <t>ประตูระบายน้ำบางกะปิ</t>
  </si>
  <si>
    <t>ประตูระบายน้ำบางเขนเก่า</t>
  </si>
  <si>
    <t>ประตูระบายน้ำเทเวศร์</t>
  </si>
  <si>
    <t>ประตูระบายน้ำพระโขนง</t>
  </si>
  <si>
    <t>ประตูระบายน้ำโอ่งอ่าง</t>
  </si>
  <si>
    <t>ประตูระบายน้ำวัดลูกโค</t>
  </si>
  <si>
    <t>ประตูระบายน้ำเรือสัญจร</t>
  </si>
  <si>
    <t>ประตูระบายน้ำสวนหลวง ถ.เจริญกรุง 76</t>
  </si>
  <si>
    <t>ประตูระบายน้ำสาทร</t>
  </si>
  <si>
    <t>ประตูระบายน้ำสามเสน</t>
  </si>
  <si>
    <t>ประตูระบายน้ำแสนแสบ (ถ.เพชรบุรี ซ.ประสานมิตร)</t>
  </si>
  <si>
    <t>ประตูระบายน้ำแสนแสบ (กรมชลประทาน)</t>
  </si>
  <si>
    <t>หน้าประตูระบายน้ำคลองขุนราชวินิตใจ</t>
  </si>
  <si>
    <t>ตรงข้ามประตูระบายน้ำรางสะแก</t>
  </si>
  <si>
    <t>ถ.เสรีไทย</t>
  </si>
  <si>
    <t>คลองบางบำหรุ</t>
  </si>
  <si>
    <t>ถ.เลียบคลองทวีวัฒนา สุดเขต สน.หนองค้างพลู</t>
  </si>
  <si>
    <t>ถ.เดชะคุงคะ ใกล้ สน.ดอนเมือง</t>
  </si>
  <si>
    <t>สถานีรถไฟกรุงเทพ (สถานีรถไฟหัวลำโพง)</t>
  </si>
  <si>
    <t>ถ.นวมินทร์</t>
  </si>
  <si>
    <t>สะพานนริศดำรัส</t>
  </si>
  <si>
    <t>คลองระหัส</t>
  </si>
  <si>
    <t>ประตูระบายน้ำบางลำพู</t>
  </si>
  <si>
    <t>ถ.พระรามที่ 3 ซ.53</t>
  </si>
  <si>
    <t>คลองตาสาด</t>
  </si>
  <si>
    <t>ประตูระบายน้ำคลองตาสาด ถ.ศรีนครินทร์</t>
  </si>
  <si>
    <t>คลองสาธารณประโยชน์</t>
  </si>
  <si>
    <t>ถ.ราษฎร์พัฒนา ตลาดสดชีรอ</t>
  </si>
  <si>
    <t>หน้าสำนักงานเขตคลองเตย</t>
  </si>
  <si>
    <r>
      <rPr>
        <b/>
        <sz val="10"/>
        <color indexed="9"/>
        <rFont val="TH SarabunPSK"/>
        <family val="2"/>
      </rPr>
      <t xml:space="preserve">หมายเหตุ   : </t>
    </r>
    <r>
      <rPr>
        <b/>
        <sz val="10"/>
        <rFont val="TH SarabunPSK"/>
        <family val="2"/>
      </rPr>
      <t>9. Ammonia Nitrogen (NH</t>
    </r>
    <r>
      <rPr>
        <b/>
        <vertAlign val="subscript"/>
        <sz val="10"/>
        <rFont val="TH SarabunPSK"/>
        <family val="2"/>
      </rPr>
      <t>3</t>
    </r>
    <r>
      <rPr>
        <b/>
        <sz val="10"/>
        <rFont val="TH SarabunPSK"/>
        <family val="2"/>
      </rPr>
      <t>N) คือ ไนโตรเจนทั้งหมดที่อยู่ในรูปแอมโมเนียและแอมโมเนียมไออน มีผลต่อการเจริญเติบโตของแบคทีเรียและสัตว์น้ำ</t>
    </r>
  </si>
  <si>
    <r>
      <rPr>
        <b/>
        <sz val="10"/>
        <color indexed="9"/>
        <rFont val="TH SarabunPSK"/>
        <family val="2"/>
      </rPr>
      <t xml:space="preserve">หมายเหตุ   </t>
    </r>
    <r>
      <rPr>
        <b/>
        <sz val="10"/>
        <rFont val="TH SarabunPSK"/>
        <family val="2"/>
      </rPr>
      <t>13. Total Coliform Bacteria (TCB) คือ ผลรวมของโคลิฟอร์มแบคทีเรีย บ่งบอกถึงการปนเปื้อนแบคทีเรียจากสิ่งขับถ่ายของมนุษย์และสัตว์ ทั้งชนิดที่ไม่ทำให้เกิดโรค และทำให้เกิดโรค</t>
    </r>
  </si>
  <si>
    <r>
      <rPr>
        <b/>
        <sz val="10"/>
        <color indexed="9"/>
        <rFont val="TH SarabunPSK"/>
        <family val="2"/>
      </rPr>
      <t xml:space="preserve">หมายเหตุ   </t>
    </r>
    <r>
      <rPr>
        <b/>
        <sz val="10"/>
        <rFont val="TH SarabunPSK"/>
        <family val="2"/>
      </rPr>
      <t>12. Total Phosphorus (TP) คือ ผลรวมของฟอสฟอรัส ถ้ามีมากจะกระตุ้นการเติบโตของสาหร่ายอย่างรวดเร็ว ก่อให้เกิดปัญหายูโทรฟิเคชั่นได้</t>
    </r>
  </si>
  <si>
    <t>ถนนสุขสวัสดิ์ (บริเวณป้อมตำรวจ แยกประชาอุทิศ)</t>
  </si>
  <si>
    <t>ถนนโชคชัย 4 (บริเวณหน้าโรงพยาบาลเปาโล เมโมเรียล)</t>
  </si>
  <si>
    <t>ถ.สามเสน (บจก.บุญรอดบริวเวอรี่)</t>
  </si>
  <si>
    <t>จำนวนสวนสาธารณะ(แห่ง)</t>
  </si>
  <si>
    <t>ขนาดพื้นที่สวนสาธารณะ(ตร.ม.)</t>
  </si>
  <si>
    <t xml:space="preserve">จำนวนประชากรในพื้นที่เขต (คน) </t>
  </si>
  <si>
    <t>สัดส่วนพื้นที่สวนสาธารณะต่อจำนวนประชากร(ตร.ม./คน)</t>
  </si>
  <si>
    <t>สวนสาธารณะเฉลิมพระเกียรติพระบาทสมเด็จพระเจ้าอยู่หัวเนื่องในวโรกาสมหามงคลพระชนมพรรษา 80 พรรษา</t>
  </si>
  <si>
    <t>สวนถนนสมเด็จพระปิ่นเกล้า (จากเชิงสะพานพระปิ่นเกล้าฯ ถึงแยกบรมราชชนนี)เกาะกลางทางเท้าถนนสมเด็จพระปิ่นเกล้าด้านทิศใต้ ระยะทาง 800 เมตร</t>
  </si>
  <si>
    <t>ปริมาณน้ำฝนรวมรายเดือน(มิลลิเมตร)</t>
  </si>
  <si>
    <t>ค่าเฉลี่ย/เดือน</t>
  </si>
  <si>
    <t>ค่าเฉลี่ย/วัน</t>
  </si>
  <si>
    <t>ปริมาณน้ำฝนรวมทั้งปี(มิลลิเมตร)</t>
  </si>
  <si>
    <t>พื้นที่รองรับและเก็บกักน้ำ(โครงการแก้มลิง)</t>
  </si>
  <si>
    <t xml:space="preserve">ปริมาตรเก็บกักน้ำ(ลบ.ม.) </t>
  </si>
  <si>
    <t>TEMP(°C)</t>
  </si>
  <si>
    <t>DO(mg/l)</t>
  </si>
  <si>
    <r>
      <t>H</t>
    </r>
    <r>
      <rPr>
        <b/>
        <vertAlign val="subscript"/>
        <sz val="12"/>
        <rFont val="TH SarabunPSK"/>
        <family val="2"/>
      </rPr>
      <t>2</t>
    </r>
    <r>
      <rPr>
        <b/>
        <sz val="12"/>
        <rFont val="TH SarabunPSK"/>
        <family val="2"/>
      </rPr>
      <t>S(mg/l)</t>
    </r>
  </si>
  <si>
    <t>COD(mg/l)</t>
  </si>
  <si>
    <t>TKN(mg/l)</t>
  </si>
  <si>
    <t>BOD(mg/l)</t>
  </si>
  <si>
    <r>
      <t>NH</t>
    </r>
    <r>
      <rPr>
        <b/>
        <vertAlign val="subscript"/>
        <sz val="12"/>
        <rFont val="TH SarabunPSK"/>
        <family val="2"/>
      </rPr>
      <t>3</t>
    </r>
    <r>
      <rPr>
        <b/>
        <sz val="12"/>
        <rFont val="TH SarabunPSK"/>
        <family val="2"/>
      </rPr>
      <t>N(mg/l)</t>
    </r>
  </si>
  <si>
    <t>TP(mg/l)</t>
  </si>
  <si>
    <r>
      <t>NO</t>
    </r>
    <r>
      <rPr>
        <b/>
        <vertAlign val="subscript"/>
        <sz val="12"/>
        <rFont val="TH SarabunPSK"/>
        <family val="2"/>
      </rPr>
      <t>3</t>
    </r>
    <r>
      <rPr>
        <b/>
        <sz val="12"/>
        <rFont val="TH SarabunPSK"/>
        <family val="2"/>
      </rPr>
      <t>(mg/l)</t>
    </r>
  </si>
  <si>
    <r>
      <t>NO</t>
    </r>
    <r>
      <rPr>
        <b/>
        <vertAlign val="subscript"/>
        <sz val="12"/>
        <rFont val="TH SarabunPSK"/>
        <family val="2"/>
      </rPr>
      <t>2</t>
    </r>
    <r>
      <rPr>
        <b/>
        <sz val="12"/>
        <rFont val="TH SarabunPSK"/>
        <family val="2"/>
      </rPr>
      <t>(mg/l)</t>
    </r>
  </si>
  <si>
    <t>SS(mg/l)</t>
  </si>
  <si>
    <t>TCB(MPN/100ml)</t>
  </si>
  <si>
    <t>ครั้งที่ 1 (5 - 30 ม.ค. 56)</t>
  </si>
  <si>
    <t>ครั้งที่ 2 (2 - 27 ก.พ. 56)</t>
  </si>
  <si>
    <t>ผลการตรวจวัดฝุ่นรวม (TSP) เฉลี่ย 24 ชั่วโมง (มิลลิกรัม/ลูกบาศก์เมตร)</t>
  </si>
  <si>
    <t>ถนนสุขุมวิทบริเวณใต้สถานีรถไฟฟ้าบีทีเอส อโศก</t>
  </si>
  <si>
    <t>ถนนสุขุมวิทบริเวณหน้าสวนสาธารณะอุทยานเบญจสิริ</t>
  </si>
  <si>
    <t>ถนนสุขุมวิทบริเวณซอยสุขุมวิท 34</t>
  </si>
  <si>
    <t>ถนนเจริญกรุงบริเวณใต้ทางวิ่งรถไฟฟ้าบีทีเอส ใกล้สถานีสะพานตากสิน</t>
  </si>
  <si>
    <t>ถนนเจริญกรุงบริเวณป้อมตำรวจ แยกสี่พระยา</t>
  </si>
  <si>
    <t>ถนนพหลโยธินบริเวณแยกสะพานควาย</t>
  </si>
  <si>
    <t>ถนนพหลโยธินบริเวณใต้สถานีรถไฟฟ้าบีทีเอส สะพานควาย</t>
  </si>
  <si>
    <t>ถนนสุขุมวิทบริเวณซอยสุขุมวิท 81</t>
  </si>
  <si>
    <t>ถนนสุขุมวิทบริเวณสะพานลอย ซอยสุขุมวิท 61</t>
  </si>
  <si>
    <t>ถนนสุขุมวิทบริเวณป้อมตำรวจ แยกอ่อนนุช</t>
  </si>
  <si>
    <r>
      <t>ผลการตรวจวัดฝุ่นขนาดเล็ก (PM</t>
    </r>
    <r>
      <rPr>
        <b/>
        <vertAlign val="subscript"/>
        <sz val="16"/>
        <rFont val="TH SarabunPSK"/>
        <family val="2"/>
      </rPr>
      <t>10</t>
    </r>
    <r>
      <rPr>
        <b/>
        <sz val="16"/>
        <rFont val="TH SarabunPSK"/>
        <family val="2"/>
      </rPr>
      <t>) เฉลี่ย 24 ชั่วโมง (ไมโครกรัม/ลูกบาศก์เมตร)</t>
    </r>
  </si>
  <si>
    <t>ผลการตรวจวัดระดับเสียงเฉลี่ย 24 ชั่วโมง (เดซิเบลเอ)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</si>
</sst>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(* #,##0_);_(* \(#,##0\);_(* &quot;-&quot;??_);_(@_)"/>
    <numFmt numFmtId="204" formatCode="#,##0.0_);\(#,##0.0\)"/>
    <numFmt numFmtId="205" formatCode="0.0"/>
    <numFmt numFmtId="206" formatCode="_-* #,##0_-;\-* #,##0_-;_-* &quot;-&quot;??_-;_-@_-"/>
    <numFmt numFmtId="207" formatCode="#,##0.0"/>
    <numFmt numFmtId="208" formatCode="0.0E+00"/>
    <numFmt numFmtId="209" formatCode="_-* #,##0.0_-;\-* #,##0.0_-;_-* &quot;-&quot;??_-;_-@_-"/>
    <numFmt numFmtId="210" formatCode="#,##0_ ;\-#,##0\ "/>
    <numFmt numFmtId="211" formatCode="#,##0.00_ ;\-#,##0.00\ "/>
    <numFmt numFmtId="212" formatCode="0_ ;\-0\ "/>
    <numFmt numFmtId="213" formatCode="0.00_ ;\-0.00\ "/>
    <numFmt numFmtId="214" formatCode="#,##0;[Red]#,##0"/>
    <numFmt numFmtId="215" formatCode="_-* #,##0.000_-;\-* #,##0.000_-;_-* &quot;-&quot;??_-;_-@_-"/>
    <numFmt numFmtId="216" formatCode="#,##0.000"/>
    <numFmt numFmtId="217" formatCode="#,##0.0000"/>
    <numFmt numFmtId="218" formatCode="#,##0.0_ ;\-#,##0.0\ "/>
    <numFmt numFmtId="219" formatCode="0.0_ ;[Red]\-0.0\ "/>
    <numFmt numFmtId="220" formatCode="[&lt;=99999999][$-D000000]0\-####\-####;[$-D000000]#\-####\-####"/>
    <numFmt numFmtId="221" formatCode="0.0;[Red]0.0"/>
    <numFmt numFmtId="222" formatCode="0.0_ ;\-0.0\ "/>
    <numFmt numFmtId="223" formatCode="0.000"/>
  </numFmts>
  <fonts count="88">
    <font>
      <sz val="16"/>
      <name val="DilleniaUPC"/>
      <family val="0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1.5"/>
      <name val="TH SarabunPSK"/>
      <family val="2"/>
    </font>
    <font>
      <b/>
      <sz val="12"/>
      <name val="TH SarabunPSK"/>
      <family val="2"/>
    </font>
    <font>
      <b/>
      <vertAlign val="subscript"/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sz val="13"/>
      <name val="Angsana New"/>
      <family val="1"/>
    </font>
    <font>
      <sz val="12"/>
      <color indexed="10"/>
      <name val="TH SarabunPSK"/>
      <family val="2"/>
    </font>
    <font>
      <b/>
      <vertAlign val="subscript"/>
      <sz val="12"/>
      <name val="TH SarabunPSK"/>
      <family val="2"/>
    </font>
    <font>
      <sz val="12.5"/>
      <name val="TH SarabunPSK"/>
      <family val="2"/>
    </font>
    <font>
      <sz val="12.5"/>
      <color indexed="8"/>
      <name val="TH SarabunPSK"/>
      <family val="2"/>
    </font>
    <font>
      <sz val="8"/>
      <name val="DilleniaUPC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AngsanaUPC"/>
      <family val="1"/>
    </font>
    <font>
      <sz val="14"/>
      <name val="CordiaUPC"/>
      <family val="2"/>
    </font>
    <font>
      <sz val="16"/>
      <name val="TH SarabunIT๙"/>
      <family val="2"/>
    </font>
    <font>
      <b/>
      <sz val="14"/>
      <color indexed="10"/>
      <name val="TH SarabunPSK"/>
      <family val="2"/>
    </font>
    <font>
      <sz val="13"/>
      <color indexed="10"/>
      <name val="TH SarabunPSK"/>
      <family val="2"/>
    </font>
    <font>
      <b/>
      <sz val="12"/>
      <color indexed="9"/>
      <name val="TH SarabunPSK"/>
      <family val="2"/>
    </font>
    <font>
      <b/>
      <vertAlign val="subscript"/>
      <sz val="14"/>
      <name val="TH SarabunPSK"/>
      <family val="2"/>
    </font>
    <font>
      <b/>
      <vertAlign val="superscript"/>
      <sz val="14"/>
      <name val="TH SarabunPSK"/>
      <family val="2"/>
    </font>
    <font>
      <sz val="14"/>
      <name val="DilleniaUPC"/>
      <family val="1"/>
    </font>
    <font>
      <sz val="12"/>
      <name val="DilleniaUPC"/>
      <family val="1"/>
    </font>
    <font>
      <b/>
      <sz val="10"/>
      <name val="TH SarabunPSK"/>
      <family val="2"/>
    </font>
    <font>
      <b/>
      <sz val="10"/>
      <color indexed="9"/>
      <name val="TH SarabunPSK"/>
      <family val="2"/>
    </font>
    <font>
      <b/>
      <vertAlign val="subscript"/>
      <sz val="10"/>
      <name val="TH SarabunPSK"/>
      <family val="2"/>
    </font>
    <font>
      <sz val="13"/>
      <color indexed="60"/>
      <name val="TH SarabunPSK"/>
      <family val="2"/>
    </font>
    <font>
      <sz val="13"/>
      <color indexed="8"/>
      <name val="TH SarabunPSK"/>
      <family val="2"/>
    </font>
    <font>
      <sz val="11"/>
      <color theme="1"/>
      <name val="Calibri"/>
      <family val="2"/>
    </font>
    <font>
      <sz val="13"/>
      <color rgb="FFC00000"/>
      <name val="TH SarabunPSK"/>
      <family val="2"/>
    </font>
    <font>
      <sz val="13"/>
      <color theme="1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0" applyNumberFormat="0" applyBorder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8" fillId="24" borderId="1" applyNumberFormat="0" applyAlignment="0" applyProtection="0"/>
    <xf numFmtId="0" fontId="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13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14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6" fillId="0" borderId="8" applyNumberFormat="0" applyFill="0" applyAlignment="0" applyProtection="0"/>
    <xf numFmtId="0" fontId="17" fillId="1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9" applyNumberFormat="0" applyFont="0" applyAlignment="0" applyProtection="0"/>
    <xf numFmtId="0" fontId="3" fillId="7" borderId="9" applyNumberFormat="0" applyFont="0" applyAlignment="0" applyProtection="0"/>
    <xf numFmtId="0" fontId="3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18" fillId="11" borderId="10" applyNumberFormat="0" applyAlignment="0" applyProtection="0"/>
    <xf numFmtId="0" fontId="18" fillId="24" borderId="10" applyNumberFormat="0" applyAlignment="0" applyProtection="0"/>
    <xf numFmtId="0" fontId="18" fillId="24" borderId="10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4" fillId="11" borderId="1" applyNumberFormat="0" applyAlignment="0" applyProtection="0"/>
    <xf numFmtId="0" fontId="24" fillId="11" borderId="1" applyNumberFormat="0" applyAlignment="0" applyProtection="0"/>
    <xf numFmtId="0" fontId="24" fillId="11" borderId="1" applyNumberFormat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24" fillId="11" borderId="1" applyNumberFormat="0" applyAlignment="0" applyProtection="0"/>
    <xf numFmtId="0" fontId="24" fillId="11" borderId="1" applyNumberFormat="0" applyAlignment="0" applyProtection="0"/>
    <xf numFmtId="0" fontId="24" fillId="11" borderId="1" applyNumberFormat="0" applyAlignment="0" applyProtection="0"/>
    <xf numFmtId="0" fontId="24" fillId="11" borderId="1" applyNumberFormat="0" applyAlignment="0" applyProtection="0"/>
    <xf numFmtId="0" fontId="24" fillId="11" borderId="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5" borderId="2" applyNumberFormat="0" applyAlignment="0" applyProtection="0"/>
    <xf numFmtId="0" fontId="28" fillId="25" borderId="2" applyNumberFormat="0" applyAlignment="0" applyProtection="0"/>
    <xf numFmtId="0" fontId="28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28" fillId="25" borderId="2" applyNumberFormat="0" applyAlignment="0" applyProtection="0"/>
    <xf numFmtId="0" fontId="28" fillId="25" borderId="2" applyNumberFormat="0" applyAlignment="0" applyProtection="0"/>
    <xf numFmtId="0" fontId="28" fillId="25" borderId="2" applyNumberFormat="0" applyAlignment="0" applyProtection="0"/>
    <xf numFmtId="0" fontId="28" fillId="25" borderId="2" applyNumberFormat="0" applyAlignment="0" applyProtection="0"/>
    <xf numFmtId="0" fontId="28" fillId="25" borderId="2" applyNumberFormat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3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70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Font="0" applyBorder="0">
      <alignment/>
      <protection/>
    </xf>
    <xf numFmtId="0" fontId="3" fillId="0" borderId="0" applyFont="0" applyBorder="0">
      <alignment/>
      <protection/>
    </xf>
    <xf numFmtId="0" fontId="3" fillId="0" borderId="0" applyFont="0" applyBorder="0">
      <alignment/>
      <protection/>
    </xf>
    <xf numFmtId="0" fontId="3" fillId="0" borderId="0" applyFont="0" applyBorder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3" borderId="1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0" fontId="15" fillId="3" borderId="1" applyNumberFormat="0" applyAlignment="0" applyProtection="0"/>
    <xf numFmtId="0" fontId="15" fillId="13" borderId="1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2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35" fillId="11" borderId="10" applyNumberFormat="0" applyAlignment="0" applyProtection="0"/>
    <xf numFmtId="0" fontId="35" fillId="11" borderId="10" applyNumberFormat="0" applyAlignment="0" applyProtection="0"/>
    <xf numFmtId="0" fontId="35" fillId="11" borderId="10" applyNumberFormat="0" applyAlignment="0" applyProtection="0"/>
    <xf numFmtId="0" fontId="18" fillId="11" borderId="10" applyNumberFormat="0" applyAlignment="0" applyProtection="0"/>
    <xf numFmtId="0" fontId="18" fillId="24" borderId="10" applyNumberFormat="0" applyAlignment="0" applyProtection="0"/>
    <xf numFmtId="0" fontId="35" fillId="11" borderId="10" applyNumberFormat="0" applyAlignment="0" applyProtection="0"/>
    <xf numFmtId="0" fontId="35" fillId="11" borderId="10" applyNumberFormat="0" applyAlignment="0" applyProtection="0"/>
    <xf numFmtId="0" fontId="35" fillId="11" borderId="10" applyNumberFormat="0" applyAlignment="0" applyProtection="0"/>
    <xf numFmtId="0" fontId="35" fillId="11" borderId="10" applyNumberFormat="0" applyAlignment="0" applyProtection="0"/>
    <xf numFmtId="0" fontId="35" fillId="11" borderId="10" applyNumberForma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3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36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66" fillId="0" borderId="4" applyNumberFormat="0" applyFill="0" applyAlignment="0" applyProtection="0"/>
    <xf numFmtId="0" fontId="36" fillId="0" borderId="3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3" fillId="0" borderId="5" applyNumberFormat="0" applyFill="0" applyAlignment="0" applyProtection="0"/>
    <xf numFmtId="0" fontId="6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68" fillId="0" borderId="7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0" fontId="41" fillId="0" borderId="0" xfId="494" applyFont="1" applyAlignment="1">
      <alignment vertical="center"/>
      <protection/>
    </xf>
    <xf numFmtId="0" fontId="45" fillId="0" borderId="0" xfId="494" applyFont="1" applyAlignment="1">
      <alignment vertical="center"/>
      <protection/>
    </xf>
    <xf numFmtId="0" fontId="50" fillId="0" borderId="13" xfId="494" applyFont="1" applyBorder="1" applyAlignment="1">
      <alignment horizontal="center" vertical="center"/>
      <protection/>
    </xf>
    <xf numFmtId="0" fontId="51" fillId="0" borderId="0" xfId="494" applyFont="1" applyAlignment="1">
      <alignment vertical="center"/>
      <protection/>
    </xf>
    <xf numFmtId="0" fontId="50" fillId="0" borderId="0" xfId="494" applyFont="1" applyAlignment="1">
      <alignment vertical="center"/>
      <protection/>
    </xf>
    <xf numFmtId="0" fontId="43" fillId="0" borderId="0" xfId="494" applyFont="1" applyAlignment="1">
      <alignment vertical="center"/>
      <protection/>
    </xf>
    <xf numFmtId="0" fontId="45" fillId="0" borderId="0" xfId="495" applyFont="1" applyBorder="1">
      <alignment/>
      <protection/>
    </xf>
    <xf numFmtId="0" fontId="45" fillId="0" borderId="0" xfId="495" applyFont="1">
      <alignment/>
      <protection/>
    </xf>
    <xf numFmtId="207" fontId="45" fillId="0" borderId="0" xfId="495" applyNumberFormat="1" applyFont="1" applyBorder="1" applyAlignment="1">
      <alignment horizontal="center"/>
      <protection/>
    </xf>
    <xf numFmtId="4" fontId="45" fillId="0" borderId="0" xfId="495" applyNumberFormat="1" applyFont="1" applyBorder="1" applyAlignment="1">
      <alignment horizontal="center"/>
      <protection/>
    </xf>
    <xf numFmtId="208" fontId="45" fillId="0" borderId="0" xfId="495" applyNumberFormat="1" applyFont="1" applyBorder="1" applyAlignment="1">
      <alignment horizontal="center"/>
      <protection/>
    </xf>
    <xf numFmtId="0" fontId="45" fillId="0" borderId="0" xfId="495" applyFont="1" applyAlignment="1">
      <alignment horizontal="center"/>
      <protection/>
    </xf>
    <xf numFmtId="207" fontId="48" fillId="0" borderId="14" xfId="495" applyNumberFormat="1" applyFont="1" applyFill="1" applyBorder="1" applyAlignment="1">
      <alignment horizontal="center" vertical="center"/>
      <protection/>
    </xf>
    <xf numFmtId="207" fontId="48" fillId="0" borderId="13" xfId="495" applyNumberFormat="1" applyFont="1" applyFill="1" applyBorder="1" applyAlignment="1">
      <alignment horizontal="center" vertical="center"/>
      <protection/>
    </xf>
    <xf numFmtId="4" fontId="48" fillId="0" borderId="13" xfId="495" applyNumberFormat="1" applyFont="1" applyFill="1" applyBorder="1" applyAlignment="1">
      <alignment horizontal="center" vertical="center"/>
      <protection/>
    </xf>
    <xf numFmtId="208" fontId="48" fillId="0" borderId="13" xfId="495" applyNumberFormat="1" applyFont="1" applyFill="1" applyBorder="1" applyAlignment="1">
      <alignment horizontal="center" vertical="center"/>
      <protection/>
    </xf>
    <xf numFmtId="0" fontId="45" fillId="0" borderId="0" xfId="495" applyFont="1" applyBorder="1" applyAlignment="1">
      <alignment horizontal="center"/>
      <protection/>
    </xf>
    <xf numFmtId="205" fontId="45" fillId="0" borderId="15" xfId="0" applyNumberFormat="1" applyFont="1" applyBorder="1" applyAlignment="1">
      <alignment horizontal="center"/>
    </xf>
    <xf numFmtId="205" fontId="45" fillId="0" borderId="13" xfId="0" applyNumberFormat="1" applyFont="1" applyBorder="1" applyAlignment="1">
      <alignment horizontal="center"/>
    </xf>
    <xf numFmtId="205" fontId="45" fillId="0" borderId="16" xfId="0" applyNumberFormat="1" applyFont="1" applyBorder="1" applyAlignment="1">
      <alignment horizontal="center"/>
    </xf>
    <xf numFmtId="0" fontId="45" fillId="0" borderId="13" xfId="495" applyFont="1" applyFill="1" applyBorder="1">
      <alignment/>
      <protection/>
    </xf>
    <xf numFmtId="0" fontId="45" fillId="0" borderId="17" xfId="495" applyFont="1" applyFill="1" applyBorder="1">
      <alignment/>
      <protection/>
    </xf>
    <xf numFmtId="0" fontId="45" fillId="0" borderId="16" xfId="495" applyFont="1" applyFill="1" applyBorder="1">
      <alignment/>
      <protection/>
    </xf>
    <xf numFmtId="205" fontId="45" fillId="0" borderId="17" xfId="0" applyNumberFormat="1" applyFont="1" applyBorder="1" applyAlignment="1">
      <alignment horizontal="center"/>
    </xf>
    <xf numFmtId="0" fontId="45" fillId="0" borderId="15" xfId="495" applyFont="1" applyFill="1" applyBorder="1">
      <alignment/>
      <protection/>
    </xf>
    <xf numFmtId="205" fontId="45" fillId="0" borderId="0" xfId="495" applyNumberFormat="1" applyFont="1" applyBorder="1" applyAlignment="1">
      <alignment horizontal="center"/>
      <protection/>
    </xf>
    <xf numFmtId="11" fontId="45" fillId="0" borderId="0" xfId="495" applyNumberFormat="1" applyFont="1" applyBorder="1" applyAlignment="1">
      <alignment horizontal="center"/>
      <protection/>
    </xf>
    <xf numFmtId="0" fontId="46" fillId="0" borderId="0" xfId="495" applyFont="1" applyBorder="1">
      <alignment/>
      <protection/>
    </xf>
    <xf numFmtId="0" fontId="46" fillId="0" borderId="0" xfId="495" applyFont="1">
      <alignment/>
      <protection/>
    </xf>
    <xf numFmtId="0" fontId="45" fillId="0" borderId="0" xfId="0" applyFont="1" applyBorder="1" applyAlignment="1">
      <alignment/>
    </xf>
    <xf numFmtId="205" fontId="45" fillId="0" borderId="15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207" fontId="48" fillId="0" borderId="15" xfId="495" applyNumberFormat="1" applyFont="1" applyBorder="1" applyAlignment="1">
      <alignment horizontal="center"/>
      <protection/>
    </xf>
    <xf numFmtId="0" fontId="48" fillId="0" borderId="0" xfId="495" applyFont="1" applyBorder="1" applyAlignment="1">
      <alignment/>
      <protection/>
    </xf>
    <xf numFmtId="207" fontId="48" fillId="0" borderId="0" xfId="495" applyNumberFormat="1" applyFont="1" applyBorder="1" applyAlignment="1">
      <alignment horizontal="center"/>
      <protection/>
    </xf>
    <xf numFmtId="4" fontId="48" fillId="0" borderId="0" xfId="495" applyNumberFormat="1" applyFont="1" applyBorder="1" applyAlignment="1">
      <alignment horizontal="center"/>
      <protection/>
    </xf>
    <xf numFmtId="208" fontId="48" fillId="0" borderId="0" xfId="495" applyNumberFormat="1" applyFont="1" applyBorder="1" applyAlignment="1">
      <alignment horizontal="center"/>
      <protection/>
    </xf>
    <xf numFmtId="0" fontId="40" fillId="0" borderId="0" xfId="453" applyFont="1" applyAlignment="1">
      <alignment vertical="center"/>
      <protection/>
    </xf>
    <xf numFmtId="0" fontId="43" fillId="0" borderId="0" xfId="453" applyFont="1" applyAlignment="1">
      <alignment vertical="center"/>
      <protection/>
    </xf>
    <xf numFmtId="49" fontId="43" fillId="0" borderId="15" xfId="453" applyNumberFormat="1" applyFont="1" applyFill="1" applyBorder="1" applyAlignment="1">
      <alignment horizontal="right" vertical="center" indent="1"/>
      <protection/>
    </xf>
    <xf numFmtId="205" fontId="43" fillId="0" borderId="16" xfId="453" applyNumberFormat="1" applyFont="1" applyFill="1" applyBorder="1" applyAlignment="1">
      <alignment horizontal="center" vertical="center"/>
      <protection/>
    </xf>
    <xf numFmtId="207" fontId="43" fillId="0" borderId="16" xfId="453" applyNumberFormat="1" applyFont="1" applyFill="1" applyBorder="1" applyAlignment="1">
      <alignment horizontal="center" vertical="center"/>
      <protection/>
    </xf>
    <xf numFmtId="0" fontId="43" fillId="0" borderId="0" xfId="453" applyFont="1" applyAlignment="1">
      <alignment horizontal="center" vertical="center"/>
      <protection/>
    </xf>
    <xf numFmtId="205" fontId="51" fillId="0" borderId="18" xfId="453" applyNumberFormat="1" applyFont="1" applyFill="1" applyBorder="1" applyAlignment="1">
      <alignment horizontal="right" vertical="center" indent="1"/>
      <protection/>
    </xf>
    <xf numFmtId="207" fontId="51" fillId="0" borderId="18" xfId="453" applyNumberFormat="1" applyFont="1" applyFill="1" applyBorder="1" applyAlignment="1">
      <alignment horizontal="center" vertical="center"/>
      <protection/>
    </xf>
    <xf numFmtId="205" fontId="51" fillId="0" borderId="18" xfId="453" applyNumberFormat="1" applyFont="1" applyFill="1" applyBorder="1" applyAlignment="1">
      <alignment horizontal="center" vertical="center"/>
      <protection/>
    </xf>
    <xf numFmtId="0" fontId="51" fillId="0" borderId="0" xfId="453" applyFont="1" applyAlignment="1">
      <alignment vertical="center"/>
      <protection/>
    </xf>
    <xf numFmtId="0" fontId="51" fillId="0" borderId="19" xfId="453" applyFont="1" applyFill="1" applyBorder="1" applyAlignment="1">
      <alignment horizontal="left"/>
      <protection/>
    </xf>
    <xf numFmtId="205" fontId="51" fillId="0" borderId="20" xfId="453" applyNumberFormat="1" applyFont="1" applyFill="1" applyBorder="1" applyAlignment="1">
      <alignment horizontal="right" vertical="center" indent="1"/>
      <protection/>
    </xf>
    <xf numFmtId="207" fontId="51" fillId="0" borderId="20" xfId="453" applyNumberFormat="1" applyFont="1" applyFill="1" applyBorder="1" applyAlignment="1">
      <alignment horizontal="center" vertical="center"/>
      <protection/>
    </xf>
    <xf numFmtId="205" fontId="51" fillId="0" borderId="20" xfId="453" applyNumberFormat="1" applyFont="1" applyFill="1" applyBorder="1" applyAlignment="1">
      <alignment horizontal="center" vertical="center"/>
      <protection/>
    </xf>
    <xf numFmtId="0" fontId="51" fillId="0" borderId="0" xfId="453" applyFont="1" applyAlignment="1">
      <alignment vertical="center" wrapText="1"/>
      <protection/>
    </xf>
    <xf numFmtId="0" fontId="51" fillId="0" borderId="19" xfId="453" applyFont="1" applyFill="1" applyBorder="1">
      <alignment/>
      <protection/>
    </xf>
    <xf numFmtId="0" fontId="51" fillId="0" borderId="21" xfId="453" applyFont="1" applyFill="1" applyBorder="1" applyAlignment="1">
      <alignment horizontal="left"/>
      <protection/>
    </xf>
    <xf numFmtId="205" fontId="51" fillId="0" borderId="22" xfId="453" applyNumberFormat="1" applyFont="1" applyFill="1" applyBorder="1" applyAlignment="1">
      <alignment horizontal="right" vertical="center" indent="1"/>
      <protection/>
    </xf>
    <xf numFmtId="207" fontId="51" fillId="0" borderId="22" xfId="453" applyNumberFormat="1" applyFont="1" applyFill="1" applyBorder="1" applyAlignment="1">
      <alignment horizontal="center" vertical="center"/>
      <protection/>
    </xf>
    <xf numFmtId="207" fontId="50" fillId="0" borderId="16" xfId="453" applyNumberFormat="1" applyFont="1" applyFill="1" applyBorder="1" applyAlignment="1">
      <alignment horizontal="right" vertical="center" indent="1"/>
      <protection/>
    </xf>
    <xf numFmtId="207" fontId="50" fillId="0" borderId="0" xfId="453" applyNumberFormat="1" applyFont="1" applyFill="1" applyAlignment="1">
      <alignment vertical="center"/>
      <protection/>
    </xf>
    <xf numFmtId="205" fontId="50" fillId="0" borderId="0" xfId="453" applyNumberFormat="1" applyFont="1" applyFill="1" applyAlignment="1">
      <alignment vertical="center"/>
      <protection/>
    </xf>
    <xf numFmtId="49" fontId="43" fillId="0" borderId="15" xfId="453" applyNumberFormat="1" applyFont="1" applyFill="1" applyBorder="1" applyAlignment="1">
      <alignment horizontal="center" vertical="center" wrapText="1"/>
      <protection/>
    </xf>
    <xf numFmtId="205" fontId="50" fillId="0" borderId="15" xfId="453" applyNumberFormat="1" applyFont="1" applyFill="1" applyBorder="1" applyAlignment="1">
      <alignment horizontal="right" vertical="center" indent="1"/>
      <protection/>
    </xf>
    <xf numFmtId="205" fontId="51" fillId="0" borderId="0" xfId="453" applyNumberFormat="1" applyFont="1" applyFill="1" applyAlignment="1">
      <alignment vertical="center"/>
      <protection/>
    </xf>
    <xf numFmtId="207" fontId="51" fillId="0" borderId="0" xfId="453" applyNumberFormat="1" applyFont="1" applyFill="1" applyAlignment="1">
      <alignment vertical="center"/>
      <protection/>
    </xf>
    <xf numFmtId="49" fontId="40" fillId="0" borderId="0" xfId="453" applyNumberFormat="1" applyFont="1" applyAlignment="1">
      <alignment horizontal="right" vertical="center" indent="1"/>
      <protection/>
    </xf>
    <xf numFmtId="205" fontId="40" fillId="0" borderId="0" xfId="453" applyNumberFormat="1" applyFont="1" applyAlignment="1">
      <alignment vertical="center"/>
      <protection/>
    </xf>
    <xf numFmtId="207" fontId="40" fillId="0" borderId="0" xfId="453" applyNumberFormat="1" applyFont="1" applyAlignment="1">
      <alignment vertical="center"/>
      <protection/>
    </xf>
    <xf numFmtId="49" fontId="43" fillId="0" borderId="0" xfId="453" applyNumberFormat="1" applyFont="1" applyAlignment="1">
      <alignment horizontal="left" vertical="center" indent="1"/>
      <protection/>
    </xf>
    <xf numFmtId="205" fontId="43" fillId="0" borderId="0" xfId="453" applyNumberFormat="1" applyFont="1" applyAlignment="1">
      <alignment horizontal="left" vertical="center"/>
      <protection/>
    </xf>
    <xf numFmtId="207" fontId="43" fillId="0" borderId="0" xfId="453" applyNumberFormat="1" applyFont="1" applyAlignment="1">
      <alignment horizontal="left" vertical="center"/>
      <protection/>
    </xf>
    <xf numFmtId="0" fontId="55" fillId="0" borderId="0" xfId="499" applyFont="1" applyAlignment="1">
      <alignment vertical="center"/>
      <protection/>
    </xf>
    <xf numFmtId="0" fontId="56" fillId="0" borderId="0" xfId="499" applyFont="1" applyAlignment="1">
      <alignment vertical="center"/>
      <protection/>
    </xf>
    <xf numFmtId="0" fontId="57" fillId="0" borderId="0" xfId="499" applyFont="1" applyAlignment="1">
      <alignment horizontal="center" vertical="center"/>
      <protection/>
    </xf>
    <xf numFmtId="0" fontId="58" fillId="0" borderId="0" xfId="499" applyFont="1" applyAlignment="1">
      <alignment vertical="center"/>
      <protection/>
    </xf>
    <xf numFmtId="0" fontId="58" fillId="0" borderId="0" xfId="499" applyFont="1" applyAlignment="1">
      <alignment horizontal="left" vertical="center" indent="1"/>
      <protection/>
    </xf>
    <xf numFmtId="0" fontId="58" fillId="0" borderId="0" xfId="499" applyFont="1" applyAlignment="1">
      <alignment horizontal="right" vertical="center" indent="3"/>
      <protection/>
    </xf>
    <xf numFmtId="0" fontId="58" fillId="0" borderId="0" xfId="499" applyFont="1" applyAlignment="1">
      <alignment horizontal="center" vertical="center"/>
      <protection/>
    </xf>
    <xf numFmtId="0" fontId="57" fillId="0" borderId="0" xfId="499" applyFont="1" applyAlignment="1">
      <alignment horizontal="right" vertical="center" indent="3"/>
      <protection/>
    </xf>
    <xf numFmtId="0" fontId="57" fillId="0" borderId="0" xfId="499" applyFont="1" applyAlignment="1">
      <alignment horizontal="left" vertical="center" indent="1"/>
      <protection/>
    </xf>
    <xf numFmtId="0" fontId="56" fillId="0" borderId="0" xfId="499" applyFont="1" applyAlignment="1">
      <alignment horizontal="left" vertical="center" indent="1"/>
      <protection/>
    </xf>
    <xf numFmtId="0" fontId="56" fillId="0" borderId="0" xfId="499" applyFont="1" applyAlignment="1">
      <alignment horizontal="right" vertical="center" indent="3"/>
      <protection/>
    </xf>
    <xf numFmtId="0" fontId="56" fillId="0" borderId="0" xfId="499" applyFont="1" applyAlignment="1">
      <alignment horizontal="center" vertical="center"/>
      <protection/>
    </xf>
    <xf numFmtId="0" fontId="59" fillId="0" borderId="0" xfId="499" applyFont="1" applyAlignment="1">
      <alignment horizontal="center" vertical="center"/>
      <protection/>
    </xf>
    <xf numFmtId="0" fontId="60" fillId="0" borderId="0" xfId="499" applyFont="1" applyAlignment="1">
      <alignment vertical="center"/>
      <protection/>
    </xf>
    <xf numFmtId="3" fontId="60" fillId="0" borderId="0" xfId="499" applyNumberFormat="1" applyFont="1" applyBorder="1" applyAlignment="1">
      <alignment vertical="center"/>
      <protection/>
    </xf>
    <xf numFmtId="3" fontId="60" fillId="0" borderId="0" xfId="499" applyNumberFormat="1" applyFont="1" applyBorder="1">
      <alignment/>
      <protection/>
    </xf>
    <xf numFmtId="3" fontId="60" fillId="0" borderId="0" xfId="499" applyNumberFormat="1" applyFont="1" applyAlignment="1">
      <alignment vertical="center"/>
      <protection/>
    </xf>
    <xf numFmtId="3" fontId="50" fillId="0" borderId="15" xfId="499" applyNumberFormat="1" applyFont="1" applyBorder="1" applyAlignment="1">
      <alignment horizontal="right" vertical="center" indent="3"/>
      <protection/>
    </xf>
    <xf numFmtId="0" fontId="50" fillId="0" borderId="0" xfId="499" applyFont="1" applyAlignment="1">
      <alignment vertical="center"/>
      <protection/>
    </xf>
    <xf numFmtId="0" fontId="51" fillId="0" borderId="0" xfId="453" applyFont="1" applyBorder="1" applyAlignment="1">
      <alignment horizontal="center" vertical="center"/>
      <protection/>
    </xf>
    <xf numFmtId="0" fontId="51" fillId="0" borderId="0" xfId="453" applyFont="1" applyFill="1" applyBorder="1" applyAlignment="1">
      <alignment horizontal="left"/>
      <protection/>
    </xf>
    <xf numFmtId="205" fontId="51" fillId="0" borderId="0" xfId="453" applyNumberFormat="1" applyFont="1" applyFill="1" applyBorder="1" applyAlignment="1">
      <alignment horizontal="right" vertical="center" indent="1"/>
      <protection/>
    </xf>
    <xf numFmtId="207" fontId="50" fillId="0" borderId="0" xfId="453" applyNumberFormat="1" applyFont="1" applyFill="1" applyBorder="1" applyAlignment="1">
      <alignment horizontal="right" vertical="center" indent="1"/>
      <protection/>
    </xf>
    <xf numFmtId="207" fontId="51" fillId="0" borderId="0" xfId="453" applyNumberFormat="1" applyFont="1" applyFill="1" applyBorder="1" applyAlignment="1">
      <alignment horizontal="center" vertical="center"/>
      <protection/>
    </xf>
    <xf numFmtId="205" fontId="51" fillId="0" borderId="0" xfId="453" applyNumberFormat="1" applyFont="1" applyFill="1" applyBorder="1" applyAlignment="1">
      <alignment horizontal="center" vertical="center"/>
      <protection/>
    </xf>
    <xf numFmtId="222" fontId="50" fillId="0" borderId="18" xfId="453" applyNumberFormat="1" applyFont="1" applyFill="1" applyBorder="1" applyAlignment="1">
      <alignment vertical="center"/>
      <protection/>
    </xf>
    <xf numFmtId="222" fontId="50" fillId="0" borderId="20" xfId="453" applyNumberFormat="1" applyFont="1" applyFill="1" applyBorder="1" applyAlignment="1">
      <alignment vertical="center"/>
      <protection/>
    </xf>
    <xf numFmtId="222" fontId="50" fillId="0" borderId="22" xfId="453" applyNumberFormat="1" applyFont="1" applyFill="1" applyBorder="1" applyAlignment="1">
      <alignment vertical="center"/>
      <protection/>
    </xf>
    <xf numFmtId="222" fontId="50" fillId="0" borderId="15" xfId="453" applyNumberFormat="1" applyFont="1" applyFill="1" applyBorder="1" applyAlignment="1">
      <alignment vertical="center"/>
      <protection/>
    </xf>
    <xf numFmtId="0" fontId="39" fillId="0" borderId="0" xfId="488" applyFont="1" applyBorder="1" applyAlignment="1">
      <alignment vertical="center"/>
      <protection/>
    </xf>
    <xf numFmtId="0" fontId="43" fillId="0" borderId="0" xfId="488" applyFont="1" applyBorder="1" applyAlignment="1">
      <alignment vertical="center"/>
      <protection/>
    </xf>
    <xf numFmtId="0" fontId="43" fillId="24" borderId="0" xfId="488" applyFont="1" applyFill="1" applyBorder="1" applyAlignment="1">
      <alignment vertical="center"/>
      <protection/>
    </xf>
    <xf numFmtId="0" fontId="45" fillId="0" borderId="0" xfId="488" applyFont="1" applyBorder="1" applyAlignment="1">
      <alignment horizontal="right" vertical="center"/>
      <protection/>
    </xf>
    <xf numFmtId="0" fontId="45" fillId="0" borderId="0" xfId="488" applyFont="1" applyBorder="1" applyAlignment="1" applyProtection="1">
      <alignment horizontal="left" vertical="center"/>
      <protection/>
    </xf>
    <xf numFmtId="211" fontId="45" fillId="0" borderId="0" xfId="488" applyNumberFormat="1" applyFont="1" applyBorder="1" applyAlignment="1">
      <alignment horizontal="right" vertical="center"/>
      <protection/>
    </xf>
    <xf numFmtId="0" fontId="45" fillId="0" borderId="0" xfId="488" applyFont="1" applyBorder="1" applyAlignment="1">
      <alignment horizontal="left" vertical="center"/>
      <protection/>
    </xf>
    <xf numFmtId="0" fontId="45" fillId="0" borderId="0" xfId="298" applyFont="1" applyBorder="1" applyAlignment="1">
      <alignment horizontal="right" vertical="center"/>
      <protection/>
    </xf>
    <xf numFmtId="0" fontId="45" fillId="0" borderId="0" xfId="298" applyFont="1" applyBorder="1" applyAlignment="1">
      <alignment horizontal="left" vertical="center"/>
      <protection/>
    </xf>
    <xf numFmtId="211" fontId="48" fillId="24" borderId="23" xfId="488" applyNumberFormat="1" applyFont="1" applyFill="1" applyBorder="1" applyAlignment="1">
      <alignment horizontal="right" vertical="center"/>
      <protection/>
    </xf>
    <xf numFmtId="4" fontId="48" fillId="24" borderId="23" xfId="488" applyNumberFormat="1" applyFont="1" applyFill="1" applyBorder="1" applyAlignment="1">
      <alignment vertical="center"/>
      <protection/>
    </xf>
    <xf numFmtId="0" fontId="48" fillId="24" borderId="0" xfId="488" applyFont="1" applyFill="1" applyBorder="1" applyAlignment="1">
      <alignment vertical="center"/>
      <protection/>
    </xf>
    <xf numFmtId="0" fontId="48" fillId="0" borderId="0" xfId="488" applyFont="1" applyBorder="1" applyAlignment="1" applyProtection="1">
      <alignment horizontal="left" vertical="center"/>
      <protection/>
    </xf>
    <xf numFmtId="0" fontId="45" fillId="0" borderId="0" xfId="488" applyFont="1" applyBorder="1" applyAlignment="1">
      <alignment vertical="center"/>
      <protection/>
    </xf>
    <xf numFmtId="43" fontId="45" fillId="0" borderId="0" xfId="391" applyFont="1" applyBorder="1" applyAlignment="1">
      <alignment vertical="center"/>
    </xf>
    <xf numFmtId="0" fontId="44" fillId="0" borderId="0" xfId="488" applyFont="1" applyBorder="1" applyAlignment="1" applyProtection="1">
      <alignment horizontal="left" vertical="center"/>
      <protection/>
    </xf>
    <xf numFmtId="0" fontId="74" fillId="0" borderId="0" xfId="494" applyFont="1" applyAlignment="1">
      <alignment vertical="center"/>
      <protection/>
    </xf>
    <xf numFmtId="0" fontId="51" fillId="0" borderId="17" xfId="494" applyFont="1" applyBorder="1" applyAlignment="1">
      <alignment horizontal="left" vertical="center" indent="1"/>
      <protection/>
    </xf>
    <xf numFmtId="210" fontId="51" fillId="0" borderId="17" xfId="494" applyNumberFormat="1" applyFont="1" applyBorder="1" applyAlignment="1">
      <alignment horizontal="right" vertical="center" indent="3"/>
      <protection/>
    </xf>
    <xf numFmtId="207" fontId="48" fillId="0" borderId="13" xfId="403" applyNumberFormat="1" applyFont="1" applyFill="1" applyBorder="1" applyAlignment="1">
      <alignment horizontal="center" vertical="center"/>
    </xf>
    <xf numFmtId="205" fontId="45" fillId="0" borderId="24" xfId="0" applyNumberFormat="1" applyFont="1" applyBorder="1" applyAlignment="1">
      <alignment horizontal="center"/>
    </xf>
    <xf numFmtId="205" fontId="45" fillId="0" borderId="25" xfId="0" applyNumberFormat="1" applyFont="1" applyBorder="1" applyAlignment="1">
      <alignment horizontal="center"/>
    </xf>
    <xf numFmtId="205" fontId="45" fillId="0" borderId="26" xfId="0" applyNumberFormat="1" applyFont="1" applyBorder="1" applyAlignment="1">
      <alignment horizontal="center"/>
    </xf>
    <xf numFmtId="11" fontId="45" fillId="0" borderId="15" xfId="0" applyNumberFormat="1" applyFont="1" applyBorder="1" applyAlignment="1">
      <alignment horizontal="center"/>
    </xf>
    <xf numFmtId="11" fontId="45" fillId="0" borderId="13" xfId="0" applyNumberFormat="1" applyFont="1" applyBorder="1" applyAlignment="1">
      <alignment horizontal="center"/>
    </xf>
    <xf numFmtId="11" fontId="45" fillId="0" borderId="16" xfId="0" applyNumberFormat="1" applyFont="1" applyBorder="1" applyAlignment="1">
      <alignment horizontal="center"/>
    </xf>
    <xf numFmtId="11" fontId="45" fillId="0" borderId="17" xfId="0" applyNumberFormat="1" applyFont="1" applyBorder="1" applyAlignment="1">
      <alignment horizontal="center"/>
    </xf>
    <xf numFmtId="11" fontId="45" fillId="0" borderId="15" xfId="0" applyNumberFormat="1" applyFont="1" applyFill="1" applyBorder="1" applyAlignment="1">
      <alignment horizontal="center"/>
    </xf>
    <xf numFmtId="11" fontId="48" fillId="0" borderId="15" xfId="495" applyNumberFormat="1" applyFont="1" applyBorder="1" applyAlignment="1">
      <alignment horizontal="center"/>
      <protection/>
    </xf>
    <xf numFmtId="210" fontId="50" fillId="0" borderId="16" xfId="494" applyNumberFormat="1" applyFont="1" applyBorder="1" applyAlignment="1">
      <alignment horizontal="right" vertical="center" indent="3"/>
      <protection/>
    </xf>
    <xf numFmtId="4" fontId="45" fillId="0" borderId="0" xfId="488" applyNumberFormat="1" applyFont="1" applyBorder="1" applyAlignment="1">
      <alignment horizontal="right" vertical="center"/>
      <protection/>
    </xf>
    <xf numFmtId="4" fontId="45" fillId="0" borderId="0" xfId="298" applyNumberFormat="1" applyFont="1" applyBorder="1" applyAlignment="1">
      <alignment horizontal="right" vertical="center"/>
      <protection/>
    </xf>
    <xf numFmtId="2" fontId="45" fillId="0" borderId="0" xfId="488" applyNumberFormat="1" applyFont="1" applyBorder="1" applyAlignment="1">
      <alignment horizontal="right" vertical="center"/>
      <protection/>
    </xf>
    <xf numFmtId="0" fontId="45" fillId="0" borderId="0" xfId="495" applyFont="1" applyFill="1">
      <alignment/>
      <protection/>
    </xf>
    <xf numFmtId="0" fontId="51" fillId="0" borderId="27" xfId="453" applyFont="1" applyFill="1" applyBorder="1" applyAlignment="1">
      <alignment horizontal="left"/>
      <protection/>
    </xf>
    <xf numFmtId="0" fontId="40" fillId="0" borderId="0" xfId="453" applyFont="1" applyBorder="1" applyAlignment="1">
      <alignment vertical="center"/>
      <protection/>
    </xf>
    <xf numFmtId="0" fontId="43" fillId="0" borderId="0" xfId="453" applyFont="1" applyBorder="1" applyAlignment="1">
      <alignment horizontal="center" vertical="center"/>
      <protection/>
    </xf>
    <xf numFmtId="222" fontId="50" fillId="0" borderId="0" xfId="453" applyNumberFormat="1" applyFont="1" applyFill="1" applyBorder="1" applyAlignment="1">
      <alignment vertical="center"/>
      <protection/>
    </xf>
    <xf numFmtId="218" fontId="50" fillId="0" borderId="0" xfId="453" applyNumberFormat="1" applyFont="1" applyFill="1" applyBorder="1" applyAlignment="1">
      <alignment horizontal="right" vertical="center" indent="1"/>
      <protection/>
    </xf>
    <xf numFmtId="0" fontId="51" fillId="0" borderId="0" xfId="453" applyFont="1" applyFill="1" applyBorder="1">
      <alignment/>
      <protection/>
    </xf>
    <xf numFmtId="0" fontId="51" fillId="0" borderId="0" xfId="453" applyFont="1" applyBorder="1" applyAlignment="1">
      <alignment vertical="center"/>
      <protection/>
    </xf>
    <xf numFmtId="205" fontId="45" fillId="0" borderId="0" xfId="495" applyNumberFormat="1" applyFont="1" applyAlignment="1">
      <alignment horizontal="center"/>
      <protection/>
    </xf>
    <xf numFmtId="0" fontId="63" fillId="0" borderId="0" xfId="0" applyFont="1" applyBorder="1" applyAlignment="1">
      <alignment vertical="center"/>
    </xf>
    <xf numFmtId="0" fontId="63" fillId="0" borderId="0" xfId="0" applyFont="1" applyFill="1" applyBorder="1" applyAlignment="1">
      <alignment horizontal="right" vertical="center" wrapText="1"/>
    </xf>
    <xf numFmtId="4" fontId="63" fillId="0" borderId="0" xfId="0" applyNumberFormat="1" applyFont="1" applyFill="1" applyBorder="1" applyAlignment="1">
      <alignment horizontal="right" vertical="center" wrapText="1"/>
    </xf>
    <xf numFmtId="213" fontId="64" fillId="0" borderId="0" xfId="0" applyNumberFormat="1" applyFont="1" applyFill="1" applyBorder="1" applyAlignment="1">
      <alignment horizontal="right" vertical="center"/>
    </xf>
    <xf numFmtId="3" fontId="41" fillId="0" borderId="17" xfId="399" applyNumberFormat="1" applyFont="1" applyBorder="1" applyAlignment="1">
      <alignment horizontal="right" vertical="center" indent="2"/>
    </xf>
    <xf numFmtId="0" fontId="48" fillId="0" borderId="0" xfId="499" applyFont="1" applyBorder="1" applyAlignment="1">
      <alignment vertical="center"/>
      <protection/>
    </xf>
    <xf numFmtId="0" fontId="48" fillId="0" borderId="0" xfId="499" applyFont="1" applyBorder="1" applyAlignment="1">
      <alignment horizontal="right" vertical="center"/>
      <protection/>
    </xf>
    <xf numFmtId="0" fontId="59" fillId="0" borderId="0" xfId="499" applyFont="1" applyAlignment="1">
      <alignment horizontal="right" vertical="center"/>
      <protection/>
    </xf>
    <xf numFmtId="0" fontId="56" fillId="0" borderId="0" xfId="499" applyFont="1" applyAlignment="1">
      <alignment horizontal="right" vertical="center"/>
      <protection/>
    </xf>
    <xf numFmtId="0" fontId="75" fillId="0" borderId="0" xfId="499" applyFont="1" applyBorder="1" applyAlignment="1">
      <alignment vertical="center"/>
      <protection/>
    </xf>
    <xf numFmtId="218" fontId="50" fillId="0" borderId="18" xfId="453" applyNumberFormat="1" applyFont="1" applyFill="1" applyBorder="1" applyAlignment="1">
      <alignment horizontal="right" vertical="center"/>
      <protection/>
    </xf>
    <xf numFmtId="218" fontId="50" fillId="0" borderId="20" xfId="453" applyNumberFormat="1" applyFont="1" applyFill="1" applyBorder="1" applyAlignment="1">
      <alignment horizontal="right" vertical="center"/>
      <protection/>
    </xf>
    <xf numFmtId="218" fontId="50" fillId="0" borderId="22" xfId="453" applyNumberFormat="1" applyFont="1" applyFill="1" applyBorder="1" applyAlignment="1">
      <alignment horizontal="right" vertical="center"/>
      <protection/>
    </xf>
    <xf numFmtId="207" fontId="50" fillId="0" borderId="18" xfId="453" applyNumberFormat="1" applyFont="1" applyFill="1" applyBorder="1" applyAlignment="1">
      <alignment horizontal="right" vertical="center"/>
      <protection/>
    </xf>
    <xf numFmtId="207" fontId="50" fillId="0" borderId="20" xfId="453" applyNumberFormat="1" applyFont="1" applyFill="1" applyBorder="1" applyAlignment="1">
      <alignment horizontal="right" vertical="center"/>
      <protection/>
    </xf>
    <xf numFmtId="207" fontId="50" fillId="0" borderId="22" xfId="453" applyNumberFormat="1" applyFont="1" applyFill="1" applyBorder="1" applyAlignment="1">
      <alignment horizontal="right" vertical="center"/>
      <protection/>
    </xf>
    <xf numFmtId="207" fontId="50" fillId="0" borderId="15" xfId="453" applyNumberFormat="1" applyFont="1" applyFill="1" applyBorder="1" applyAlignment="1">
      <alignment horizontal="right" vertical="center"/>
      <protection/>
    </xf>
    <xf numFmtId="205" fontId="50" fillId="0" borderId="15" xfId="453" applyNumberFormat="1" applyFont="1" applyFill="1" applyBorder="1" applyAlignment="1">
      <alignment horizontal="right" vertical="center"/>
      <protection/>
    </xf>
    <xf numFmtId="0" fontId="45" fillId="0" borderId="15" xfId="0" applyFont="1" applyBorder="1" applyAlignment="1">
      <alignment/>
    </xf>
    <xf numFmtId="205" fontId="45" fillId="0" borderId="28" xfId="0" applyNumberFormat="1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28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28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210" fontId="86" fillId="0" borderId="17" xfId="494" applyNumberFormat="1" applyFont="1" applyBorder="1" applyAlignment="1">
      <alignment horizontal="right" vertical="center" indent="3"/>
      <protection/>
    </xf>
    <xf numFmtId="210" fontId="87" fillId="0" borderId="17" xfId="494" applyNumberFormat="1" applyFont="1" applyBorder="1" applyAlignment="1">
      <alignment horizontal="right" vertical="center" indent="3"/>
      <protection/>
    </xf>
    <xf numFmtId="0" fontId="86" fillId="0" borderId="17" xfId="494" applyFont="1" applyBorder="1" applyAlignment="1">
      <alignment horizontal="left" vertical="center" indent="1"/>
      <protection/>
    </xf>
    <xf numFmtId="0" fontId="87" fillId="0" borderId="17" xfId="494" applyFont="1" applyBorder="1" applyAlignment="1">
      <alignment horizontal="left" vertical="center" indent="1"/>
      <protection/>
    </xf>
    <xf numFmtId="207" fontId="51" fillId="0" borderId="27" xfId="453" applyNumberFormat="1" applyFont="1" applyFill="1" applyBorder="1" applyAlignment="1">
      <alignment horizontal="center" vertical="center"/>
      <protection/>
    </xf>
    <xf numFmtId="207" fontId="51" fillId="0" borderId="19" xfId="453" applyNumberFormat="1" applyFont="1" applyFill="1" applyBorder="1" applyAlignment="1">
      <alignment horizontal="center" vertical="center"/>
      <protection/>
    </xf>
    <xf numFmtId="207" fontId="51" fillId="0" borderId="21" xfId="453" applyNumberFormat="1" applyFont="1" applyFill="1" applyBorder="1" applyAlignment="1">
      <alignment horizontal="center" vertical="center"/>
      <protection/>
    </xf>
    <xf numFmtId="205" fontId="43" fillId="0" borderId="17" xfId="453" applyNumberFormat="1" applyFont="1" applyFill="1" applyBorder="1" applyAlignment="1">
      <alignment horizontal="center" vertical="center"/>
      <protection/>
    </xf>
    <xf numFmtId="205" fontId="51" fillId="0" borderId="13" xfId="453" applyNumberFormat="1" applyFont="1" applyFill="1" applyBorder="1" applyAlignment="1">
      <alignment horizontal="center" vertical="center"/>
      <protection/>
    </xf>
    <xf numFmtId="205" fontId="51" fillId="0" borderId="16" xfId="453" applyNumberFormat="1" applyFont="1" applyFill="1" applyBorder="1" applyAlignment="1">
      <alignment horizontal="center" vertical="center"/>
      <protection/>
    </xf>
    <xf numFmtId="0" fontId="51" fillId="0" borderId="21" xfId="453" applyFont="1" applyFill="1" applyBorder="1">
      <alignment/>
      <protection/>
    </xf>
    <xf numFmtId="205" fontId="45" fillId="0" borderId="13" xfId="0" applyNumberFormat="1" applyFont="1" applyFill="1" applyBorder="1" applyAlignment="1">
      <alignment horizontal="center"/>
    </xf>
    <xf numFmtId="205" fontId="45" fillId="0" borderId="16" xfId="0" applyNumberFormat="1" applyFont="1" applyFill="1" applyBorder="1" applyAlignment="1">
      <alignment horizontal="center"/>
    </xf>
    <xf numFmtId="205" fontId="45" fillId="0" borderId="17" xfId="0" applyNumberFormat="1" applyFont="1" applyFill="1" applyBorder="1" applyAlignment="1">
      <alignment horizontal="center"/>
    </xf>
    <xf numFmtId="205" fontId="45" fillId="0" borderId="29" xfId="0" applyNumberFormat="1" applyFont="1" applyFill="1" applyBorder="1" applyAlignment="1">
      <alignment horizontal="center"/>
    </xf>
    <xf numFmtId="205" fontId="45" fillId="0" borderId="30" xfId="0" applyNumberFormat="1" applyFont="1" applyFill="1" applyBorder="1" applyAlignment="1">
      <alignment horizontal="center"/>
    </xf>
    <xf numFmtId="205" fontId="45" fillId="0" borderId="31" xfId="0" applyNumberFormat="1" applyFont="1" applyFill="1" applyBorder="1" applyAlignment="1">
      <alignment horizontal="center"/>
    </xf>
    <xf numFmtId="0" fontId="51" fillId="0" borderId="13" xfId="494" applyFont="1" applyBorder="1" applyAlignment="1">
      <alignment horizontal="left" vertical="center" indent="1"/>
      <protection/>
    </xf>
    <xf numFmtId="210" fontId="51" fillId="0" borderId="13" xfId="494" applyNumberFormat="1" applyFont="1" applyBorder="1" applyAlignment="1">
      <alignment horizontal="right" vertical="center" indent="3"/>
      <protection/>
    </xf>
    <xf numFmtId="0" fontId="87" fillId="0" borderId="17" xfId="494" applyFont="1" applyFill="1" applyBorder="1" applyAlignment="1">
      <alignment horizontal="left" vertical="center" indent="1"/>
      <protection/>
    </xf>
    <xf numFmtId="210" fontId="51" fillId="0" borderId="17" xfId="494" applyNumberFormat="1" applyFont="1" applyFill="1" applyBorder="1" applyAlignment="1">
      <alignment horizontal="right" vertical="center" indent="3"/>
      <protection/>
    </xf>
    <xf numFmtId="0" fontId="51" fillId="0" borderId="16" xfId="494" applyFont="1" applyBorder="1" applyAlignment="1">
      <alignment horizontal="left" vertical="center" indent="1"/>
      <protection/>
    </xf>
    <xf numFmtId="210" fontId="51" fillId="0" borderId="16" xfId="494" applyNumberFormat="1" applyFont="1" applyBorder="1" applyAlignment="1">
      <alignment horizontal="right" vertical="center" indent="3"/>
      <protection/>
    </xf>
    <xf numFmtId="207" fontId="48" fillId="0" borderId="15" xfId="495" applyNumberFormat="1" applyFont="1" applyFill="1" applyBorder="1" applyAlignment="1">
      <alignment horizontal="center"/>
      <protection/>
    </xf>
    <xf numFmtId="0" fontId="48" fillId="0" borderId="0" xfId="494" applyFont="1" applyAlignment="1">
      <alignment horizontal="left" vertical="center"/>
      <protection/>
    </xf>
    <xf numFmtId="0" fontId="39" fillId="0" borderId="0" xfId="490" applyFont="1" applyBorder="1" applyAlignment="1">
      <alignment vertical="center"/>
      <protection/>
    </xf>
    <xf numFmtId="0" fontId="46" fillId="0" borderId="0" xfId="490" applyFont="1" applyBorder="1" applyAlignment="1">
      <alignment vertical="center"/>
      <protection/>
    </xf>
    <xf numFmtId="0" fontId="46" fillId="0" borderId="0" xfId="490" applyFont="1" applyAlignment="1">
      <alignment vertical="center"/>
      <protection/>
    </xf>
    <xf numFmtId="0" fontId="43" fillId="0" borderId="0" xfId="490" applyFont="1" applyBorder="1" applyAlignment="1">
      <alignment vertical="center"/>
      <protection/>
    </xf>
    <xf numFmtId="0" fontId="43" fillId="0" borderId="0" xfId="490" applyFont="1" applyAlignment="1">
      <alignment vertical="center"/>
      <protection/>
    </xf>
    <xf numFmtId="0" fontId="54" fillId="0" borderId="0" xfId="490" applyFont="1" applyBorder="1" applyAlignment="1">
      <alignment horizontal="center" vertical="center"/>
      <protection/>
    </xf>
    <xf numFmtId="0" fontId="43" fillId="0" borderId="0" xfId="490" applyFont="1" applyBorder="1" applyAlignment="1" quotePrefix="1">
      <alignment vertical="center"/>
      <protection/>
    </xf>
    <xf numFmtId="0" fontId="43" fillId="0" borderId="0" xfId="490" applyFont="1" applyAlignment="1" quotePrefix="1">
      <alignment vertical="center"/>
      <protection/>
    </xf>
    <xf numFmtId="0" fontId="43" fillId="0" borderId="32" xfId="490" applyFont="1" applyBorder="1" applyAlignment="1">
      <alignment horizontal="center" vertical="center"/>
      <protection/>
    </xf>
    <xf numFmtId="0" fontId="73" fillId="0" borderId="0" xfId="490" applyFont="1" applyBorder="1" applyAlignment="1">
      <alignment horizontal="center" vertical="center"/>
      <protection/>
    </xf>
    <xf numFmtId="49" fontId="54" fillId="0" borderId="0" xfId="490" applyNumberFormat="1" applyFont="1" applyBorder="1" applyAlignment="1">
      <alignment horizontal="center" vertical="center"/>
      <protection/>
    </xf>
    <xf numFmtId="0" fontId="53" fillId="0" borderId="0" xfId="490" applyFont="1" applyBorder="1" applyAlignment="1">
      <alignment vertical="center"/>
      <protection/>
    </xf>
    <xf numFmtId="223" fontId="53" fillId="0" borderId="0" xfId="490" applyNumberFormat="1" applyFont="1" applyBorder="1" applyAlignment="1">
      <alignment horizontal="center" vertical="center"/>
      <protection/>
    </xf>
    <xf numFmtId="4" fontId="53" fillId="0" borderId="0" xfId="490" applyNumberFormat="1" applyFont="1" applyBorder="1" applyAlignment="1">
      <alignment horizontal="center" vertical="center"/>
      <protection/>
    </xf>
    <xf numFmtId="0" fontId="41" fillId="0" borderId="0" xfId="490" applyFont="1" applyBorder="1" applyAlignment="1">
      <alignment vertical="center"/>
      <protection/>
    </xf>
    <xf numFmtId="223" fontId="53" fillId="0" borderId="0" xfId="490" applyNumberFormat="1" applyFont="1" applyFill="1" applyBorder="1" applyAlignment="1">
      <alignment horizontal="center" vertical="center"/>
      <protection/>
    </xf>
    <xf numFmtId="4" fontId="53" fillId="0" borderId="0" xfId="490" applyNumberFormat="1" applyFont="1" applyFill="1" applyBorder="1" applyAlignment="1">
      <alignment horizontal="center" vertical="center"/>
      <protection/>
    </xf>
    <xf numFmtId="0" fontId="41" fillId="0" borderId="0" xfId="490" applyFont="1" applyBorder="1" applyAlignment="1">
      <alignment horizontal="left" vertical="center"/>
      <protection/>
    </xf>
    <xf numFmtId="0" fontId="53" fillId="0" borderId="0" xfId="490" applyFont="1" applyBorder="1" applyAlignment="1">
      <alignment horizontal="left" vertical="center"/>
      <protection/>
    </xf>
    <xf numFmtId="223" fontId="41" fillId="0" borderId="0" xfId="490" applyNumberFormat="1" applyFont="1" applyBorder="1" applyAlignment="1">
      <alignment horizontal="center" vertical="center"/>
      <protection/>
    </xf>
    <xf numFmtId="0" fontId="41" fillId="0" borderId="0" xfId="490" applyFont="1" applyBorder="1" applyAlignment="1">
      <alignment horizontal="center" vertical="center"/>
      <protection/>
    </xf>
    <xf numFmtId="1" fontId="53" fillId="0" borderId="0" xfId="490" applyNumberFormat="1" applyFont="1" applyBorder="1" applyAlignment="1">
      <alignment vertical="center"/>
      <protection/>
    </xf>
    <xf numFmtId="3" fontId="44" fillId="0" borderId="0" xfId="490" applyNumberFormat="1" applyFont="1" applyBorder="1" applyAlignment="1">
      <alignment horizontal="center" vertical="center"/>
      <protection/>
    </xf>
    <xf numFmtId="4" fontId="52" fillId="0" borderId="0" xfId="490" applyNumberFormat="1" applyFont="1" applyBorder="1" applyAlignment="1">
      <alignment horizontal="center" vertical="center"/>
      <protection/>
    </xf>
    <xf numFmtId="0" fontId="44" fillId="0" borderId="0" xfId="490" applyFont="1" applyBorder="1" applyAlignment="1">
      <alignment vertical="center"/>
      <protection/>
    </xf>
    <xf numFmtId="0" fontId="42" fillId="0" borderId="0" xfId="490" applyFont="1" applyBorder="1" applyAlignment="1">
      <alignment horizontal="center" vertical="center"/>
      <protection/>
    </xf>
    <xf numFmtId="0" fontId="44" fillId="0" borderId="0" xfId="490" applyFont="1" applyAlignment="1">
      <alignment vertical="center"/>
      <protection/>
    </xf>
    <xf numFmtId="0" fontId="45" fillId="0" borderId="0" xfId="490" applyFont="1" applyAlignment="1">
      <alignment vertical="center"/>
      <protection/>
    </xf>
    <xf numFmtId="0" fontId="48" fillId="0" borderId="0" xfId="490" applyFont="1" applyAlignment="1">
      <alignment vertical="center"/>
      <protection/>
    </xf>
    <xf numFmtId="0" fontId="48" fillId="0" borderId="0" xfId="490" applyFont="1" applyAlignment="1" quotePrefix="1">
      <alignment vertical="center"/>
      <protection/>
    </xf>
    <xf numFmtId="0" fontId="48" fillId="0" borderId="0" xfId="490" applyFont="1" applyBorder="1" applyAlignment="1">
      <alignment vertical="center"/>
      <protection/>
    </xf>
    <xf numFmtId="0" fontId="44" fillId="0" borderId="0" xfId="490" applyFont="1" applyBorder="1" applyAlignment="1">
      <alignment horizontal="center" vertical="center"/>
      <protection/>
    </xf>
    <xf numFmtId="0" fontId="43" fillId="0" borderId="0" xfId="490" applyFont="1" applyBorder="1" applyAlignment="1">
      <alignment horizontal="center" vertical="center"/>
      <protection/>
    </xf>
    <xf numFmtId="0" fontId="45" fillId="0" borderId="0" xfId="490" applyFont="1" applyBorder="1" applyAlignment="1">
      <alignment vertical="center"/>
      <protection/>
    </xf>
    <xf numFmtId="0" fontId="45" fillId="0" borderId="0" xfId="490" applyFont="1" applyBorder="1" applyAlignment="1">
      <alignment horizontal="center" vertical="center"/>
      <protection/>
    </xf>
    <xf numFmtId="0" fontId="48" fillId="0" borderId="0" xfId="490" applyFont="1" applyBorder="1" applyAlignment="1">
      <alignment horizontal="left" vertical="center"/>
      <protection/>
    </xf>
    <xf numFmtId="0" fontId="48" fillId="0" borderId="0" xfId="490" applyFont="1" applyBorder="1" applyAlignment="1">
      <alignment horizontal="center" vertical="center"/>
      <protection/>
    </xf>
    <xf numFmtId="49" fontId="48" fillId="0" borderId="0" xfId="490" applyNumberFormat="1" applyFont="1" applyBorder="1" applyAlignment="1">
      <alignment horizontal="center" vertical="center"/>
      <protection/>
    </xf>
    <xf numFmtId="0" fontId="45" fillId="0" borderId="0" xfId="490" applyFont="1" applyAlignment="1">
      <alignment horizontal="center" vertical="center"/>
      <protection/>
    </xf>
    <xf numFmtId="0" fontId="54" fillId="0" borderId="14" xfId="490" applyFont="1" applyBorder="1" applyAlignment="1">
      <alignment vertical="center"/>
      <protection/>
    </xf>
    <xf numFmtId="1" fontId="53" fillId="0" borderId="0" xfId="490" applyNumberFormat="1" applyFont="1" applyBorder="1" applyAlignment="1">
      <alignment horizontal="center" vertical="center"/>
      <protection/>
    </xf>
    <xf numFmtId="1" fontId="41" fillId="0" borderId="0" xfId="490" applyNumberFormat="1" applyFont="1" applyBorder="1" applyAlignment="1">
      <alignment horizontal="center" vertical="center"/>
      <protection/>
    </xf>
    <xf numFmtId="1" fontId="53" fillId="0" borderId="0" xfId="490" applyNumberFormat="1" applyFont="1" applyFill="1" applyBorder="1" applyAlignment="1">
      <alignment horizontal="center" vertical="center"/>
      <protection/>
    </xf>
    <xf numFmtId="3" fontId="53" fillId="0" borderId="0" xfId="490" applyNumberFormat="1" applyFont="1" applyBorder="1" applyAlignment="1">
      <alignment horizontal="center" vertical="center"/>
      <protection/>
    </xf>
    <xf numFmtId="3" fontId="53" fillId="0" borderId="0" xfId="490" applyNumberFormat="1" applyFont="1" applyFill="1" applyBorder="1" applyAlignment="1">
      <alignment horizontal="center" vertical="center"/>
      <protection/>
    </xf>
    <xf numFmtId="205" fontId="53" fillId="0" borderId="0" xfId="490" applyNumberFormat="1" applyFont="1" applyBorder="1" applyAlignment="1">
      <alignment horizontal="center" vertical="center"/>
      <protection/>
    </xf>
    <xf numFmtId="205" fontId="53" fillId="0" borderId="0" xfId="490" applyNumberFormat="1" applyFont="1" applyFill="1" applyBorder="1" applyAlignment="1">
      <alignment horizontal="center" vertical="center"/>
      <protection/>
    </xf>
    <xf numFmtId="205" fontId="41" fillId="0" borderId="0" xfId="490" applyNumberFormat="1" applyFont="1" applyBorder="1" applyAlignment="1">
      <alignment horizontal="center" vertical="center"/>
      <protection/>
    </xf>
    <xf numFmtId="0" fontId="51" fillId="0" borderId="18" xfId="492" applyFont="1" applyBorder="1" applyAlignment="1">
      <alignment horizontal="left" vertical="center" indent="1"/>
      <protection/>
    </xf>
    <xf numFmtId="0" fontId="51" fillId="0" borderId="18" xfId="297" applyNumberFormat="1" applyFont="1" applyFill="1" applyBorder="1" applyAlignment="1">
      <alignment horizontal="right" vertical="center" indent="3"/>
      <protection/>
    </xf>
    <xf numFmtId="0" fontId="51" fillId="0" borderId="20" xfId="492" applyFont="1" applyBorder="1" applyAlignment="1">
      <alignment horizontal="left" vertical="center" indent="1"/>
      <protection/>
    </xf>
    <xf numFmtId="0" fontId="51" fillId="0" borderId="20" xfId="297" applyNumberFormat="1" applyFont="1" applyFill="1" applyBorder="1" applyAlignment="1">
      <alignment horizontal="right" vertical="center" indent="3"/>
      <protection/>
    </xf>
    <xf numFmtId="0" fontId="51" fillId="0" borderId="22" xfId="492" applyFont="1" applyBorder="1" applyAlignment="1">
      <alignment horizontal="left" vertical="center" indent="1"/>
      <protection/>
    </xf>
    <xf numFmtId="0" fontId="51" fillId="0" borderId="22" xfId="297" applyNumberFormat="1" applyFont="1" applyFill="1" applyBorder="1" applyAlignment="1">
      <alignment horizontal="right" vertical="center" indent="3"/>
      <protection/>
    </xf>
    <xf numFmtId="0" fontId="39" fillId="0" borderId="0" xfId="493" applyFont="1" applyAlignment="1">
      <alignment vertical="center"/>
      <protection/>
    </xf>
    <xf numFmtId="0" fontId="43" fillId="0" borderId="0" xfId="493" applyFont="1" applyAlignment="1">
      <alignment vertical="center"/>
      <protection/>
    </xf>
    <xf numFmtId="0" fontId="45" fillId="0" borderId="0" xfId="493" applyFont="1" applyAlignment="1">
      <alignment vertical="center"/>
      <protection/>
    </xf>
    <xf numFmtId="3" fontId="45" fillId="0" borderId="0" xfId="493" applyNumberFormat="1" applyFont="1" applyAlignment="1">
      <alignment horizontal="right" vertical="center"/>
      <protection/>
    </xf>
    <xf numFmtId="3" fontId="43" fillId="0" borderId="15" xfId="493" applyNumberFormat="1" applyFont="1" applyBorder="1" applyAlignment="1">
      <alignment horizontal="center" vertical="center"/>
      <protection/>
    </xf>
    <xf numFmtId="0" fontId="41" fillId="0" borderId="0" xfId="493" applyFont="1" applyBorder="1" applyAlignment="1">
      <alignment vertical="center"/>
      <protection/>
    </xf>
    <xf numFmtId="0" fontId="41" fillId="0" borderId="0" xfId="493" applyFont="1" applyAlignment="1">
      <alignment vertical="center"/>
      <protection/>
    </xf>
    <xf numFmtId="0" fontId="41" fillId="0" borderId="0" xfId="493" applyFont="1" applyBorder="1" applyAlignment="1">
      <alignment horizontal="center" vertical="center"/>
      <protection/>
    </xf>
    <xf numFmtId="49" fontId="41" fillId="0" borderId="30" xfId="493" applyNumberFormat="1" applyFont="1" applyBorder="1" applyAlignment="1">
      <alignment horizontal="right" vertical="center"/>
      <protection/>
    </xf>
    <xf numFmtId="49" fontId="41" fillId="0" borderId="25" xfId="493" applyNumberFormat="1" applyFont="1" applyBorder="1" applyAlignment="1">
      <alignment horizontal="left" vertical="center"/>
      <protection/>
    </xf>
    <xf numFmtId="49" fontId="41" fillId="0" borderId="0" xfId="493" applyNumberFormat="1" applyFont="1" applyBorder="1" applyAlignment="1">
      <alignment horizontal="left" vertical="center"/>
      <protection/>
    </xf>
    <xf numFmtId="3" fontId="41" fillId="0" borderId="30" xfId="399" applyNumberFormat="1" applyFont="1" applyBorder="1" applyAlignment="1">
      <alignment horizontal="right" vertical="center" indent="2"/>
    </xf>
    <xf numFmtId="0" fontId="41" fillId="0" borderId="32" xfId="493" applyFont="1" applyBorder="1" applyAlignment="1">
      <alignment vertical="center"/>
      <protection/>
    </xf>
    <xf numFmtId="49" fontId="41" fillId="0" borderId="31" xfId="493" applyNumberFormat="1" applyFont="1" applyBorder="1" applyAlignment="1">
      <alignment horizontal="right" vertical="center"/>
      <protection/>
    </xf>
    <xf numFmtId="0" fontId="41" fillId="0" borderId="32" xfId="493" applyFont="1" applyBorder="1" applyAlignment="1">
      <alignment horizontal="center" vertical="center"/>
      <protection/>
    </xf>
    <xf numFmtId="0" fontId="61" fillId="0" borderId="0" xfId="493" applyFont="1" applyAlignment="1">
      <alignment vertical="center"/>
      <protection/>
    </xf>
    <xf numFmtId="0" fontId="73" fillId="0" borderId="0" xfId="493" applyFont="1" applyAlignment="1">
      <alignment vertical="center"/>
      <protection/>
    </xf>
    <xf numFmtId="3" fontId="61" fillId="0" borderId="0" xfId="493" applyNumberFormat="1" applyFont="1" applyAlignment="1">
      <alignment horizontal="right" vertical="center"/>
      <protection/>
    </xf>
    <xf numFmtId="0" fontId="43" fillId="0" borderId="14" xfId="473" applyFont="1" applyFill="1" applyBorder="1" applyAlignment="1">
      <alignment vertical="center"/>
      <protection/>
    </xf>
    <xf numFmtId="0" fontId="43" fillId="0" borderId="32" xfId="473" applyFont="1" applyBorder="1" applyAlignment="1">
      <alignment horizontal="center"/>
      <protection/>
    </xf>
    <xf numFmtId="0" fontId="43" fillId="0" borderId="32" xfId="473" applyFont="1" applyFill="1" applyBorder="1" applyAlignment="1">
      <alignment/>
      <protection/>
    </xf>
    <xf numFmtId="0" fontId="41" fillId="0" borderId="0" xfId="473" applyFont="1" applyFill="1" applyAlignment="1">
      <alignment vertical="center" shrinkToFit="1"/>
      <protection/>
    </xf>
    <xf numFmtId="205" fontId="41" fillId="0" borderId="14" xfId="473" applyNumberFormat="1" applyFont="1" applyFill="1" applyBorder="1" applyAlignment="1">
      <alignment horizontal="center" vertical="center"/>
      <protection/>
    </xf>
    <xf numFmtId="205" fontId="41" fillId="0" borderId="14" xfId="473" applyNumberFormat="1" applyFont="1" applyFill="1" applyBorder="1" applyAlignment="1" applyProtection="1">
      <alignment horizontal="center" vertical="center"/>
      <protection/>
    </xf>
    <xf numFmtId="205" fontId="41" fillId="0" borderId="0" xfId="473" applyNumberFormat="1" applyFont="1" applyFill="1" applyAlignment="1" applyProtection="1">
      <alignment horizontal="center" vertical="center"/>
      <protection/>
    </xf>
    <xf numFmtId="3" fontId="41" fillId="0" borderId="0" xfId="496" applyNumberFormat="1" applyFont="1" applyFill="1" applyBorder="1">
      <alignment/>
      <protection/>
    </xf>
    <xf numFmtId="205" fontId="41" fillId="0" borderId="0" xfId="383" applyNumberFormat="1" applyFont="1" applyAlignment="1">
      <alignment horizontal="center" vertical="center"/>
    </xf>
    <xf numFmtId="205" fontId="41" fillId="0" borderId="0" xfId="473" applyNumberFormat="1" applyFont="1" applyAlignment="1">
      <alignment horizontal="center" vertical="center"/>
      <protection/>
    </xf>
    <xf numFmtId="205" fontId="41" fillId="0" borderId="0" xfId="383" applyNumberFormat="1" applyFont="1" applyAlignment="1" quotePrefix="1">
      <alignment horizontal="center" vertical="center"/>
    </xf>
    <xf numFmtId="0" fontId="78" fillId="0" borderId="0" xfId="0" applyFont="1" applyAlignment="1">
      <alignment/>
    </xf>
    <xf numFmtId="0" fontId="41" fillId="0" borderId="33" xfId="487" applyFont="1" applyFill="1" applyBorder="1" applyAlignment="1">
      <alignment horizontal="left" vertical="center" wrapText="1"/>
      <protection/>
    </xf>
    <xf numFmtId="3" fontId="41" fillId="0" borderId="27" xfId="487" applyNumberFormat="1" applyFont="1" applyFill="1" applyBorder="1" applyAlignment="1">
      <alignment horizontal="right" vertical="center"/>
      <protection/>
    </xf>
    <xf numFmtId="1" fontId="41" fillId="0" borderId="18" xfId="487" applyNumberFormat="1" applyFont="1" applyFill="1" applyBorder="1" applyAlignment="1" quotePrefix="1">
      <alignment horizontal="center" vertical="center"/>
      <protection/>
    </xf>
    <xf numFmtId="0" fontId="41" fillId="0" borderId="18" xfId="501" applyFont="1" applyFill="1" applyBorder="1" applyAlignment="1">
      <alignment horizontal="left"/>
      <protection/>
    </xf>
    <xf numFmtId="0" fontId="41" fillId="0" borderId="34" xfId="487" applyFont="1" applyFill="1" applyBorder="1" applyAlignment="1">
      <alignment horizontal="left" vertical="center" wrapText="1"/>
      <protection/>
    </xf>
    <xf numFmtId="3" fontId="41" fillId="0" borderId="19" xfId="487" applyNumberFormat="1" applyFont="1" applyFill="1" applyBorder="1" applyAlignment="1">
      <alignment horizontal="right" vertical="center"/>
      <protection/>
    </xf>
    <xf numFmtId="1" fontId="41" fillId="0" borderId="20" xfId="487" applyNumberFormat="1" applyFont="1" applyFill="1" applyBorder="1" applyAlignment="1" quotePrefix="1">
      <alignment horizontal="center" vertical="center"/>
      <protection/>
    </xf>
    <xf numFmtId="0" fontId="41" fillId="0" borderId="20" xfId="501" applyFont="1" applyFill="1" applyBorder="1" applyAlignment="1">
      <alignment horizontal="left"/>
      <protection/>
    </xf>
    <xf numFmtId="0" fontId="41" fillId="0" borderId="20" xfId="487" applyFont="1" applyFill="1" applyBorder="1" applyAlignment="1">
      <alignment horizontal="left"/>
      <protection/>
    </xf>
    <xf numFmtId="0" fontId="41" fillId="0" borderId="34" xfId="487" applyFont="1" applyFill="1" applyBorder="1" applyAlignment="1">
      <alignment horizontal="left" wrapText="1"/>
      <protection/>
    </xf>
    <xf numFmtId="1" fontId="41" fillId="0" borderId="20" xfId="487" applyNumberFormat="1" applyFont="1" applyFill="1" applyBorder="1" applyAlignment="1">
      <alignment horizontal="center" vertical="center"/>
      <protection/>
    </xf>
    <xf numFmtId="0" fontId="41" fillId="0" borderId="20" xfId="501" applyFont="1" applyFill="1" applyBorder="1">
      <alignment/>
      <protection/>
    </xf>
    <xf numFmtId="0" fontId="41" fillId="0" borderId="19" xfId="485" applyFont="1" applyFill="1" applyBorder="1">
      <alignment/>
      <protection/>
    </xf>
    <xf numFmtId="0" fontId="41" fillId="0" borderId="34" xfId="485" applyFont="1" applyBorder="1">
      <alignment/>
      <protection/>
    </xf>
    <xf numFmtId="0" fontId="41" fillId="0" borderId="19" xfId="485" applyFont="1" applyBorder="1">
      <alignment/>
      <protection/>
    </xf>
    <xf numFmtId="0" fontId="41" fillId="0" borderId="20" xfId="485" applyFont="1" applyBorder="1">
      <alignment/>
      <protection/>
    </xf>
    <xf numFmtId="3" fontId="41" fillId="0" borderId="35" xfId="487" applyNumberFormat="1" applyFont="1" applyFill="1" applyBorder="1" applyAlignment="1">
      <alignment horizontal="right" vertical="center"/>
      <protection/>
    </xf>
    <xf numFmtId="1" fontId="41" fillId="0" borderId="36" xfId="487" applyNumberFormat="1" applyFont="1" applyFill="1" applyBorder="1" applyAlignment="1">
      <alignment horizontal="center" vertical="center"/>
      <protection/>
    </xf>
    <xf numFmtId="0" fontId="41" fillId="0" borderId="36" xfId="501" applyFont="1" applyFill="1" applyBorder="1">
      <alignment/>
      <protection/>
    </xf>
    <xf numFmtId="3" fontId="41" fillId="0" borderId="21" xfId="487" applyNumberFormat="1" applyFont="1" applyFill="1" applyBorder="1" applyAlignment="1">
      <alignment horizontal="right" vertical="center"/>
      <protection/>
    </xf>
    <xf numFmtId="0" fontId="41" fillId="0" borderId="33" xfId="487" applyFont="1" applyFill="1" applyBorder="1" applyAlignment="1">
      <alignment horizontal="left" wrapText="1"/>
      <protection/>
    </xf>
    <xf numFmtId="0" fontId="41" fillId="0" borderId="18" xfId="501" applyFont="1" applyFill="1" applyBorder="1">
      <alignment/>
      <protection/>
    </xf>
    <xf numFmtId="0" fontId="41" fillId="0" borderId="37" xfId="487" applyFont="1" applyFill="1" applyBorder="1" applyAlignment="1">
      <alignment horizontal="left"/>
      <protection/>
    </xf>
    <xf numFmtId="0" fontId="41" fillId="0" borderId="38" xfId="487" applyFont="1" applyFill="1" applyBorder="1" applyAlignment="1">
      <alignment horizontal="left" wrapText="1"/>
      <protection/>
    </xf>
    <xf numFmtId="3" fontId="41" fillId="0" borderId="39" xfId="487" applyNumberFormat="1" applyFont="1" applyFill="1" applyBorder="1" applyAlignment="1">
      <alignment horizontal="right" vertical="center"/>
      <protection/>
    </xf>
    <xf numFmtId="1" fontId="41" fillId="0" borderId="37" xfId="487" applyNumberFormat="1" applyFont="1" applyFill="1" applyBorder="1" applyAlignment="1">
      <alignment horizontal="center" vertical="center"/>
      <protection/>
    </xf>
    <xf numFmtId="0" fontId="41" fillId="0" borderId="37" xfId="501" applyFont="1" applyFill="1" applyBorder="1">
      <alignment/>
      <protection/>
    </xf>
    <xf numFmtId="1" fontId="41" fillId="0" borderId="37" xfId="487" applyNumberFormat="1" applyFont="1" applyFill="1" applyBorder="1" applyAlignment="1" quotePrefix="1">
      <alignment horizontal="center" vertical="center"/>
      <protection/>
    </xf>
    <xf numFmtId="0" fontId="41" fillId="0" borderId="37" xfId="501" applyFont="1" applyFill="1" applyBorder="1" applyAlignment="1">
      <alignment horizontal="left"/>
      <protection/>
    </xf>
    <xf numFmtId="0" fontId="41" fillId="0" borderId="20" xfId="501" applyFont="1" applyBorder="1" applyAlignment="1">
      <alignment horizontal="left"/>
      <protection/>
    </xf>
    <xf numFmtId="0" fontId="41" fillId="0" borderId="20" xfId="487" applyNumberFormat="1" applyFont="1" applyFill="1" applyBorder="1" applyAlignment="1">
      <alignment horizontal="center" vertical="center"/>
      <protection/>
    </xf>
    <xf numFmtId="0" fontId="41" fillId="0" borderId="20" xfId="501" applyFont="1" applyBorder="1">
      <alignment/>
      <protection/>
    </xf>
    <xf numFmtId="0" fontId="41" fillId="0" borderId="22" xfId="487" applyFont="1" applyFill="1" applyBorder="1" applyAlignment="1">
      <alignment horizontal="left"/>
      <protection/>
    </xf>
    <xf numFmtId="0" fontId="41" fillId="0" borderId="40" xfId="487" applyFont="1" applyFill="1" applyBorder="1" applyAlignment="1">
      <alignment horizontal="left" wrapText="1"/>
      <protection/>
    </xf>
    <xf numFmtId="0" fontId="41" fillId="0" borderId="22" xfId="501" applyFont="1" applyBorder="1">
      <alignment/>
      <protection/>
    </xf>
    <xf numFmtId="0" fontId="41" fillId="0" borderId="37" xfId="295" applyFont="1" applyFill="1" applyBorder="1" applyAlignment="1">
      <alignment horizontal="left"/>
      <protection/>
    </xf>
    <xf numFmtId="0" fontId="41" fillId="0" borderId="38" xfId="295" applyFont="1" applyFill="1" applyBorder="1" applyAlignment="1">
      <alignment horizontal="left"/>
      <protection/>
    </xf>
    <xf numFmtId="3" fontId="41" fillId="0" borderId="39" xfId="295" applyNumberFormat="1" applyFont="1" applyFill="1" applyBorder="1" applyAlignment="1">
      <alignment horizontal="right" vertical="center"/>
      <protection/>
    </xf>
    <xf numFmtId="1" fontId="41" fillId="0" borderId="37" xfId="295" applyNumberFormat="1" applyFont="1" applyFill="1" applyBorder="1" applyAlignment="1">
      <alignment horizontal="center" vertical="center"/>
      <protection/>
    </xf>
    <xf numFmtId="0" fontId="41" fillId="0" borderId="20" xfId="295" applyFont="1" applyFill="1" applyBorder="1" applyAlignment="1">
      <alignment horizontal="left"/>
      <protection/>
    </xf>
    <xf numFmtId="0" fontId="41" fillId="0" borderId="34" xfId="295" applyFont="1" applyFill="1" applyBorder="1" applyAlignment="1">
      <alignment horizontal="left"/>
      <protection/>
    </xf>
    <xf numFmtId="3" fontId="41" fillId="0" borderId="19" xfId="295" applyNumberFormat="1" applyFont="1" applyFill="1" applyBorder="1" applyAlignment="1">
      <alignment horizontal="right" vertical="center"/>
      <protection/>
    </xf>
    <xf numFmtId="1" fontId="41" fillId="0" borderId="20" xfId="295" applyNumberFormat="1" applyFont="1" applyFill="1" applyBorder="1" applyAlignment="1">
      <alignment horizontal="center" vertical="center"/>
      <protection/>
    </xf>
    <xf numFmtId="0" fontId="41" fillId="0" borderId="34" xfId="295" applyFont="1" applyFill="1" applyBorder="1" applyAlignment="1">
      <alignment horizontal="left" wrapText="1"/>
      <protection/>
    </xf>
    <xf numFmtId="0" fontId="41" fillId="0" borderId="38" xfId="295" applyFont="1" applyFill="1" applyBorder="1" applyAlignment="1">
      <alignment horizontal="left" wrapText="1"/>
      <protection/>
    </xf>
    <xf numFmtId="0" fontId="41" fillId="0" borderId="37" xfId="501" applyFont="1" applyBorder="1">
      <alignment/>
      <protection/>
    </xf>
    <xf numFmtId="0" fontId="41" fillId="0" borderId="36" xfId="295" applyFont="1" applyFill="1" applyBorder="1" applyAlignment="1">
      <alignment horizontal="left"/>
      <protection/>
    </xf>
    <xf numFmtId="0" fontId="41" fillId="0" borderId="41" xfId="295" applyFont="1" applyFill="1" applyBorder="1" applyAlignment="1">
      <alignment horizontal="left" wrapText="1"/>
      <protection/>
    </xf>
    <xf numFmtId="3" fontId="41" fillId="0" borderId="35" xfId="295" applyNumberFormat="1" applyFont="1" applyFill="1" applyBorder="1" applyAlignment="1">
      <alignment horizontal="right" vertical="center"/>
      <protection/>
    </xf>
    <xf numFmtId="0" fontId="41" fillId="0" borderId="36" xfId="501" applyFont="1" applyBorder="1">
      <alignment/>
      <protection/>
    </xf>
    <xf numFmtId="0" fontId="41" fillId="0" borderId="40" xfId="295" applyFont="1" applyFill="1" applyBorder="1" applyAlignment="1">
      <alignment horizontal="left" wrapText="1"/>
      <protection/>
    </xf>
    <xf numFmtId="3" fontId="41" fillId="0" borderId="21" xfId="295" applyNumberFormat="1" applyFont="1" applyFill="1" applyBorder="1" applyAlignment="1">
      <alignment horizontal="right" vertical="center"/>
      <protection/>
    </xf>
    <xf numFmtId="1" fontId="41" fillId="0" borderId="22" xfId="295" applyNumberFormat="1" applyFont="1" applyFill="1" applyBorder="1" applyAlignment="1">
      <alignment horizontal="center" vertical="center"/>
      <protection/>
    </xf>
    <xf numFmtId="0" fontId="78" fillId="0" borderId="0" xfId="0" applyFont="1" applyFill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"/>
    </xf>
    <xf numFmtId="0" fontId="41" fillId="0" borderId="37" xfId="501" applyFont="1" applyBorder="1" applyAlignment="1">
      <alignment horizontal="left"/>
      <protection/>
    </xf>
    <xf numFmtId="1" fontId="41" fillId="0" borderId="22" xfId="487" applyNumberFormat="1" applyFont="1" applyFill="1" applyBorder="1" applyAlignment="1" quotePrefix="1">
      <alignment horizontal="center" vertical="center"/>
      <protection/>
    </xf>
    <xf numFmtId="0" fontId="41" fillId="0" borderId="22" xfId="501" applyFont="1" applyFill="1" applyBorder="1">
      <alignment/>
      <protection/>
    </xf>
    <xf numFmtId="0" fontId="39" fillId="0" borderId="0" xfId="498" applyFont="1" applyAlignment="1">
      <alignment horizontal="center"/>
      <protection/>
    </xf>
    <xf numFmtId="0" fontId="39" fillId="0" borderId="0" xfId="498" applyFont="1" applyAlignment="1">
      <alignment/>
      <protection/>
    </xf>
    <xf numFmtId="0" fontId="41" fillId="0" borderId="0" xfId="498" applyFont="1" applyAlignment="1">
      <alignment/>
      <protection/>
    </xf>
    <xf numFmtId="3" fontId="63" fillId="0" borderId="0" xfId="486" applyNumberFormat="1" applyFont="1" applyAlignment="1">
      <alignment vertical="center"/>
      <protection/>
    </xf>
    <xf numFmtId="0" fontId="63" fillId="0" borderId="0" xfId="498" applyFont="1" applyAlignment="1">
      <alignment/>
      <protection/>
    </xf>
    <xf numFmtId="3" fontId="50" fillId="0" borderId="23" xfId="498" applyNumberFormat="1" applyFont="1" applyBorder="1" applyAlignment="1">
      <alignment vertical="center"/>
      <protection/>
    </xf>
    <xf numFmtId="4" fontId="50" fillId="0" borderId="23" xfId="498" applyNumberFormat="1" applyFont="1" applyBorder="1" applyAlignment="1">
      <alignment vertical="center"/>
      <protection/>
    </xf>
    <xf numFmtId="0" fontId="51" fillId="0" borderId="0" xfId="498" applyFont="1" applyAlignment="1">
      <alignment vertical="top"/>
      <protection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39" fillId="0" borderId="0" xfId="491" applyFont="1" applyBorder="1" applyAlignment="1">
      <alignment vertical="center"/>
      <protection/>
    </xf>
    <xf numFmtId="11" fontId="45" fillId="0" borderId="13" xfId="268" applyNumberFormat="1" applyFont="1" applyBorder="1" applyAlignment="1">
      <alignment horizontal="center"/>
    </xf>
    <xf numFmtId="205" fontId="45" fillId="0" borderId="42" xfId="0" applyNumberFormat="1" applyFont="1" applyBorder="1" applyAlignment="1">
      <alignment horizontal="right"/>
    </xf>
    <xf numFmtId="205" fontId="45" fillId="0" borderId="29" xfId="0" applyNumberFormat="1" applyFont="1" applyBorder="1" applyAlignment="1">
      <alignment horizontal="right"/>
    </xf>
    <xf numFmtId="205" fontId="45" fillId="0" borderId="31" xfId="0" applyNumberFormat="1" applyFont="1" applyBorder="1" applyAlignment="1">
      <alignment horizontal="right"/>
    </xf>
    <xf numFmtId="205" fontId="45" fillId="0" borderId="0" xfId="495" applyNumberFormat="1" applyFont="1" applyBorder="1" applyAlignment="1">
      <alignment horizontal="right"/>
      <protection/>
    </xf>
    <xf numFmtId="205" fontId="45" fillId="0" borderId="30" xfId="0" applyNumberFormat="1" applyFont="1" applyBorder="1" applyAlignment="1">
      <alignment horizontal="right"/>
    </xf>
    <xf numFmtId="0" fontId="45" fillId="0" borderId="15" xfId="0" applyFont="1" applyFill="1" applyBorder="1" applyAlignment="1">
      <alignment/>
    </xf>
    <xf numFmtId="0" fontId="45" fillId="0" borderId="13" xfId="495" applyFont="1" applyBorder="1" applyAlignment="1">
      <alignment horizontal="right"/>
      <protection/>
    </xf>
    <xf numFmtId="0" fontId="45" fillId="0" borderId="17" xfId="495" applyFont="1" applyBorder="1" applyAlignment="1">
      <alignment horizontal="right"/>
      <protection/>
    </xf>
    <xf numFmtId="0" fontId="45" fillId="0" borderId="16" xfId="495" applyFont="1" applyBorder="1" applyAlignment="1">
      <alignment horizontal="right"/>
      <protection/>
    </xf>
    <xf numFmtId="205" fontId="45" fillId="0" borderId="29" xfId="0" applyNumberFormat="1" applyFont="1" applyFill="1" applyBorder="1" applyAlignment="1">
      <alignment horizontal="right"/>
    </xf>
    <xf numFmtId="205" fontId="45" fillId="0" borderId="31" xfId="0" applyNumberFormat="1" applyFont="1" applyFill="1" applyBorder="1" applyAlignment="1">
      <alignment horizontal="right"/>
    </xf>
    <xf numFmtId="205" fontId="45" fillId="0" borderId="42" xfId="0" applyNumberFormat="1" applyFont="1" applyFill="1" applyBorder="1" applyAlignment="1">
      <alignment horizontal="right"/>
    </xf>
    <xf numFmtId="205" fontId="45" fillId="0" borderId="30" xfId="0" applyNumberFormat="1" applyFont="1" applyFill="1" applyBorder="1" applyAlignment="1">
      <alignment horizontal="right"/>
    </xf>
    <xf numFmtId="2" fontId="45" fillId="0" borderId="0" xfId="495" applyNumberFormat="1" applyFont="1" applyBorder="1" applyAlignment="1">
      <alignment horizontal="right"/>
      <protection/>
    </xf>
    <xf numFmtId="0" fontId="45" fillId="0" borderId="0" xfId="495" applyFont="1" applyBorder="1" applyAlignment="1">
      <alignment horizontal="right"/>
      <protection/>
    </xf>
    <xf numFmtId="0" fontId="45" fillId="0" borderId="0" xfId="495" applyFont="1" applyAlignment="1">
      <alignment horizontal="right"/>
      <protection/>
    </xf>
    <xf numFmtId="205" fontId="45" fillId="0" borderId="0" xfId="495" applyNumberFormat="1" applyFont="1" applyAlignment="1">
      <alignment horizontal="right"/>
      <protection/>
    </xf>
    <xf numFmtId="2" fontId="45" fillId="0" borderId="0" xfId="495" applyNumberFormat="1" applyFont="1" applyAlignment="1">
      <alignment horizontal="right"/>
      <protection/>
    </xf>
    <xf numFmtId="0" fontId="48" fillId="0" borderId="0" xfId="491" applyFont="1" applyAlignment="1">
      <alignment horizontal="center" vertical="center"/>
      <protection/>
    </xf>
    <xf numFmtId="0" fontId="48" fillId="0" borderId="0" xfId="491" applyFont="1" applyBorder="1" applyAlignment="1">
      <alignment vertical="center"/>
      <protection/>
    </xf>
    <xf numFmtId="0" fontId="48" fillId="0" borderId="0" xfId="491" applyFont="1" applyAlignment="1">
      <alignment vertical="center"/>
      <protection/>
    </xf>
    <xf numFmtId="207" fontId="48" fillId="0" borderId="15" xfId="495" applyNumberFormat="1" applyFont="1" applyFill="1" applyBorder="1" applyAlignment="1">
      <alignment horizontal="right"/>
      <protection/>
    </xf>
    <xf numFmtId="0" fontId="80" fillId="0" borderId="0" xfId="495" applyFont="1" applyBorder="1" applyAlignment="1">
      <alignment vertical="center"/>
      <protection/>
    </xf>
    <xf numFmtId="0" fontId="80" fillId="0" borderId="0" xfId="495" applyFont="1" applyFill="1" applyBorder="1" applyAlignment="1">
      <alignment vertical="center"/>
      <protection/>
    </xf>
    <xf numFmtId="207" fontId="80" fillId="0" borderId="0" xfId="495" applyNumberFormat="1" applyFont="1" applyBorder="1" applyAlignment="1">
      <alignment horizontal="center" vertical="center"/>
      <protection/>
    </xf>
    <xf numFmtId="3" fontId="80" fillId="0" borderId="0" xfId="495" applyNumberFormat="1" applyFont="1" applyBorder="1" applyAlignment="1">
      <alignment horizontal="right" vertical="center"/>
      <protection/>
    </xf>
    <xf numFmtId="3" fontId="80" fillId="0" borderId="0" xfId="403" applyNumberFormat="1" applyFont="1" applyBorder="1" applyAlignment="1">
      <alignment horizontal="right" vertical="center"/>
    </xf>
    <xf numFmtId="207" fontId="80" fillId="0" borderId="0" xfId="495" applyNumberFormat="1" applyFont="1" applyBorder="1" applyAlignment="1">
      <alignment horizontal="right" vertical="center"/>
      <protection/>
    </xf>
    <xf numFmtId="0" fontId="40" fillId="0" borderId="0" xfId="495" applyFont="1" applyAlignment="1">
      <alignment horizontal="center" vertical="center"/>
      <protection/>
    </xf>
    <xf numFmtId="0" fontId="40" fillId="0" borderId="0" xfId="0" applyFont="1" applyBorder="1" applyAlignment="1">
      <alignment vertical="center"/>
    </xf>
    <xf numFmtId="0" fontId="40" fillId="0" borderId="0" xfId="495" applyFont="1" applyAlignment="1">
      <alignment vertical="center"/>
      <protection/>
    </xf>
    <xf numFmtId="0" fontId="80" fillId="0" borderId="0" xfId="491" applyFont="1" applyFill="1" applyBorder="1" applyAlignment="1">
      <alignment vertical="center"/>
      <protection/>
    </xf>
    <xf numFmtId="0" fontId="80" fillId="0" borderId="0" xfId="491" applyFont="1" applyBorder="1" applyAlignment="1">
      <alignment vertical="center"/>
      <protection/>
    </xf>
    <xf numFmtId="0" fontId="80" fillId="0" borderId="0" xfId="491" applyFont="1" applyBorder="1" applyAlignment="1">
      <alignment horizontal="center" vertical="center"/>
      <protection/>
    </xf>
    <xf numFmtId="0" fontId="80" fillId="0" borderId="0" xfId="491" applyFont="1" applyBorder="1" applyAlignment="1">
      <alignment horizontal="right" vertical="center"/>
      <protection/>
    </xf>
    <xf numFmtId="0" fontId="80" fillId="0" borderId="0" xfId="491" applyFont="1" applyAlignment="1">
      <alignment horizontal="right" vertical="center"/>
      <protection/>
    </xf>
    <xf numFmtId="0" fontId="80" fillId="0" borderId="0" xfId="495" applyFont="1" applyFill="1" applyAlignment="1">
      <alignment vertical="center"/>
      <protection/>
    </xf>
    <xf numFmtId="0" fontId="40" fillId="0" borderId="0" xfId="495" applyFont="1" applyBorder="1" applyAlignment="1">
      <alignment horizontal="right" vertical="center"/>
      <protection/>
    </xf>
    <xf numFmtId="0" fontId="40" fillId="0" borderId="0" xfId="495" applyFont="1" applyAlignment="1">
      <alignment horizontal="right" vertical="center"/>
      <protection/>
    </xf>
    <xf numFmtId="205" fontId="40" fillId="0" borderId="0" xfId="495" applyNumberFormat="1" applyFont="1" applyBorder="1" applyAlignment="1">
      <alignment horizontal="right" vertical="center"/>
      <protection/>
    </xf>
    <xf numFmtId="205" fontId="40" fillId="0" borderId="0" xfId="495" applyNumberFormat="1" applyFont="1" applyAlignment="1">
      <alignment horizontal="right" vertical="center"/>
      <protection/>
    </xf>
    <xf numFmtId="2" fontId="40" fillId="0" borderId="0" xfId="495" applyNumberFormat="1" applyFont="1" applyBorder="1" applyAlignment="1">
      <alignment horizontal="right" vertical="center"/>
      <protection/>
    </xf>
    <xf numFmtId="2" fontId="40" fillId="0" borderId="0" xfId="495" applyNumberFormat="1" applyFont="1" applyAlignment="1">
      <alignment horizontal="right" vertical="center"/>
      <protection/>
    </xf>
    <xf numFmtId="0" fontId="40" fillId="0" borderId="0" xfId="495" applyFont="1" applyFill="1" applyAlignment="1">
      <alignment vertical="center"/>
      <protection/>
    </xf>
    <xf numFmtId="0" fontId="40" fillId="0" borderId="0" xfId="495" applyFont="1" applyFill="1" applyAlignment="1">
      <alignment horizontal="center" vertical="center"/>
      <protection/>
    </xf>
    <xf numFmtId="0" fontId="39" fillId="0" borderId="0" xfId="489" applyFont="1" applyAlignment="1">
      <alignment vertical="center"/>
      <protection/>
    </xf>
    <xf numFmtId="0" fontId="48" fillId="24" borderId="0" xfId="489" applyFont="1" applyFill="1" applyBorder="1" applyAlignment="1">
      <alignment vertical="center"/>
      <protection/>
    </xf>
    <xf numFmtId="0" fontId="48" fillId="24" borderId="0" xfId="489" applyFont="1" applyFill="1" applyBorder="1" applyAlignment="1">
      <alignment horizontal="center" vertical="center"/>
      <protection/>
    </xf>
    <xf numFmtId="0" fontId="47" fillId="0" borderId="0" xfId="489" applyFont="1" applyBorder="1" applyAlignment="1">
      <alignment vertical="center"/>
      <protection/>
    </xf>
    <xf numFmtId="0" fontId="47" fillId="0" borderId="0" xfId="489" applyFont="1" applyBorder="1" applyAlignment="1" applyProtection="1">
      <alignment horizontal="left" vertical="center"/>
      <protection/>
    </xf>
    <xf numFmtId="0" fontId="47" fillId="0" borderId="0" xfId="489" applyFont="1" applyBorder="1" applyAlignment="1" applyProtection="1">
      <alignment horizontal="right" vertical="center"/>
      <protection/>
    </xf>
    <xf numFmtId="1" fontId="47" fillId="0" borderId="0" xfId="489" applyNumberFormat="1" applyFont="1" applyBorder="1" applyAlignment="1" applyProtection="1">
      <alignment horizontal="right" vertical="center"/>
      <protection/>
    </xf>
    <xf numFmtId="0" fontId="47" fillId="0" borderId="0" xfId="489" applyFont="1" applyBorder="1" applyAlignment="1">
      <alignment horizontal="right" vertical="center"/>
      <protection/>
    </xf>
    <xf numFmtId="0" fontId="47" fillId="0" borderId="0" xfId="489" applyFont="1" applyBorder="1" applyAlignment="1">
      <alignment/>
      <protection/>
    </xf>
    <xf numFmtId="1" fontId="47" fillId="0" borderId="0" xfId="489" applyNumberFormat="1" applyFont="1" applyBorder="1" applyAlignment="1" applyProtection="1" quotePrefix="1">
      <alignment horizontal="right" vertical="center"/>
      <protection/>
    </xf>
    <xf numFmtId="1" fontId="47" fillId="0" borderId="0" xfId="489" applyNumberFormat="1" applyFont="1" applyBorder="1" applyAlignment="1">
      <alignment horizontal="right" vertical="center"/>
      <protection/>
    </xf>
    <xf numFmtId="0" fontId="45" fillId="0" borderId="0" xfId="489" applyFont="1" applyAlignment="1">
      <alignment vertical="center"/>
      <protection/>
    </xf>
    <xf numFmtId="0" fontId="48" fillId="24" borderId="23" xfId="489" applyFont="1" applyFill="1" applyBorder="1" applyAlignment="1" applyProtection="1">
      <alignment horizontal="left" vertical="center"/>
      <protection/>
    </xf>
    <xf numFmtId="3" fontId="48" fillId="0" borderId="23" xfId="489" applyNumberFormat="1" applyFont="1" applyBorder="1" applyAlignment="1" applyProtection="1">
      <alignment horizontal="right" vertical="center"/>
      <protection/>
    </xf>
    <xf numFmtId="3" fontId="48" fillId="24" borderId="23" xfId="489" applyNumberFormat="1" applyFont="1" applyFill="1" applyBorder="1" applyAlignment="1" applyProtection="1">
      <alignment horizontal="right" vertical="center"/>
      <protection/>
    </xf>
    <xf numFmtId="0" fontId="48" fillId="0" borderId="0" xfId="497" applyFont="1" applyAlignment="1">
      <alignment horizontal="left" vertical="center"/>
      <protection/>
    </xf>
    <xf numFmtId="0" fontId="48" fillId="0" borderId="0" xfId="493" applyFont="1" applyFill="1" applyAlignment="1">
      <alignment vertical="center"/>
      <protection/>
    </xf>
    <xf numFmtId="0" fontId="48" fillId="0" borderId="0" xfId="501" applyFont="1" applyBorder="1" applyAlignment="1">
      <alignment horizontal="left" vertical="center"/>
      <protection/>
    </xf>
    <xf numFmtId="0" fontId="48" fillId="0" borderId="0" xfId="501" applyFont="1" applyBorder="1" applyAlignment="1">
      <alignment vertical="center"/>
      <protection/>
    </xf>
    <xf numFmtId="3" fontId="48" fillId="0" borderId="0" xfId="501" applyNumberFormat="1" applyFont="1" applyBorder="1" applyAlignment="1">
      <alignment horizontal="right" vertical="center"/>
      <protection/>
    </xf>
    <xf numFmtId="1" fontId="48" fillId="0" borderId="0" xfId="501" applyNumberFormat="1" applyFont="1" applyBorder="1" applyAlignment="1">
      <alignment horizontal="center" vertical="center"/>
      <protection/>
    </xf>
    <xf numFmtId="0" fontId="79" fillId="0" borderId="0" xfId="0" applyFont="1" applyAlignment="1">
      <alignment/>
    </xf>
    <xf numFmtId="0" fontId="75" fillId="0" borderId="0" xfId="501" applyFont="1" applyBorder="1" applyAlignment="1">
      <alignment horizontal="left" vertical="center"/>
      <protection/>
    </xf>
    <xf numFmtId="0" fontId="48" fillId="0" borderId="0" xfId="499" applyFont="1" applyBorder="1" applyAlignment="1">
      <alignment horizontal="right" vertical="center" indent="3"/>
      <protection/>
    </xf>
    <xf numFmtId="0" fontId="59" fillId="0" borderId="0" xfId="499" applyFont="1" applyAlignment="1">
      <alignment horizontal="right" vertical="center" indent="3"/>
      <protection/>
    </xf>
    <xf numFmtId="49" fontId="48" fillId="0" borderId="0" xfId="453" applyNumberFormat="1" applyFont="1" applyAlignment="1">
      <alignment vertical="center"/>
      <protection/>
    </xf>
    <xf numFmtId="0" fontId="45" fillId="0" borderId="0" xfId="490" applyFont="1" applyBorder="1" applyAlignment="1">
      <alignment horizontal="left" vertical="center"/>
      <protection/>
    </xf>
    <xf numFmtId="0" fontId="41" fillId="0" borderId="13" xfId="487" applyFont="1" applyFill="1" applyBorder="1" applyAlignment="1">
      <alignment horizontal="left"/>
      <protection/>
    </xf>
    <xf numFmtId="0" fontId="41" fillId="0" borderId="17" xfId="487" applyFont="1" applyFill="1" applyBorder="1" applyAlignment="1">
      <alignment horizontal="left"/>
      <protection/>
    </xf>
    <xf numFmtId="0" fontId="41" fillId="0" borderId="17" xfId="295" applyFont="1" applyFill="1" applyBorder="1" applyAlignment="1">
      <alignment horizontal="left"/>
      <protection/>
    </xf>
    <xf numFmtId="0" fontId="43" fillId="0" borderId="17" xfId="500" applyFont="1" applyFill="1" applyBorder="1" applyAlignment="1">
      <alignment horizontal="center" vertical="center"/>
      <protection/>
    </xf>
    <xf numFmtId="0" fontId="41" fillId="0" borderId="16" xfId="295" applyFont="1" applyFill="1" applyBorder="1" applyAlignment="1">
      <alignment horizontal="left"/>
      <protection/>
    </xf>
    <xf numFmtId="0" fontId="41" fillId="0" borderId="36" xfId="487" applyFont="1" applyFill="1" applyBorder="1" applyAlignment="1">
      <alignment horizontal="left"/>
      <protection/>
    </xf>
    <xf numFmtId="0" fontId="41" fillId="0" borderId="43" xfId="487" applyFont="1" applyFill="1" applyBorder="1" applyAlignment="1">
      <alignment horizontal="left" wrapText="1"/>
      <protection/>
    </xf>
    <xf numFmtId="0" fontId="41" fillId="0" borderId="13" xfId="487" applyFont="1" applyFill="1" applyBorder="1" applyAlignment="1">
      <alignment horizontal="left" vertical="center"/>
      <protection/>
    </xf>
    <xf numFmtId="0" fontId="41" fillId="0" borderId="37" xfId="487" applyFont="1" applyFill="1" applyBorder="1" applyAlignment="1">
      <alignment horizontal="left" vertical="center"/>
      <protection/>
    </xf>
    <xf numFmtId="0" fontId="48" fillId="0" borderId="0" xfId="489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43" fillId="0" borderId="32" xfId="473" applyFont="1" applyBorder="1" applyAlignment="1">
      <alignment horizontal="center" vertical="center"/>
      <protection/>
    </xf>
    <xf numFmtId="0" fontId="43" fillId="0" borderId="32" xfId="473" applyFont="1" applyFill="1" applyBorder="1" applyAlignment="1">
      <alignment vertical="center"/>
      <protection/>
    </xf>
    <xf numFmtId="3" fontId="41" fillId="0" borderId="0" xfId="496" applyNumberFormat="1" applyFont="1" applyFill="1" applyBorder="1" applyAlignment="1">
      <alignment vertical="center"/>
      <protection/>
    </xf>
    <xf numFmtId="3" fontId="41" fillId="0" borderId="27" xfId="487" applyNumberFormat="1" applyFont="1" applyFill="1" applyBorder="1" applyAlignment="1" quotePrefix="1">
      <alignment horizontal="right" vertical="center"/>
      <protection/>
    </xf>
    <xf numFmtId="3" fontId="41" fillId="0" borderId="19" xfId="487" applyNumberFormat="1" applyFont="1" applyFill="1" applyBorder="1" applyAlignment="1" quotePrefix="1">
      <alignment horizontal="right" vertical="center"/>
      <protection/>
    </xf>
    <xf numFmtId="3" fontId="41" fillId="0" borderId="19" xfId="487" applyNumberFormat="1" applyFont="1" applyFill="1" applyBorder="1" applyAlignment="1" quotePrefix="1">
      <alignment horizontal="right"/>
      <protection/>
    </xf>
    <xf numFmtId="3" fontId="41" fillId="0" borderId="19" xfId="487" applyNumberFormat="1" applyFont="1" applyFill="1" applyBorder="1" applyAlignment="1">
      <alignment horizontal="right"/>
      <protection/>
    </xf>
    <xf numFmtId="3" fontId="41" fillId="0" borderId="19" xfId="485" applyNumberFormat="1" applyFont="1" applyBorder="1" applyAlignment="1">
      <alignment horizontal="right"/>
      <protection/>
    </xf>
    <xf numFmtId="3" fontId="41" fillId="0" borderId="35" xfId="487" applyNumberFormat="1" applyFont="1" applyFill="1" applyBorder="1" applyAlignment="1" quotePrefix="1">
      <alignment horizontal="right"/>
      <protection/>
    </xf>
    <xf numFmtId="3" fontId="41" fillId="0" borderId="35" xfId="487" applyNumberFormat="1" applyFont="1" applyFill="1" applyBorder="1" applyAlignment="1">
      <alignment horizontal="right"/>
      <protection/>
    </xf>
    <xf numFmtId="3" fontId="41" fillId="0" borderId="27" xfId="487" applyNumberFormat="1" applyFont="1" applyFill="1" applyBorder="1" applyAlignment="1" quotePrefix="1">
      <alignment horizontal="right"/>
      <protection/>
    </xf>
    <xf numFmtId="3" fontId="41" fillId="0" borderId="39" xfId="487" applyNumberFormat="1" applyFont="1" applyFill="1" applyBorder="1" applyAlignment="1">
      <alignment horizontal="right"/>
      <protection/>
    </xf>
    <xf numFmtId="3" fontId="41" fillId="0" borderId="39" xfId="487" applyNumberFormat="1" applyFont="1" applyFill="1" applyBorder="1" applyAlignment="1" quotePrefix="1">
      <alignment horizontal="right"/>
      <protection/>
    </xf>
    <xf numFmtId="3" fontId="41" fillId="0" borderId="21" xfId="487" applyNumberFormat="1" applyFont="1" applyFill="1" applyBorder="1" applyAlignment="1" quotePrefix="1">
      <alignment horizontal="right"/>
      <protection/>
    </xf>
    <xf numFmtId="3" fontId="41" fillId="0" borderId="19" xfId="485" applyNumberFormat="1" applyFont="1" applyBorder="1">
      <alignment/>
      <protection/>
    </xf>
    <xf numFmtId="3" fontId="41" fillId="0" borderId="39" xfId="295" applyNumberFormat="1" applyFont="1" applyFill="1" applyBorder="1" applyAlignment="1">
      <alignment horizontal="right"/>
      <protection/>
    </xf>
    <xf numFmtId="3" fontId="41" fillId="0" borderId="19" xfId="295" applyNumberFormat="1" applyFont="1" applyFill="1" applyBorder="1" applyAlignment="1">
      <alignment horizontal="right"/>
      <protection/>
    </xf>
    <xf numFmtId="3" fontId="41" fillId="0" borderId="21" xfId="295" applyNumberFormat="1" applyFont="1" applyFill="1" applyBorder="1" applyAlignment="1">
      <alignment horizontal="right"/>
      <protection/>
    </xf>
    <xf numFmtId="3" fontId="56" fillId="0" borderId="0" xfId="499" applyNumberFormat="1" applyFont="1" applyAlignment="1">
      <alignment horizontal="center" vertical="center"/>
      <protection/>
    </xf>
    <xf numFmtId="3" fontId="78" fillId="0" borderId="0" xfId="0" applyNumberFormat="1" applyFont="1" applyBorder="1" applyAlignment="1">
      <alignment horizontal="center"/>
    </xf>
    <xf numFmtId="0" fontId="50" fillId="0" borderId="18" xfId="499" applyNumberFormat="1" applyFont="1" applyBorder="1" applyAlignment="1">
      <alignment horizontal="right" vertical="center" indent="3"/>
      <protection/>
    </xf>
    <xf numFmtId="0" fontId="50" fillId="0" borderId="20" xfId="499" applyNumberFormat="1" applyFont="1" applyBorder="1" applyAlignment="1">
      <alignment horizontal="right" vertical="center" indent="3"/>
      <protection/>
    </xf>
    <xf numFmtId="0" fontId="50" fillId="0" borderId="22" xfId="499" applyNumberFormat="1" applyFont="1" applyBorder="1" applyAlignment="1">
      <alignment horizontal="right" vertical="center" indent="3"/>
      <protection/>
    </xf>
    <xf numFmtId="0" fontId="51" fillId="0" borderId="37" xfId="492" applyFont="1" applyBorder="1" applyAlignment="1">
      <alignment horizontal="left" vertical="center" indent="1"/>
      <protection/>
    </xf>
    <xf numFmtId="0" fontId="51" fillId="0" borderId="37" xfId="297" applyNumberFormat="1" applyFont="1" applyFill="1" applyBorder="1" applyAlignment="1">
      <alignment horizontal="right" vertical="center" indent="3"/>
      <protection/>
    </xf>
    <xf numFmtId="0" fontId="50" fillId="0" borderId="37" xfId="499" applyNumberFormat="1" applyFont="1" applyBorder="1" applyAlignment="1">
      <alignment horizontal="right" vertical="center" indent="3"/>
      <protection/>
    </xf>
    <xf numFmtId="0" fontId="43" fillId="24" borderId="23" xfId="498" applyFont="1" applyFill="1" applyBorder="1" applyAlignment="1" applyProtection="1">
      <alignment vertical="center"/>
      <protection/>
    </xf>
    <xf numFmtId="0" fontId="43" fillId="24" borderId="23" xfId="498" applyFont="1" applyFill="1" applyBorder="1" applyAlignment="1" applyProtection="1">
      <alignment/>
      <protection/>
    </xf>
    <xf numFmtId="0" fontId="43" fillId="24" borderId="23" xfId="498" applyFont="1" applyFill="1" applyBorder="1" applyAlignment="1">
      <alignment/>
      <protection/>
    </xf>
    <xf numFmtId="203" fontId="50" fillId="0" borderId="23" xfId="498" applyNumberFormat="1" applyFont="1" applyBorder="1" applyAlignment="1" applyProtection="1">
      <alignment horizontal="left" vertical="center"/>
      <protection/>
    </xf>
    <xf numFmtId="49" fontId="41" fillId="0" borderId="26" xfId="493" applyNumberFormat="1" applyFont="1" applyBorder="1" applyAlignment="1">
      <alignment horizontal="left" vertical="center"/>
      <protection/>
    </xf>
    <xf numFmtId="3" fontId="41" fillId="0" borderId="32" xfId="399" applyNumberFormat="1" applyFont="1" applyBorder="1" applyAlignment="1">
      <alignment horizontal="right" vertical="center" indent="2"/>
    </xf>
    <xf numFmtId="3" fontId="41" fillId="0" borderId="16" xfId="399" applyNumberFormat="1" applyFont="1" applyBorder="1" applyAlignment="1">
      <alignment horizontal="right" vertical="center" indent="2"/>
    </xf>
    <xf numFmtId="0" fontId="41" fillId="0" borderId="17" xfId="493" applyFont="1" applyBorder="1" applyAlignment="1">
      <alignment vertical="center"/>
      <protection/>
    </xf>
    <xf numFmtId="0" fontId="41" fillId="0" borderId="16" xfId="493" applyFont="1" applyBorder="1" applyAlignment="1">
      <alignment vertical="center"/>
      <protection/>
    </xf>
    <xf numFmtId="0" fontId="43" fillId="0" borderId="42" xfId="493" applyFont="1" applyBorder="1" applyAlignment="1">
      <alignment vertical="center"/>
      <protection/>
    </xf>
    <xf numFmtId="0" fontId="43" fillId="0" borderId="42" xfId="493" applyFont="1" applyBorder="1" applyAlignment="1">
      <alignment horizontal="right" vertical="center"/>
      <protection/>
    </xf>
    <xf numFmtId="0" fontId="43" fillId="0" borderId="23" xfId="493" applyFont="1" applyBorder="1" applyAlignment="1">
      <alignment horizontal="center" vertical="center"/>
      <protection/>
    </xf>
    <xf numFmtId="0" fontId="43" fillId="0" borderId="28" xfId="493" applyFont="1" applyBorder="1" applyAlignment="1">
      <alignment horizontal="left" vertical="center"/>
      <protection/>
    </xf>
    <xf numFmtId="0" fontId="39" fillId="0" borderId="0" xfId="499" applyFont="1" applyAlignment="1">
      <alignment vertical="center"/>
      <protection/>
    </xf>
    <xf numFmtId="0" fontId="50" fillId="0" borderId="42" xfId="499" applyFont="1" applyBorder="1" applyAlignment="1">
      <alignment vertical="center"/>
      <protection/>
    </xf>
    <xf numFmtId="0" fontId="43" fillId="0" borderId="15" xfId="499" applyFont="1" applyBorder="1" applyAlignment="1">
      <alignment vertical="center"/>
      <protection/>
    </xf>
    <xf numFmtId="0" fontId="43" fillId="0" borderId="42" xfId="499" applyFont="1" applyBorder="1" applyAlignment="1">
      <alignment horizontal="center" vertical="center"/>
      <protection/>
    </xf>
    <xf numFmtId="0" fontId="43" fillId="0" borderId="15" xfId="499" applyFont="1" applyBorder="1" applyAlignment="1">
      <alignment horizontal="center" vertical="center"/>
      <protection/>
    </xf>
    <xf numFmtId="0" fontId="39" fillId="0" borderId="0" xfId="500" applyFont="1" applyAlignment="1">
      <alignment/>
      <protection/>
    </xf>
    <xf numFmtId="0" fontId="55" fillId="0" borderId="0" xfId="500" applyFont="1" applyAlignment="1">
      <alignment/>
      <protection/>
    </xf>
    <xf numFmtId="0" fontId="43" fillId="0" borderId="13" xfId="500" applyFont="1" applyFill="1" applyBorder="1" applyAlignment="1">
      <alignment vertical="center"/>
      <protection/>
    </xf>
    <xf numFmtId="0" fontId="43" fillId="0" borderId="29" xfId="500" applyFont="1" applyFill="1" applyBorder="1" applyAlignment="1">
      <alignment vertical="center"/>
      <protection/>
    </xf>
    <xf numFmtId="0" fontId="43" fillId="0" borderId="42" xfId="500" applyFont="1" applyFill="1" applyBorder="1" applyAlignment="1">
      <alignment vertical="center"/>
      <protection/>
    </xf>
    <xf numFmtId="2" fontId="43" fillId="0" borderId="42" xfId="500" applyNumberFormat="1" applyFont="1" applyFill="1" applyBorder="1" applyAlignment="1">
      <alignment vertical="center"/>
      <protection/>
    </xf>
    <xf numFmtId="1" fontId="43" fillId="0" borderId="15" xfId="500" applyNumberFormat="1" applyFont="1" applyFill="1" applyBorder="1" applyAlignment="1">
      <alignment horizontal="center" vertical="center"/>
      <protection/>
    </xf>
    <xf numFmtId="0" fontId="41" fillId="0" borderId="36" xfId="501" applyFont="1" applyFill="1" applyBorder="1" applyAlignment="1">
      <alignment horizontal="left"/>
      <protection/>
    </xf>
    <xf numFmtId="0" fontId="41" fillId="0" borderId="18" xfId="485" applyFont="1" applyBorder="1" applyAlignment="1">
      <alignment horizontal="center"/>
      <protection/>
    </xf>
    <xf numFmtId="49" fontId="39" fillId="0" borderId="0" xfId="453" applyNumberFormat="1" applyFont="1" applyAlignment="1">
      <alignment vertical="center"/>
      <protection/>
    </xf>
    <xf numFmtId="49" fontId="43" fillId="0" borderId="29" xfId="453" applyNumberFormat="1" applyFont="1" applyFill="1" applyBorder="1" applyAlignment="1">
      <alignment vertical="center"/>
      <protection/>
    </xf>
    <xf numFmtId="0" fontId="43" fillId="0" borderId="29" xfId="453" applyFont="1" applyBorder="1" applyAlignment="1">
      <alignment vertical="center"/>
      <protection/>
    </xf>
    <xf numFmtId="49" fontId="39" fillId="0" borderId="32" xfId="453" applyNumberFormat="1" applyFont="1" applyBorder="1" applyAlignment="1">
      <alignment vertical="center"/>
      <protection/>
    </xf>
    <xf numFmtId="0" fontId="39" fillId="0" borderId="0" xfId="494" applyFont="1" applyAlignment="1">
      <alignment vertical="center"/>
      <protection/>
    </xf>
    <xf numFmtId="0" fontId="50" fillId="0" borderId="13" xfId="494" applyFont="1" applyBorder="1" applyAlignment="1">
      <alignment vertical="center"/>
      <protection/>
    </xf>
    <xf numFmtId="0" fontId="50" fillId="0" borderId="42" xfId="494" applyFont="1" applyBorder="1" applyAlignment="1">
      <alignment vertical="center"/>
      <protection/>
    </xf>
    <xf numFmtId="0" fontId="51" fillId="0" borderId="13" xfId="494" applyFont="1" applyBorder="1" applyAlignment="1">
      <alignment vertical="center"/>
      <protection/>
    </xf>
    <xf numFmtId="0" fontId="51" fillId="0" borderId="17" xfId="494" applyFont="1" applyBorder="1" applyAlignment="1">
      <alignment vertical="center"/>
      <protection/>
    </xf>
    <xf numFmtId="0" fontId="87" fillId="0" borderId="17" xfId="494" applyFont="1" applyBorder="1" applyAlignment="1">
      <alignment vertical="center"/>
      <protection/>
    </xf>
    <xf numFmtId="0" fontId="51" fillId="0" borderId="17" xfId="494" applyFont="1" applyFill="1" applyBorder="1" applyAlignment="1">
      <alignment vertical="center"/>
      <protection/>
    </xf>
    <xf numFmtId="0" fontId="48" fillId="0" borderId="13" xfId="495" applyFont="1" applyFill="1" applyBorder="1" applyAlignment="1">
      <alignment vertical="center"/>
      <protection/>
    </xf>
    <xf numFmtId="0" fontId="48" fillId="0" borderId="13" xfId="495" applyFont="1" applyBorder="1" applyAlignment="1">
      <alignment vertical="center"/>
      <protection/>
    </xf>
    <xf numFmtId="207" fontId="48" fillId="0" borderId="13" xfId="495" applyNumberFormat="1" applyFont="1" applyFill="1" applyBorder="1" applyAlignment="1">
      <alignment vertical="center"/>
      <protection/>
    </xf>
    <xf numFmtId="0" fontId="48" fillId="0" borderId="42" xfId="495" applyFont="1" applyBorder="1" applyAlignment="1">
      <alignment/>
      <protection/>
    </xf>
    <xf numFmtId="0" fontId="79" fillId="0" borderId="28" xfId="0" applyFont="1" applyBorder="1" applyAlignment="1">
      <alignment/>
    </xf>
    <xf numFmtId="0" fontId="39" fillId="0" borderId="0" xfId="489" applyFont="1" applyAlignment="1" applyProtection="1">
      <alignment vertical="center"/>
      <protection/>
    </xf>
    <xf numFmtId="0" fontId="48" fillId="24" borderId="23" xfId="489" applyFont="1" applyFill="1" applyBorder="1" applyAlignment="1" applyProtection="1">
      <alignment vertical="center"/>
      <protection/>
    </xf>
    <xf numFmtId="0" fontId="43" fillId="0" borderId="23" xfId="490" applyFont="1" applyBorder="1" applyAlignment="1">
      <alignment vertical="center"/>
      <protection/>
    </xf>
    <xf numFmtId="0" fontId="39" fillId="0" borderId="32" xfId="490" applyFont="1" applyBorder="1" applyAlignment="1">
      <alignment vertical="center"/>
      <protection/>
    </xf>
    <xf numFmtId="0" fontId="54" fillId="0" borderId="23" xfId="490" applyFont="1" applyBorder="1" applyAlignment="1">
      <alignment vertical="center"/>
      <protection/>
    </xf>
    <xf numFmtId="0" fontId="54" fillId="0" borderId="32" xfId="490" applyFont="1" applyBorder="1" applyAlignment="1">
      <alignment vertical="center"/>
      <protection/>
    </xf>
    <xf numFmtId="0" fontId="39" fillId="0" borderId="0" xfId="473" applyFont="1" applyFill="1" applyAlignment="1">
      <alignment vertical="center"/>
      <protection/>
    </xf>
    <xf numFmtId="0" fontId="43" fillId="0" borderId="14" xfId="473" applyFont="1" applyFill="1" applyBorder="1" applyAlignment="1">
      <alignment vertical="center" shrinkToFit="1"/>
      <protection/>
    </xf>
    <xf numFmtId="0" fontId="43" fillId="0" borderId="0" xfId="473" applyFont="1" applyFill="1" applyAlignment="1">
      <alignment vertical="center" shrinkToFit="1"/>
      <protection/>
    </xf>
    <xf numFmtId="0" fontId="43" fillId="0" borderId="32" xfId="473" applyFont="1" applyFill="1" applyBorder="1" applyAlignment="1">
      <alignment vertical="center" shrinkToFit="1"/>
      <protection/>
    </xf>
    <xf numFmtId="3" fontId="43" fillId="0" borderId="23" xfId="496" applyNumberFormat="1" applyFont="1" applyFill="1" applyBorder="1" applyAlignment="1">
      <alignment vertical="center"/>
      <protection/>
    </xf>
    <xf numFmtId="1" fontId="43" fillId="0" borderId="23" xfId="383" applyNumberFormat="1" applyFont="1" applyBorder="1" applyAlignment="1">
      <alignment vertical="center"/>
    </xf>
    <xf numFmtId="1" fontId="43" fillId="0" borderId="23" xfId="383" applyNumberFormat="1" applyFont="1" applyBorder="1" applyAlignment="1" quotePrefix="1">
      <alignment vertical="center"/>
    </xf>
    <xf numFmtId="0" fontId="39" fillId="0" borderId="0" xfId="473" applyFont="1" applyFill="1" applyAlignment="1">
      <alignment/>
      <protection/>
    </xf>
    <xf numFmtId="0" fontId="43" fillId="0" borderId="14" xfId="473" applyFont="1" applyFill="1" applyBorder="1" applyAlignment="1">
      <alignment/>
      <protection/>
    </xf>
    <xf numFmtId="3" fontId="43" fillId="0" borderId="23" xfId="496" applyNumberFormat="1" applyFont="1" applyFill="1" applyBorder="1" applyAlignment="1">
      <alignment/>
      <protection/>
    </xf>
    <xf numFmtId="2" fontId="39" fillId="0" borderId="0" xfId="391" applyNumberFormat="1" applyFont="1" applyBorder="1" applyAlignment="1" applyProtection="1">
      <alignment vertical="center"/>
      <protection/>
    </xf>
    <xf numFmtId="0" fontId="43" fillId="24" borderId="14" xfId="488" applyFont="1" applyFill="1" applyBorder="1" applyAlignment="1" applyProtection="1">
      <alignment vertical="center"/>
      <protection/>
    </xf>
    <xf numFmtId="0" fontId="43" fillId="24" borderId="32" xfId="488" applyFont="1" applyFill="1" applyBorder="1" applyAlignment="1" applyProtection="1">
      <alignment vertical="center"/>
      <protection/>
    </xf>
    <xf numFmtId="0" fontId="48" fillId="24" borderId="23" xfId="488" applyFont="1" applyFill="1" applyBorder="1" applyAlignment="1" applyProtection="1">
      <alignment horizontal="left" vertical="center"/>
      <protection/>
    </xf>
    <xf numFmtId="1" fontId="43" fillId="0" borderId="23" xfId="391" applyNumberFormat="1" applyFont="1" applyBorder="1" applyAlignment="1" applyProtection="1">
      <alignment horizontal="left" vertical="center"/>
      <protection/>
    </xf>
    <xf numFmtId="43" fontId="43" fillId="24" borderId="23" xfId="391" applyFont="1" applyFill="1" applyBorder="1" applyAlignment="1" applyProtection="1">
      <alignment horizontal="left" vertical="center"/>
      <protection/>
    </xf>
    <xf numFmtId="2" fontId="43" fillId="24" borderId="23" xfId="391" applyNumberFormat="1" applyFont="1" applyFill="1" applyBorder="1" applyAlignment="1" applyProtection="1">
      <alignment horizontal="left" vertical="center"/>
      <protection/>
    </xf>
  </cellXfs>
  <cellStyles count="637">
    <cellStyle name="Normal" xfId="0"/>
    <cellStyle name="20% - Accent1" xfId="15"/>
    <cellStyle name="20% - Accent1 2" xfId="16"/>
    <cellStyle name="20% - Accent1_07_Economic 54 (6 Months)" xfId="17"/>
    <cellStyle name="20% - Accent2" xfId="18"/>
    <cellStyle name="20% - Accent2 2" xfId="19"/>
    <cellStyle name="20% - Accent2_07_Economic 54 (6 Months)" xfId="20"/>
    <cellStyle name="20% - Accent3" xfId="21"/>
    <cellStyle name="20% - Accent3 2" xfId="22"/>
    <cellStyle name="20% - Accent3_07_Economic 54 (6 Months)" xfId="23"/>
    <cellStyle name="20% - Accent4" xfId="24"/>
    <cellStyle name="20% - Accent4 2" xfId="25"/>
    <cellStyle name="20% - Accent4_07_Economic 54 (6 Months)" xfId="26"/>
    <cellStyle name="20% - Accent5" xfId="27"/>
    <cellStyle name="20% - Accent6" xfId="28"/>
    <cellStyle name="20% - Accent6 2" xfId="29"/>
    <cellStyle name="20% - Accent6_07_Economic 54 (6 Months)" xfId="30"/>
    <cellStyle name="20% - ส่วนที่ถูกเน้น1" xfId="31"/>
    <cellStyle name="20% - ส่วนที่ถูกเน้น1 2" xfId="32"/>
    <cellStyle name="20% - ส่วนที่ถูกเน้น1 2 2" xfId="33"/>
    <cellStyle name="20% - ส่วนที่ถูกเน้น1 2 3" xfId="34"/>
    <cellStyle name="20% - ส่วนที่ถูกเน้น1 2 4" xfId="35"/>
    <cellStyle name="20% - ส่วนที่ถูกเน้น1 2_03_environment" xfId="36"/>
    <cellStyle name="20% - ส่วนที่ถูกเน้น1 3" xfId="37"/>
    <cellStyle name="20% - ส่วนที่ถูกเน้น1 3 2" xfId="38"/>
    <cellStyle name="20% - ส่วนที่ถูกเน้น1 4" xfId="39"/>
    <cellStyle name="20% - ส่วนที่ถูกเน้น1 4 2" xfId="40"/>
    <cellStyle name="20% - ส่วนที่ถูกเน้น2" xfId="41"/>
    <cellStyle name="20% - ส่วนที่ถูกเน้น2 2" xfId="42"/>
    <cellStyle name="20% - ส่วนที่ถูกเน้น2 2 2" xfId="43"/>
    <cellStyle name="20% - ส่วนที่ถูกเน้น2 2 3" xfId="44"/>
    <cellStyle name="20% - ส่วนที่ถูกเน้น2 2 4" xfId="45"/>
    <cellStyle name="20% - ส่วนที่ถูกเน้น2 2_03_environment" xfId="46"/>
    <cellStyle name="20% - ส่วนที่ถูกเน้น2 3" xfId="47"/>
    <cellStyle name="20% - ส่วนที่ถูกเน้น2 3 2" xfId="48"/>
    <cellStyle name="20% - ส่วนที่ถูกเน้น2 4" xfId="49"/>
    <cellStyle name="20% - ส่วนที่ถูกเน้น2 4 2" xfId="50"/>
    <cellStyle name="20% - ส่วนที่ถูกเน้น3" xfId="51"/>
    <cellStyle name="20% - ส่วนที่ถูกเน้น3 2" xfId="52"/>
    <cellStyle name="20% - ส่วนที่ถูกเน้น3 2 2" xfId="53"/>
    <cellStyle name="20% - ส่วนที่ถูกเน้น3 2 3" xfId="54"/>
    <cellStyle name="20% - ส่วนที่ถูกเน้น3 2 4" xfId="55"/>
    <cellStyle name="20% - ส่วนที่ถูกเน้น3 2_03_environment" xfId="56"/>
    <cellStyle name="20% - ส่วนที่ถูกเน้น3 3" xfId="57"/>
    <cellStyle name="20% - ส่วนที่ถูกเน้น3 3 2" xfId="58"/>
    <cellStyle name="20% - ส่วนที่ถูกเน้น3 4" xfId="59"/>
    <cellStyle name="20% - ส่วนที่ถูกเน้น3 4 2" xfId="60"/>
    <cellStyle name="20% - ส่วนที่ถูกเน้น4" xfId="61"/>
    <cellStyle name="20% - ส่วนที่ถูกเน้น4 2" xfId="62"/>
    <cellStyle name="20% - ส่วนที่ถูกเน้น4 2 2" xfId="63"/>
    <cellStyle name="20% - ส่วนที่ถูกเน้น4 2 3" xfId="64"/>
    <cellStyle name="20% - ส่วนที่ถูกเน้น4 2 4" xfId="65"/>
    <cellStyle name="20% - ส่วนที่ถูกเน้น4 2_03_environment" xfId="66"/>
    <cellStyle name="20% - ส่วนที่ถูกเน้น4 3" xfId="67"/>
    <cellStyle name="20% - ส่วนที่ถูกเน้น4 3 2" xfId="68"/>
    <cellStyle name="20% - ส่วนที่ถูกเน้น4 4" xfId="69"/>
    <cellStyle name="20% - ส่วนที่ถูกเน้น4 4 2" xfId="70"/>
    <cellStyle name="20% - ส่วนที่ถูกเน้น5" xfId="71"/>
    <cellStyle name="20% - ส่วนที่ถูกเน้น5 2" xfId="72"/>
    <cellStyle name="20% - ส่วนที่ถูกเน้น5 2 2" xfId="73"/>
    <cellStyle name="20% - ส่วนที่ถูกเน้น5 2 3" xfId="74"/>
    <cellStyle name="20% - ส่วนที่ถูกเน้น5 2 4" xfId="75"/>
    <cellStyle name="20% - ส่วนที่ถูกเน้น5 2_03_environment" xfId="76"/>
    <cellStyle name="20% - ส่วนที่ถูกเน้น5 3" xfId="77"/>
    <cellStyle name="20% - ส่วนที่ถูกเน้น5 3 2" xfId="78"/>
    <cellStyle name="20% - ส่วนที่ถูกเน้น5 4" xfId="79"/>
    <cellStyle name="20% - ส่วนที่ถูกเน้น5 4 2" xfId="80"/>
    <cellStyle name="20% - ส่วนที่ถูกเน้น6" xfId="81"/>
    <cellStyle name="20% - ส่วนที่ถูกเน้น6 2" xfId="82"/>
    <cellStyle name="20% - ส่วนที่ถูกเน้น6 2 2" xfId="83"/>
    <cellStyle name="20% - ส่วนที่ถูกเน้น6 2 3" xfId="84"/>
    <cellStyle name="20% - ส่วนที่ถูกเน้น6 2 4" xfId="85"/>
    <cellStyle name="20% - ส่วนที่ถูกเน้น6 2_03_environment" xfId="86"/>
    <cellStyle name="20% - ส่วนที่ถูกเน้น6 3" xfId="87"/>
    <cellStyle name="20% - ส่วนที่ถูกเน้น6 3 2" xfId="88"/>
    <cellStyle name="20% - ส่วนที่ถูกเน้น6 4" xfId="89"/>
    <cellStyle name="20% - ส่วนที่ถูกเน้น6 4 2" xfId="90"/>
    <cellStyle name="40% - Accent1" xfId="91"/>
    <cellStyle name="40% - Accent1 2" xfId="92"/>
    <cellStyle name="40% - Accent1_07_Economic 54 (6 Months)" xfId="93"/>
    <cellStyle name="40% - Accent2" xfId="94"/>
    <cellStyle name="40% - Accent3" xfId="95"/>
    <cellStyle name="40% - Accent3 2" xfId="96"/>
    <cellStyle name="40% - Accent3_07_Economic 54 (6 Months)" xfId="97"/>
    <cellStyle name="40% - Accent4" xfId="98"/>
    <cellStyle name="40% - Accent4 2" xfId="99"/>
    <cellStyle name="40% - Accent4_07_Economic 54 (6 Months)" xfId="100"/>
    <cellStyle name="40% - Accent5" xfId="101"/>
    <cellStyle name="40% - Accent6" xfId="102"/>
    <cellStyle name="40% - Accent6 2" xfId="103"/>
    <cellStyle name="40% - Accent6_07_Economic 54 (6 Months)" xfId="104"/>
    <cellStyle name="40% - ส่วนที่ถูกเน้น1" xfId="105"/>
    <cellStyle name="40% - ส่วนที่ถูกเน้น1 2" xfId="106"/>
    <cellStyle name="40% - ส่วนที่ถูกเน้น1 2 2" xfId="107"/>
    <cellStyle name="40% - ส่วนที่ถูกเน้น1 2 3" xfId="108"/>
    <cellStyle name="40% - ส่วนที่ถูกเน้น1 2 4" xfId="109"/>
    <cellStyle name="40% - ส่วนที่ถูกเน้น1 2_03_environment" xfId="110"/>
    <cellStyle name="40% - ส่วนที่ถูกเน้น1 3" xfId="111"/>
    <cellStyle name="40% - ส่วนที่ถูกเน้น1 3 2" xfId="112"/>
    <cellStyle name="40% - ส่วนที่ถูกเน้น1 4" xfId="113"/>
    <cellStyle name="40% - ส่วนที่ถูกเน้น1 4 2" xfId="114"/>
    <cellStyle name="40% - ส่วนที่ถูกเน้น2" xfId="115"/>
    <cellStyle name="40% - ส่วนที่ถูกเน้น2 2" xfId="116"/>
    <cellStyle name="40% - ส่วนที่ถูกเน้น2 2 2" xfId="117"/>
    <cellStyle name="40% - ส่วนที่ถูกเน้น2 2 3" xfId="118"/>
    <cellStyle name="40% - ส่วนที่ถูกเน้น2 2 4" xfId="119"/>
    <cellStyle name="40% - ส่วนที่ถูกเน้น2 2_03_environment" xfId="120"/>
    <cellStyle name="40% - ส่วนที่ถูกเน้น2 3" xfId="121"/>
    <cellStyle name="40% - ส่วนที่ถูกเน้น2 3 2" xfId="122"/>
    <cellStyle name="40% - ส่วนที่ถูกเน้น2 4" xfId="123"/>
    <cellStyle name="40% - ส่วนที่ถูกเน้น2 4 2" xfId="124"/>
    <cellStyle name="40% - ส่วนที่ถูกเน้น3" xfId="125"/>
    <cellStyle name="40% - ส่วนที่ถูกเน้น3 2" xfId="126"/>
    <cellStyle name="40% - ส่วนที่ถูกเน้น3 2 2" xfId="127"/>
    <cellStyle name="40% - ส่วนที่ถูกเน้น3 2 3" xfId="128"/>
    <cellStyle name="40% - ส่วนที่ถูกเน้น3 2 4" xfId="129"/>
    <cellStyle name="40% - ส่วนที่ถูกเน้น3 2_03_environment" xfId="130"/>
    <cellStyle name="40% - ส่วนที่ถูกเน้น3 3" xfId="131"/>
    <cellStyle name="40% - ส่วนที่ถูกเน้น3 3 2" xfId="132"/>
    <cellStyle name="40% - ส่วนที่ถูกเน้น3 4" xfId="133"/>
    <cellStyle name="40% - ส่วนที่ถูกเน้น3 4 2" xfId="134"/>
    <cellStyle name="40% - ส่วนที่ถูกเน้น4" xfId="135"/>
    <cellStyle name="40% - ส่วนที่ถูกเน้น4 2" xfId="136"/>
    <cellStyle name="40% - ส่วนที่ถูกเน้น4 2 2" xfId="137"/>
    <cellStyle name="40% - ส่วนที่ถูกเน้น4 2 3" xfId="138"/>
    <cellStyle name="40% - ส่วนที่ถูกเน้น4 2 4" xfId="139"/>
    <cellStyle name="40% - ส่วนที่ถูกเน้น4 2_03_environment" xfId="140"/>
    <cellStyle name="40% - ส่วนที่ถูกเน้น4 3" xfId="141"/>
    <cellStyle name="40% - ส่วนที่ถูกเน้น4 3 2" xfId="142"/>
    <cellStyle name="40% - ส่วนที่ถูกเน้น4 4" xfId="143"/>
    <cellStyle name="40% - ส่วนที่ถูกเน้น4 4 2" xfId="144"/>
    <cellStyle name="40% - ส่วนที่ถูกเน้น5" xfId="145"/>
    <cellStyle name="40% - ส่วนที่ถูกเน้น5 2" xfId="146"/>
    <cellStyle name="40% - ส่วนที่ถูกเน้น5 2 2" xfId="147"/>
    <cellStyle name="40% - ส่วนที่ถูกเน้น5 2 3" xfId="148"/>
    <cellStyle name="40% - ส่วนที่ถูกเน้น5 2 4" xfId="149"/>
    <cellStyle name="40% - ส่วนที่ถูกเน้น5 2_03_environment" xfId="150"/>
    <cellStyle name="40% - ส่วนที่ถูกเน้น5 3" xfId="151"/>
    <cellStyle name="40% - ส่วนที่ถูกเน้น5 3 2" xfId="152"/>
    <cellStyle name="40% - ส่วนที่ถูกเน้น5 4" xfId="153"/>
    <cellStyle name="40% - ส่วนที่ถูกเน้น5 4 2" xfId="154"/>
    <cellStyle name="40% - ส่วนที่ถูกเน้น6" xfId="155"/>
    <cellStyle name="40% - ส่วนที่ถูกเน้น6 2" xfId="156"/>
    <cellStyle name="40% - ส่วนที่ถูกเน้น6 2 2" xfId="157"/>
    <cellStyle name="40% - ส่วนที่ถูกเน้น6 2 3" xfId="158"/>
    <cellStyle name="40% - ส่วนที่ถูกเน้น6 2 4" xfId="159"/>
    <cellStyle name="40% - ส่วนที่ถูกเน้น6 2_03_environment" xfId="160"/>
    <cellStyle name="40% - ส่วนที่ถูกเน้น6 3" xfId="161"/>
    <cellStyle name="40% - ส่วนที่ถูกเน้น6 3 2" xfId="162"/>
    <cellStyle name="40% - ส่วนที่ถูกเน้น6 4" xfId="163"/>
    <cellStyle name="40% - ส่วนที่ถูกเน้น6 4 2" xfId="164"/>
    <cellStyle name="60% - Accent1" xfId="165"/>
    <cellStyle name="60% - Accent1 2" xfId="166"/>
    <cellStyle name="60% - Accent1_07_Economic 54 (6 Months)" xfId="167"/>
    <cellStyle name="60% - Accent2" xfId="168"/>
    <cellStyle name="60% - Accent3" xfId="169"/>
    <cellStyle name="60% - Accent3 2" xfId="170"/>
    <cellStyle name="60% - Accent3_07_Economic 54 (6 Months)" xfId="171"/>
    <cellStyle name="60% - Accent4" xfId="172"/>
    <cellStyle name="60% - Accent4 2" xfId="173"/>
    <cellStyle name="60% - Accent4_07_Economic 54 (6 Months)" xfId="174"/>
    <cellStyle name="60% - Accent5" xfId="175"/>
    <cellStyle name="60% - Accent6" xfId="176"/>
    <cellStyle name="60% - Accent6 2" xfId="177"/>
    <cellStyle name="60% - Accent6_07_Economic 54 (6 Months)" xfId="178"/>
    <cellStyle name="60% - ส่วนที่ถูกเน้น1" xfId="179"/>
    <cellStyle name="60% - ส่วนที่ถูกเน้น1 2" xfId="180"/>
    <cellStyle name="60% - ส่วนที่ถูกเน้น1 2 2" xfId="181"/>
    <cellStyle name="60% - ส่วนที่ถูกเน้น1 2 3" xfId="182"/>
    <cellStyle name="60% - ส่วนที่ถูกเน้น1 2 4" xfId="183"/>
    <cellStyle name="60% - ส่วนที่ถูกเน้น1 2_03_environment" xfId="184"/>
    <cellStyle name="60% - ส่วนที่ถูกเน้น1 3" xfId="185"/>
    <cellStyle name="60% - ส่วนที่ถูกเน้น1 3 2" xfId="186"/>
    <cellStyle name="60% - ส่วนที่ถูกเน้น1 4" xfId="187"/>
    <cellStyle name="60% - ส่วนที่ถูกเน้น1 4 2" xfId="188"/>
    <cellStyle name="60% - ส่วนที่ถูกเน้น2" xfId="189"/>
    <cellStyle name="60% - ส่วนที่ถูกเน้น2 2" xfId="190"/>
    <cellStyle name="60% - ส่วนที่ถูกเน้น2 2 2" xfId="191"/>
    <cellStyle name="60% - ส่วนที่ถูกเน้น2 2 3" xfId="192"/>
    <cellStyle name="60% - ส่วนที่ถูกเน้น2 2 4" xfId="193"/>
    <cellStyle name="60% - ส่วนที่ถูกเน้น2 2_03_environment" xfId="194"/>
    <cellStyle name="60% - ส่วนที่ถูกเน้น2 3" xfId="195"/>
    <cellStyle name="60% - ส่วนที่ถูกเน้น2 3 2" xfId="196"/>
    <cellStyle name="60% - ส่วนที่ถูกเน้น2 4" xfId="197"/>
    <cellStyle name="60% - ส่วนที่ถูกเน้น2 4 2" xfId="198"/>
    <cellStyle name="60% - ส่วนที่ถูกเน้น3" xfId="199"/>
    <cellStyle name="60% - ส่วนที่ถูกเน้น3 2" xfId="200"/>
    <cellStyle name="60% - ส่วนที่ถูกเน้น3 2 2" xfId="201"/>
    <cellStyle name="60% - ส่วนที่ถูกเน้น3 2 3" xfId="202"/>
    <cellStyle name="60% - ส่วนที่ถูกเน้น3 2 4" xfId="203"/>
    <cellStyle name="60% - ส่วนที่ถูกเน้น3 2_03_environment" xfId="204"/>
    <cellStyle name="60% - ส่วนที่ถูกเน้น3 3" xfId="205"/>
    <cellStyle name="60% - ส่วนที่ถูกเน้น3 3 2" xfId="206"/>
    <cellStyle name="60% - ส่วนที่ถูกเน้น3 4" xfId="207"/>
    <cellStyle name="60% - ส่วนที่ถูกเน้น3 4 2" xfId="208"/>
    <cellStyle name="60% - ส่วนที่ถูกเน้น4" xfId="209"/>
    <cellStyle name="60% - ส่วนที่ถูกเน้น4 2" xfId="210"/>
    <cellStyle name="60% - ส่วนที่ถูกเน้น4 2 2" xfId="211"/>
    <cellStyle name="60% - ส่วนที่ถูกเน้น4 2 3" xfId="212"/>
    <cellStyle name="60% - ส่วนที่ถูกเน้น4 2 4" xfId="213"/>
    <cellStyle name="60% - ส่วนที่ถูกเน้น4 2_03_environment" xfId="214"/>
    <cellStyle name="60% - ส่วนที่ถูกเน้น4 3" xfId="215"/>
    <cellStyle name="60% - ส่วนที่ถูกเน้น4 3 2" xfId="216"/>
    <cellStyle name="60% - ส่วนที่ถูกเน้น4 4" xfId="217"/>
    <cellStyle name="60% - ส่วนที่ถูกเน้น4 4 2" xfId="218"/>
    <cellStyle name="60% - ส่วนที่ถูกเน้น5" xfId="219"/>
    <cellStyle name="60% - ส่วนที่ถูกเน้น5 2" xfId="220"/>
    <cellStyle name="60% - ส่วนที่ถูกเน้น5 2 2" xfId="221"/>
    <cellStyle name="60% - ส่วนที่ถูกเน้น5 2 3" xfId="222"/>
    <cellStyle name="60% - ส่วนที่ถูกเน้น5 2 4" xfId="223"/>
    <cellStyle name="60% - ส่วนที่ถูกเน้น5 2_03_environment" xfId="224"/>
    <cellStyle name="60% - ส่วนที่ถูกเน้น5 3" xfId="225"/>
    <cellStyle name="60% - ส่วนที่ถูกเน้น5 3 2" xfId="226"/>
    <cellStyle name="60% - ส่วนที่ถูกเน้น5 4" xfId="227"/>
    <cellStyle name="60% - ส่วนที่ถูกเน้น5 4 2" xfId="228"/>
    <cellStyle name="60% - ส่วนที่ถูกเน้น6" xfId="229"/>
    <cellStyle name="60% - ส่วนที่ถูกเน้น6 2" xfId="230"/>
    <cellStyle name="60% - ส่วนที่ถูกเน้น6 2 2" xfId="231"/>
    <cellStyle name="60% - ส่วนที่ถูกเน้น6 2 3" xfId="232"/>
    <cellStyle name="60% - ส่วนที่ถูกเน้น6 2 4" xfId="233"/>
    <cellStyle name="60% - ส่วนที่ถูกเน้น6 2_03_environment" xfId="234"/>
    <cellStyle name="60% - ส่วนที่ถูกเน้น6 3" xfId="235"/>
    <cellStyle name="60% - ส่วนที่ถูกเน้น6 3 2" xfId="236"/>
    <cellStyle name="60% - ส่วนที่ถูกเน้น6 4" xfId="237"/>
    <cellStyle name="60% - ส่วนที่ถูกเน้น6 4 2" xfId="238"/>
    <cellStyle name="Accent1" xfId="239"/>
    <cellStyle name="Accent1 2" xfId="240"/>
    <cellStyle name="Accent1_07_Economic 54 (6 Months)" xfId="241"/>
    <cellStyle name="Accent2" xfId="242"/>
    <cellStyle name="Accent3" xfId="243"/>
    <cellStyle name="Accent4" xfId="244"/>
    <cellStyle name="Accent4 2" xfId="245"/>
    <cellStyle name="Accent4_07_Economic 54 (6 Months)" xfId="246"/>
    <cellStyle name="Accent5" xfId="247"/>
    <cellStyle name="Accent6" xfId="248"/>
    <cellStyle name="Bad" xfId="249"/>
    <cellStyle name="Calculation" xfId="250"/>
    <cellStyle name="Calculation 2" xfId="251"/>
    <cellStyle name="Calculation_07_Economic 54 (6 Months)" xfId="252"/>
    <cellStyle name="Check Cell" xfId="253"/>
    <cellStyle name="Comma" xfId="254"/>
    <cellStyle name="Comma [0]" xfId="255"/>
    <cellStyle name="Comma 2" xfId="256"/>
    <cellStyle name="Comma 2 2" xfId="257"/>
    <cellStyle name="Comma 2 2 2" xfId="258"/>
    <cellStyle name="Comma 2 3" xfId="259"/>
    <cellStyle name="Comma 2 4" xfId="260"/>
    <cellStyle name="Comma 2 5" xfId="261"/>
    <cellStyle name="Comma 2_03_environment" xfId="262"/>
    <cellStyle name="Comma 3" xfId="263"/>
    <cellStyle name="Comma 4" xfId="264"/>
    <cellStyle name="Comma 5" xfId="265"/>
    <cellStyle name="Comma 6" xfId="266"/>
    <cellStyle name="Comma 7" xfId="267"/>
    <cellStyle name="Comma 8" xfId="268"/>
    <cellStyle name="Currency" xfId="269"/>
    <cellStyle name="Currency [0]" xfId="270"/>
    <cellStyle name="Explanatory Text" xfId="271"/>
    <cellStyle name="Followed Hyperlink" xfId="272"/>
    <cellStyle name="Good" xfId="273"/>
    <cellStyle name="Heading 1" xfId="274"/>
    <cellStyle name="Heading 1 2" xfId="275"/>
    <cellStyle name="Heading 1_07_Economic 54 (6 Months)" xfId="276"/>
    <cellStyle name="Heading 2" xfId="277"/>
    <cellStyle name="Heading 2 2" xfId="278"/>
    <cellStyle name="Heading 2_07_Economic 54 (6 Months)" xfId="279"/>
    <cellStyle name="Heading 3" xfId="280"/>
    <cellStyle name="Heading 3 2" xfId="281"/>
    <cellStyle name="Heading 3_07_Economic 54 (6 Months)" xfId="282"/>
    <cellStyle name="Heading 4" xfId="283"/>
    <cellStyle name="Heading 4 2" xfId="284"/>
    <cellStyle name="Heading 4_07_Economic 54 (6 Months)" xfId="285"/>
    <cellStyle name="Hyperlink" xfId="286"/>
    <cellStyle name="Input" xfId="287"/>
    <cellStyle name="Input 2" xfId="288"/>
    <cellStyle name="Input_07_Economic 54 (6 Months)" xfId="289"/>
    <cellStyle name="Linked Cell" xfId="290"/>
    <cellStyle name="Neutral" xfId="291"/>
    <cellStyle name="Normal 2" xfId="292"/>
    <cellStyle name="Normal 2 2" xfId="293"/>
    <cellStyle name="Normal 2 3" xfId="294"/>
    <cellStyle name="Normal 2_@จำนวนพื้นที่สวนสาธารณะ(17.07.2012)" xfId="295"/>
    <cellStyle name="Normal 3" xfId="296"/>
    <cellStyle name="Normal 4" xfId="297"/>
    <cellStyle name="Normal_3Environment-50" xfId="298"/>
    <cellStyle name="Note" xfId="299"/>
    <cellStyle name="Note 2" xfId="300"/>
    <cellStyle name="Note 2 2" xfId="301"/>
    <cellStyle name="Note 2 3" xfId="302"/>
    <cellStyle name="Note 3" xfId="303"/>
    <cellStyle name="Output" xfId="304"/>
    <cellStyle name="Output 2" xfId="305"/>
    <cellStyle name="Output_07_Economic 54 (6 Months)" xfId="306"/>
    <cellStyle name="Percent" xfId="307"/>
    <cellStyle name="Title" xfId="308"/>
    <cellStyle name="Title 2" xfId="309"/>
    <cellStyle name="Title_07_Economic 54 (6 Months)" xfId="310"/>
    <cellStyle name="Total" xfId="311"/>
    <cellStyle name="Total 2" xfId="312"/>
    <cellStyle name="Total_07_Economic 54 (6 Months)" xfId="313"/>
    <cellStyle name="Warning Text" xfId="314"/>
    <cellStyle name="การคำนวณ" xfId="315"/>
    <cellStyle name="การคำนวณ 2" xfId="316"/>
    <cellStyle name="การคำนวณ 2 2" xfId="317"/>
    <cellStyle name="การคำนวณ 2 3" xfId="318"/>
    <cellStyle name="การคำนวณ 2 4" xfId="319"/>
    <cellStyle name="การคำนวณ 2_03_environment" xfId="320"/>
    <cellStyle name="การคำนวณ 3" xfId="321"/>
    <cellStyle name="การคำนวณ 3 2" xfId="322"/>
    <cellStyle name="การคำนวณ 4" xfId="323"/>
    <cellStyle name="การคำนวณ 4 2" xfId="324"/>
    <cellStyle name="ข้อความเตือน" xfId="325"/>
    <cellStyle name="ข้อความเตือน 2" xfId="326"/>
    <cellStyle name="ข้อความเตือน 2 2" xfId="327"/>
    <cellStyle name="ข้อความเตือน 2 3" xfId="328"/>
    <cellStyle name="ข้อความเตือน 2 4" xfId="329"/>
    <cellStyle name="ข้อความเตือน 2_03_environment" xfId="330"/>
    <cellStyle name="ข้อความเตือน 3" xfId="331"/>
    <cellStyle name="ข้อความเตือน 3 2" xfId="332"/>
    <cellStyle name="ข้อความเตือน 4" xfId="333"/>
    <cellStyle name="ข้อความเตือน 4 2" xfId="334"/>
    <cellStyle name="ข้อความอธิบาย" xfId="335"/>
    <cellStyle name="ข้อความอธิบาย 2" xfId="336"/>
    <cellStyle name="ข้อความอธิบาย 2 2" xfId="337"/>
    <cellStyle name="ข้อความอธิบาย 2 3" xfId="338"/>
    <cellStyle name="ข้อความอธิบาย 2 4" xfId="339"/>
    <cellStyle name="ข้อความอธิบาย 2_03_environment" xfId="340"/>
    <cellStyle name="ข้อความอธิบาย 3" xfId="341"/>
    <cellStyle name="ข้อความอธิบาย 3 2" xfId="342"/>
    <cellStyle name="ข้อความอธิบาย 4" xfId="343"/>
    <cellStyle name="ข้อความอธิบาย 4 2" xfId="344"/>
    <cellStyle name="เครื่องหมายจุลภาค 10" xfId="345"/>
    <cellStyle name="เครื่องหมายจุลภาค 11" xfId="346"/>
    <cellStyle name="เครื่องหมายจุลภาค 11 2" xfId="347"/>
    <cellStyle name="เครื่องหมายจุลภาค 12" xfId="348"/>
    <cellStyle name="เครื่องหมายจุลภาค 2" xfId="349"/>
    <cellStyle name="เครื่องหมายจุลภาค 2 2" xfId="350"/>
    <cellStyle name="เครื่องหมายจุลภาค 2 2 2" xfId="351"/>
    <cellStyle name="เครื่องหมายจุลภาค 2 3" xfId="352"/>
    <cellStyle name="เครื่องหมายจุลภาค 2 3 2" xfId="353"/>
    <cellStyle name="เครื่องหมายจุลภาค 2 3 3" xfId="354"/>
    <cellStyle name="เครื่องหมายจุลภาค 2 4" xfId="355"/>
    <cellStyle name="เครื่องหมายจุลภาค 2 5" xfId="356"/>
    <cellStyle name="เครื่องหมายจุลภาค 2 6" xfId="357"/>
    <cellStyle name="เครื่องหมายจุลภาค 2_03_environment" xfId="358"/>
    <cellStyle name="เครื่องหมายจุลภาค 3" xfId="359"/>
    <cellStyle name="เครื่องหมายจุลภาค 3 2" xfId="360"/>
    <cellStyle name="เครื่องหมายจุลภาค 3 2 2" xfId="361"/>
    <cellStyle name="เครื่องหมายจุลภาค 3 3" xfId="362"/>
    <cellStyle name="เครื่องหมายจุลภาค 3 4" xfId="363"/>
    <cellStyle name="เครื่องหมายจุลภาค 4" xfId="364"/>
    <cellStyle name="เครื่องหมายจุลภาค 4 2" xfId="365"/>
    <cellStyle name="เครื่องหมายจุลภาค 4 2 2" xfId="366"/>
    <cellStyle name="เครื่องหมายจุลภาค 4 2 3" xfId="367"/>
    <cellStyle name="เครื่องหมายจุลภาค 4 3" xfId="368"/>
    <cellStyle name="เครื่องหมายจุลภาค 5" xfId="369"/>
    <cellStyle name="เครื่องหมายจุลภาค 5 2" xfId="370"/>
    <cellStyle name="เครื่องหมายจุลภาค 5 2 2" xfId="371"/>
    <cellStyle name="เครื่องหมายจุลภาค 5 2 2 2" xfId="372"/>
    <cellStyle name="เครื่องหมายจุลภาค 5 2 2 3" xfId="373"/>
    <cellStyle name="เครื่องหมายจุลภาค 5 2 3" xfId="374"/>
    <cellStyle name="เครื่องหมายจุลภาค 5 2 4" xfId="375"/>
    <cellStyle name="เครื่องหมายจุลภาค 5 2 5" xfId="376"/>
    <cellStyle name="เครื่องหมายจุลภาค 5 3" xfId="377"/>
    <cellStyle name="เครื่องหมายจุลภาค 5 3 2" xfId="378"/>
    <cellStyle name="เครื่องหมายจุลภาค 5 3 3" xfId="379"/>
    <cellStyle name="เครื่องหมายจุลภาค 5 4" xfId="380"/>
    <cellStyle name="เครื่องหมายจุลภาค 5 5" xfId="381"/>
    <cellStyle name="เครื่องหมายจุลภาค 6" xfId="382"/>
    <cellStyle name="เครื่องหมายจุลภาค 6 2" xfId="383"/>
    <cellStyle name="เครื่องหมายจุลภาค 6 3" xfId="384"/>
    <cellStyle name="เครื่องหมายจุลภาค 6 4" xfId="385"/>
    <cellStyle name="เครื่องหมายจุลภาค 7" xfId="386"/>
    <cellStyle name="เครื่องหมายจุลภาค 7 2" xfId="387"/>
    <cellStyle name="เครื่องหมายจุลภาค 7 2 2" xfId="388"/>
    <cellStyle name="เครื่องหมายจุลภาค 7 2 3" xfId="389"/>
    <cellStyle name="เครื่องหมายจุลภาค 7 3" xfId="390"/>
    <cellStyle name="เครื่องหมายจุลภาค 7 4" xfId="391"/>
    <cellStyle name="เครื่องหมายจุลภาค 7 5" xfId="392"/>
    <cellStyle name="เครื่องหมายจุลภาค 8" xfId="393"/>
    <cellStyle name="เครื่องหมายจุลภาค 8 2" xfId="394"/>
    <cellStyle name="เครื่องหมายจุลภาค 8 2 2" xfId="395"/>
    <cellStyle name="เครื่องหมายจุลภาค 8 3" xfId="396"/>
    <cellStyle name="เครื่องหมายจุลภาค 8 4" xfId="397"/>
    <cellStyle name="เครื่องหมายจุลภาค 8 5" xfId="398"/>
    <cellStyle name="เครื่องหมายจุลภาค 8 6" xfId="399"/>
    <cellStyle name="เครื่องหมายจุลภาค 8 7" xfId="400"/>
    <cellStyle name="เครื่องหมายจุลภาค 9" xfId="401"/>
    <cellStyle name="เครื่องหมายจุลภาค 9 2" xfId="402"/>
    <cellStyle name="เครื่องหมายจุลภาค_ค่าเฉลี่ยน้ำคลองปี 2552" xfId="403"/>
    <cellStyle name="เครื่องหมายสกุลเงิน 2" xfId="404"/>
    <cellStyle name="เครื่องหมายสกุลเงิน 2 2" xfId="405"/>
    <cellStyle name="เครื่องหมายสกุลเงิน 2 2 2" xfId="406"/>
    <cellStyle name="เครื่องหมายสกุลเงิน 2 3" xfId="407"/>
    <cellStyle name="เครื่องหมายสกุลเงิน 3" xfId="408"/>
    <cellStyle name="ชื่อเรื่อง" xfId="409"/>
    <cellStyle name="ชื่อเรื่อง 2" xfId="410"/>
    <cellStyle name="ชื่อเรื่อง 2 2" xfId="411"/>
    <cellStyle name="ชื่อเรื่อง 2 3" xfId="412"/>
    <cellStyle name="ชื่อเรื่อง 3" xfId="413"/>
    <cellStyle name="เชื่อมโยงหลายมิติ" xfId="414"/>
    <cellStyle name="เชื่อมโยงหลายมิติ 2" xfId="415"/>
    <cellStyle name="เชื่อมโยงหลายมิติ_03_environment" xfId="416"/>
    <cellStyle name="เซลล์ตรวจสอบ" xfId="417"/>
    <cellStyle name="เซลล์ตรวจสอบ 2" xfId="418"/>
    <cellStyle name="เซลล์ตรวจสอบ 2 2" xfId="419"/>
    <cellStyle name="เซลล์ตรวจสอบ 2 3" xfId="420"/>
    <cellStyle name="เซลล์ตรวจสอบ 2 4" xfId="421"/>
    <cellStyle name="เซลล์ตรวจสอบ 2_03_environment" xfId="422"/>
    <cellStyle name="เซลล์ตรวจสอบ 3" xfId="423"/>
    <cellStyle name="เซลล์ตรวจสอบ 3 2" xfId="424"/>
    <cellStyle name="เซลล์ตรวจสอบ 4" xfId="425"/>
    <cellStyle name="เซลล์ตรวจสอบ 4 2" xfId="426"/>
    <cellStyle name="เซลล์ที่มีการเชื่อมโยง" xfId="427"/>
    <cellStyle name="เซลล์ที่มีการเชื่อมโยง 2" xfId="428"/>
    <cellStyle name="เซลล์ที่มีการเชื่อมโยง 2 2" xfId="429"/>
    <cellStyle name="เซลล์ที่มีการเชื่อมโยง 2 3" xfId="430"/>
    <cellStyle name="เซลล์ที่มีการเชื่อมโยง 2 4" xfId="431"/>
    <cellStyle name="เซลล์ที่มีการเชื่อมโยง 2_03_environment" xfId="432"/>
    <cellStyle name="เซลล์ที่มีการเชื่อมโยง 3" xfId="433"/>
    <cellStyle name="เซลล์ที่มีการเชื่อมโยง 3 2" xfId="434"/>
    <cellStyle name="เซลล์ที่มีการเชื่อมโยง 4" xfId="435"/>
    <cellStyle name="เซลล์ที่มีการเชื่อมโยง 4 2" xfId="436"/>
    <cellStyle name="ดี" xfId="437"/>
    <cellStyle name="ดี 2" xfId="438"/>
    <cellStyle name="ดี 2 2" xfId="439"/>
    <cellStyle name="ดี 2 3" xfId="440"/>
    <cellStyle name="ดี 2 4" xfId="441"/>
    <cellStyle name="ดี 2_03_environment" xfId="442"/>
    <cellStyle name="ดี 3" xfId="443"/>
    <cellStyle name="ดี 3 2" xfId="444"/>
    <cellStyle name="ดี 4" xfId="445"/>
    <cellStyle name="ดี 4 2" xfId="446"/>
    <cellStyle name="ตามการเชื่อมโยงหลายมิติ" xfId="447"/>
    <cellStyle name="ตามการเชื่อมโยงหลายมิติ 2" xfId="448"/>
    <cellStyle name="ตามการเชื่อมโยงหลายมิติ_03_environment" xfId="449"/>
    <cellStyle name="ปกติ 10" xfId="450"/>
    <cellStyle name="ปกติ 11" xfId="451"/>
    <cellStyle name="ปกติ 12" xfId="452"/>
    <cellStyle name="ปกติ 13" xfId="453"/>
    <cellStyle name="ปกติ 14" xfId="454"/>
    <cellStyle name="ปกติ 15" xfId="455"/>
    <cellStyle name="ปกติ 16" xfId="456"/>
    <cellStyle name="ปกติ 2" xfId="457"/>
    <cellStyle name="ปกติ 2 2" xfId="458"/>
    <cellStyle name="ปกติ 2 3" xfId="459"/>
    <cellStyle name="ปกติ 3" xfId="460"/>
    <cellStyle name="ปกติ 3 2" xfId="461"/>
    <cellStyle name="ปกติ 3 2 2" xfId="462"/>
    <cellStyle name="ปกติ 3 2 3" xfId="463"/>
    <cellStyle name="ปกติ 3 3" xfId="464"/>
    <cellStyle name="ปกติ 3_03_environment" xfId="465"/>
    <cellStyle name="ปกติ 4" xfId="466"/>
    <cellStyle name="ปกติ 4 2" xfId="467"/>
    <cellStyle name="ปกติ 4 2 2" xfId="468"/>
    <cellStyle name="ปกติ 4 2 3" xfId="469"/>
    <cellStyle name="ปกติ 4 3" xfId="470"/>
    <cellStyle name="ปกติ 4 4" xfId="471"/>
    <cellStyle name="ปกติ 4 5" xfId="472"/>
    <cellStyle name="ปกติ 42" xfId="473"/>
    <cellStyle name="ปกติ 5" xfId="474"/>
    <cellStyle name="ปกติ 5 2" xfId="475"/>
    <cellStyle name="ปกติ 5 3" xfId="476"/>
    <cellStyle name="ปกติ 5 4" xfId="477"/>
    <cellStyle name="ปกติ 6" xfId="478"/>
    <cellStyle name="ปกติ 7" xfId="479"/>
    <cellStyle name="ปกติ 7 2" xfId="480"/>
    <cellStyle name="ปกติ 7 3" xfId="481"/>
    <cellStyle name="ปกติ 7 4" xfId="482"/>
    <cellStyle name="ปกติ 8" xfId="483"/>
    <cellStyle name="ปกติ 9" xfId="484"/>
    <cellStyle name="ปกติ_@จำนวนพื้นที่สวนสาธารณะ(17.07.2012)" xfId="485"/>
    <cellStyle name="ปกติ_01_ด้านการบริหารจัดการ" xfId="486"/>
    <cellStyle name="ปกติ_03_ด้านทรัพยากรฯ p(259-289)" xfId="487"/>
    <cellStyle name="ปกติ_06_Environment 2" xfId="488"/>
    <cellStyle name="ปกติ_06_Environment_03_ด้านสิ่งแวดล้อม" xfId="489"/>
    <cellStyle name="ปกติ_06_Environment_03_ด้านสิ่งแวดล้อม 2" xfId="490"/>
    <cellStyle name="ปกติ_06_Environment_ค่าเฉลี่ยน้ำคลองปี 2552 2" xfId="491"/>
    <cellStyle name="ปกติ_Book1 2 2" xfId="492"/>
    <cellStyle name="ปกติ_stat47_สวน&amp;ห้องสมุด_03_environment 54 (6 Months ) 2" xfId="493"/>
    <cellStyle name="ปกติ_แก้มลิง_03_ด้านสิ่งแวดล้อม" xfId="494"/>
    <cellStyle name="ปกติ_ค่าเฉลี่ยน้ำคลองปี 2552" xfId="495"/>
    <cellStyle name="ปกติ_สถิติ48" xfId="496"/>
    <cellStyle name="ปกติ_สวน 2 2" xfId="497"/>
    <cellStyle name="ปกติ_สวน_03_environment 54 (6 Months ) 2" xfId="498"/>
    <cellStyle name="ปกติ_สวนสาธารณะ 2" xfId="499"/>
    <cellStyle name="ปกติ_สวนสาธารณะ_@03_environment 6 เดือน_@จำนวนพื้นที่สวนสาธารณะ(17.07.2012)" xfId="500"/>
    <cellStyle name="ปกติ_สวนสาธารณะ_@จำนวนพื้นที่สวนสาธารณะ(17.07.2012)" xfId="501"/>
    <cellStyle name="ป้อนค่า" xfId="502"/>
    <cellStyle name="ป้อนค่า 2" xfId="503"/>
    <cellStyle name="ป้อนค่า 2 2" xfId="504"/>
    <cellStyle name="ป้อนค่า 2 3" xfId="505"/>
    <cellStyle name="ป้อนค่า 2 4" xfId="506"/>
    <cellStyle name="ป้อนค่า 2_03_environment" xfId="507"/>
    <cellStyle name="ป้อนค่า 3" xfId="508"/>
    <cellStyle name="ป้อนค่า 3 2" xfId="509"/>
    <cellStyle name="ป้อนค่า 4" xfId="510"/>
    <cellStyle name="ป้อนค่า 4 2" xfId="511"/>
    <cellStyle name="ปานกลาง" xfId="512"/>
    <cellStyle name="ปานกลาง 2" xfId="513"/>
    <cellStyle name="ปานกลาง 2 2" xfId="514"/>
    <cellStyle name="ปานกลาง 2 3" xfId="515"/>
    <cellStyle name="ปานกลาง 2 4" xfId="516"/>
    <cellStyle name="ปานกลาง 2_03_environment" xfId="517"/>
    <cellStyle name="ปานกลาง 3" xfId="518"/>
    <cellStyle name="ปานกลาง 3 2" xfId="519"/>
    <cellStyle name="ปานกลาง 4" xfId="520"/>
    <cellStyle name="ปานกลาง 4 2" xfId="521"/>
    <cellStyle name="เปอร์เซ็นต์ 2" xfId="522"/>
    <cellStyle name="เปอร์เซ็นต์ 3" xfId="523"/>
    <cellStyle name="ผลรวม" xfId="524"/>
    <cellStyle name="ผลรวม 2" xfId="525"/>
    <cellStyle name="ผลรวม 2 2" xfId="526"/>
    <cellStyle name="ผลรวม 2 3" xfId="527"/>
    <cellStyle name="ผลรวม 2 4" xfId="528"/>
    <cellStyle name="ผลรวม 2_03_environment" xfId="529"/>
    <cellStyle name="ผลรวม 3" xfId="530"/>
    <cellStyle name="ผลรวม 3 2" xfId="531"/>
    <cellStyle name="ผลรวม 4" xfId="532"/>
    <cellStyle name="ผลรวม 4 2" xfId="533"/>
    <cellStyle name="แย่" xfId="534"/>
    <cellStyle name="แย่ 2" xfId="535"/>
    <cellStyle name="แย่ 2 2" xfId="536"/>
    <cellStyle name="แย่ 2 3" xfId="537"/>
    <cellStyle name="แย่ 2 4" xfId="538"/>
    <cellStyle name="แย่ 2_03_environment" xfId="539"/>
    <cellStyle name="แย่ 3" xfId="540"/>
    <cellStyle name="แย่ 3 2" xfId="541"/>
    <cellStyle name="แย่ 4" xfId="542"/>
    <cellStyle name="แย่ 4 2" xfId="543"/>
    <cellStyle name="ส่วนที่ถูกเน้น1" xfId="544"/>
    <cellStyle name="ส่วนที่ถูกเน้น1 2" xfId="545"/>
    <cellStyle name="ส่วนที่ถูกเน้น1 2 2" xfId="546"/>
    <cellStyle name="ส่วนที่ถูกเน้น1 2 3" xfId="547"/>
    <cellStyle name="ส่วนที่ถูกเน้น1 2 4" xfId="548"/>
    <cellStyle name="ส่วนที่ถูกเน้น1 2_03_environment" xfId="549"/>
    <cellStyle name="ส่วนที่ถูกเน้น1 3" xfId="550"/>
    <cellStyle name="ส่วนที่ถูกเน้น1 3 2" xfId="551"/>
    <cellStyle name="ส่วนที่ถูกเน้น1 4" xfId="552"/>
    <cellStyle name="ส่วนที่ถูกเน้น1 4 2" xfId="553"/>
    <cellStyle name="ส่วนที่ถูกเน้น2" xfId="554"/>
    <cellStyle name="ส่วนที่ถูกเน้น2 2" xfId="555"/>
    <cellStyle name="ส่วนที่ถูกเน้น2 2 2" xfId="556"/>
    <cellStyle name="ส่วนที่ถูกเน้น2 2 3" xfId="557"/>
    <cellStyle name="ส่วนที่ถูกเน้น2 2 4" xfId="558"/>
    <cellStyle name="ส่วนที่ถูกเน้น2 2_03_environment" xfId="559"/>
    <cellStyle name="ส่วนที่ถูกเน้น2 3" xfId="560"/>
    <cellStyle name="ส่วนที่ถูกเน้น2 3 2" xfId="561"/>
    <cellStyle name="ส่วนที่ถูกเน้น2 4" xfId="562"/>
    <cellStyle name="ส่วนที่ถูกเน้น2 4 2" xfId="563"/>
    <cellStyle name="ส่วนที่ถูกเน้น3" xfId="564"/>
    <cellStyle name="ส่วนที่ถูกเน้น3 2" xfId="565"/>
    <cellStyle name="ส่วนที่ถูกเน้น3 2 2" xfId="566"/>
    <cellStyle name="ส่วนที่ถูกเน้น3 2 3" xfId="567"/>
    <cellStyle name="ส่วนที่ถูกเน้น3 2 4" xfId="568"/>
    <cellStyle name="ส่วนที่ถูกเน้น3 2_03_environment" xfId="569"/>
    <cellStyle name="ส่วนที่ถูกเน้น3 3" xfId="570"/>
    <cellStyle name="ส่วนที่ถูกเน้น3 3 2" xfId="571"/>
    <cellStyle name="ส่วนที่ถูกเน้น3 4" xfId="572"/>
    <cellStyle name="ส่วนที่ถูกเน้น3 4 2" xfId="573"/>
    <cellStyle name="ส่วนที่ถูกเน้น4" xfId="574"/>
    <cellStyle name="ส่วนที่ถูกเน้น4 2" xfId="575"/>
    <cellStyle name="ส่วนที่ถูกเน้น4 2 2" xfId="576"/>
    <cellStyle name="ส่วนที่ถูกเน้น4 2 3" xfId="577"/>
    <cellStyle name="ส่วนที่ถูกเน้น4 2 4" xfId="578"/>
    <cellStyle name="ส่วนที่ถูกเน้น4 2_03_environment" xfId="579"/>
    <cellStyle name="ส่วนที่ถูกเน้น4 3" xfId="580"/>
    <cellStyle name="ส่วนที่ถูกเน้น4 3 2" xfId="581"/>
    <cellStyle name="ส่วนที่ถูกเน้น4 4" xfId="582"/>
    <cellStyle name="ส่วนที่ถูกเน้น4 4 2" xfId="583"/>
    <cellStyle name="ส่วนที่ถูกเน้น5" xfId="584"/>
    <cellStyle name="ส่วนที่ถูกเน้น5 2" xfId="585"/>
    <cellStyle name="ส่วนที่ถูกเน้น5 2 2" xfId="586"/>
    <cellStyle name="ส่วนที่ถูกเน้น5 2 3" xfId="587"/>
    <cellStyle name="ส่วนที่ถูกเน้น5 2 4" xfId="588"/>
    <cellStyle name="ส่วนที่ถูกเน้น5 2_03_environment" xfId="589"/>
    <cellStyle name="ส่วนที่ถูกเน้น5 3" xfId="590"/>
    <cellStyle name="ส่วนที่ถูกเน้น5 3 2" xfId="591"/>
    <cellStyle name="ส่วนที่ถูกเน้น5 4" xfId="592"/>
    <cellStyle name="ส่วนที่ถูกเน้น5 4 2" xfId="593"/>
    <cellStyle name="ส่วนที่ถูกเน้น6" xfId="594"/>
    <cellStyle name="ส่วนที่ถูกเน้น6 2" xfId="595"/>
    <cellStyle name="ส่วนที่ถูกเน้น6 2 2" xfId="596"/>
    <cellStyle name="ส่วนที่ถูกเน้น6 2 3" xfId="597"/>
    <cellStyle name="ส่วนที่ถูกเน้น6 2 4" xfId="598"/>
    <cellStyle name="ส่วนที่ถูกเน้น6 2_03_environment" xfId="599"/>
    <cellStyle name="ส่วนที่ถูกเน้น6 3" xfId="600"/>
    <cellStyle name="ส่วนที่ถูกเน้น6 3 2" xfId="601"/>
    <cellStyle name="ส่วนที่ถูกเน้น6 4" xfId="602"/>
    <cellStyle name="ส่วนที่ถูกเน้น6 4 2" xfId="603"/>
    <cellStyle name="แสดงผล" xfId="604"/>
    <cellStyle name="แสดงผล 2" xfId="605"/>
    <cellStyle name="แสดงผล 2 2" xfId="606"/>
    <cellStyle name="แสดงผล 2 3" xfId="607"/>
    <cellStyle name="แสดงผล 2 4" xfId="608"/>
    <cellStyle name="แสดงผล 2_03_environment" xfId="609"/>
    <cellStyle name="แสดงผล 3" xfId="610"/>
    <cellStyle name="แสดงผล 3 2" xfId="611"/>
    <cellStyle name="แสดงผล 4" xfId="612"/>
    <cellStyle name="แสดงผล 4 2" xfId="613"/>
    <cellStyle name="หมายเหตุ" xfId="614"/>
    <cellStyle name="หมายเหตุ 2" xfId="615"/>
    <cellStyle name="หมายเหตุ 2 2" xfId="616"/>
    <cellStyle name="หมายเหตุ 2 2 2" xfId="617"/>
    <cellStyle name="หมายเหตุ 2 3" xfId="618"/>
    <cellStyle name="หมายเหตุ 2 4" xfId="619"/>
    <cellStyle name="หมายเหตุ 3" xfId="620"/>
    <cellStyle name="หมายเหตุ 3 2" xfId="621"/>
    <cellStyle name="หมายเหตุ 3 2 2" xfId="622"/>
    <cellStyle name="หมายเหตุ 4" xfId="623"/>
    <cellStyle name="หมายเหตุ 4 2" xfId="624"/>
    <cellStyle name="หมายเหตุ 4 2 2" xfId="625"/>
    <cellStyle name="หัวเรื่อง 1" xfId="626"/>
    <cellStyle name="หัวเรื่อง 1 2" xfId="627"/>
    <cellStyle name="หัวเรื่อง 1 2 2" xfId="628"/>
    <cellStyle name="หัวเรื่อง 1 2 3" xfId="629"/>
    <cellStyle name="หัวเรื่อง 1 3" xfId="630"/>
    <cellStyle name="หัวเรื่อง 2" xfId="631"/>
    <cellStyle name="หัวเรื่อง 2 2" xfId="632"/>
    <cellStyle name="หัวเรื่อง 2 2 2" xfId="633"/>
    <cellStyle name="หัวเรื่อง 2 2 3" xfId="634"/>
    <cellStyle name="หัวเรื่อง 2 2 4" xfId="635"/>
    <cellStyle name="หัวเรื่อง 2 2_03_environment" xfId="636"/>
    <cellStyle name="หัวเรื่อง 2 3" xfId="637"/>
    <cellStyle name="หัวเรื่อง 2 3 2" xfId="638"/>
    <cellStyle name="หัวเรื่อง 2 4" xfId="639"/>
    <cellStyle name="หัวเรื่อง 2 4 2" xfId="640"/>
    <cellStyle name="หัวเรื่อง 3" xfId="641"/>
    <cellStyle name="หัวเรื่อง 3 2" xfId="642"/>
    <cellStyle name="หัวเรื่อง 3 2 2" xfId="643"/>
    <cellStyle name="หัวเรื่อง 3 2 3" xfId="644"/>
    <cellStyle name="หัวเรื่อง 3 3" xfId="645"/>
    <cellStyle name="หัวเรื่อง 4" xfId="646"/>
    <cellStyle name="หัวเรื่อง 4 2" xfId="647"/>
    <cellStyle name="หัวเรื่อง 4 2 2" xfId="648"/>
    <cellStyle name="หัวเรื่อง 4 2 3" xfId="649"/>
    <cellStyle name="หัวเรื่อง 4 3" xfId="6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.psf\.Mac\Users\Apple\Desktop\stat2550\stat_description\1_Admin-50_p67-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ด้าน"/>
      <sheetName val="กราฟกรอบอัตรากำลังข้าราชการ"/>
      <sheetName val="ขรก.ลูกจ้าง ตามพ.ศ."/>
      <sheetName val=" ขรก.ลูกจ้าง"/>
      <sheetName val=" ขรก.ครู ลูกจ้า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H54"/>
  <sheetViews>
    <sheetView showGridLines="0" zoomScalePageLayoutView="0" workbookViewId="0" topLeftCell="A34">
      <selection activeCell="B56" sqref="B56"/>
    </sheetView>
  </sheetViews>
  <sheetFormatPr defaultColWidth="9.140625" defaultRowHeight="23.25"/>
  <cols>
    <col min="1" max="1" width="20.421875" style="346" customWidth="1"/>
    <col min="2" max="2" width="26.57421875" style="346" customWidth="1"/>
    <col min="3" max="3" width="28.140625" style="346" customWidth="1"/>
    <col min="4" max="4" width="28.8515625" style="346" customWidth="1"/>
    <col min="5" max="5" width="42.57421875" style="346" customWidth="1"/>
    <col min="6" max="16384" width="9.140625" style="346" customWidth="1"/>
  </cols>
  <sheetData>
    <row r="1" spans="1:8" s="345" customFormat="1" ht="21">
      <c r="A1" s="345" t="s">
        <v>658</v>
      </c>
      <c r="F1" s="344"/>
      <c r="G1" s="344"/>
      <c r="H1" s="344"/>
    </row>
    <row r="2" spans="1:5" ht="18.75">
      <c r="A2" s="465" t="s">
        <v>467</v>
      </c>
      <c r="B2" s="466" t="s">
        <v>949</v>
      </c>
      <c r="C2" s="466" t="s">
        <v>950</v>
      </c>
      <c r="D2" s="466" t="s">
        <v>951</v>
      </c>
      <c r="E2" s="467" t="s">
        <v>952</v>
      </c>
    </row>
    <row r="3" spans="1:5" s="348" customFormat="1" ht="15.75" customHeight="1">
      <c r="A3" s="141" t="s">
        <v>527</v>
      </c>
      <c r="B3" s="142">
        <v>332</v>
      </c>
      <c r="C3" s="143">
        <v>257960.28</v>
      </c>
      <c r="D3" s="347">
        <v>92774</v>
      </c>
      <c r="E3" s="144">
        <f aca="true" t="shared" si="0" ref="E3:E34">C3/D3</f>
        <v>2.7805234225106172</v>
      </c>
    </row>
    <row r="4" spans="1:5" s="348" customFormat="1" ht="15.75" customHeight="1">
      <c r="A4" s="141" t="s">
        <v>513</v>
      </c>
      <c r="B4" s="142">
        <v>245</v>
      </c>
      <c r="C4" s="143">
        <v>1195477.88</v>
      </c>
      <c r="D4" s="347">
        <v>169614</v>
      </c>
      <c r="E4" s="144">
        <f t="shared" si="0"/>
        <v>7.048226443571874</v>
      </c>
    </row>
    <row r="5" spans="1:5" s="348" customFormat="1" ht="15.75" customHeight="1">
      <c r="A5" s="141" t="s">
        <v>531</v>
      </c>
      <c r="B5" s="142">
        <v>199</v>
      </c>
      <c r="C5" s="143">
        <v>477859.76</v>
      </c>
      <c r="D5" s="347">
        <v>81162</v>
      </c>
      <c r="E5" s="144">
        <f t="shared" si="0"/>
        <v>5.887727754367808</v>
      </c>
    </row>
    <row r="6" spans="1:5" s="348" customFormat="1" ht="15.75" customHeight="1">
      <c r="A6" s="141" t="s">
        <v>542</v>
      </c>
      <c r="B6" s="142">
        <v>192</v>
      </c>
      <c r="C6" s="143">
        <v>1329483.8</v>
      </c>
      <c r="D6" s="347">
        <v>159962</v>
      </c>
      <c r="E6" s="144">
        <f t="shared" si="0"/>
        <v>8.31124767132194</v>
      </c>
    </row>
    <row r="7" spans="1:5" s="348" customFormat="1" ht="15.75" customHeight="1">
      <c r="A7" s="141" t="s">
        <v>521</v>
      </c>
      <c r="B7" s="142">
        <v>191</v>
      </c>
      <c r="C7" s="143">
        <v>112934.04</v>
      </c>
      <c r="D7" s="347">
        <v>46114</v>
      </c>
      <c r="E7" s="144">
        <f t="shared" si="0"/>
        <v>2.449018519321681</v>
      </c>
    </row>
    <row r="8" spans="1:5" s="348" customFormat="1" ht="15.75" customHeight="1">
      <c r="A8" s="141" t="s">
        <v>506</v>
      </c>
      <c r="B8" s="142">
        <v>186</v>
      </c>
      <c r="C8" s="143">
        <v>808043.36</v>
      </c>
      <c r="D8" s="347">
        <v>106192</v>
      </c>
      <c r="E8" s="144">
        <f t="shared" si="0"/>
        <v>7.60926774144945</v>
      </c>
    </row>
    <row r="9" spans="1:5" s="348" customFormat="1" ht="15.75" customHeight="1">
      <c r="A9" s="141" t="s">
        <v>517</v>
      </c>
      <c r="B9" s="142">
        <v>185</v>
      </c>
      <c r="C9" s="143">
        <v>204192.48</v>
      </c>
      <c r="D9" s="347">
        <v>130511</v>
      </c>
      <c r="E9" s="144">
        <f t="shared" si="0"/>
        <v>1.5645614545900346</v>
      </c>
    </row>
    <row r="10" spans="1:5" s="348" customFormat="1" ht="15.75" customHeight="1">
      <c r="A10" s="141" t="s">
        <v>530</v>
      </c>
      <c r="B10" s="142">
        <v>165</v>
      </c>
      <c r="C10" s="143">
        <v>985987.24</v>
      </c>
      <c r="D10" s="347">
        <v>138661</v>
      </c>
      <c r="E10" s="144">
        <f t="shared" si="0"/>
        <v>7.110775488421401</v>
      </c>
    </row>
    <row r="11" spans="1:5" s="348" customFormat="1" ht="15.75" customHeight="1">
      <c r="A11" s="141" t="s">
        <v>510</v>
      </c>
      <c r="B11" s="142">
        <v>161</v>
      </c>
      <c r="C11" s="143">
        <v>284889.4</v>
      </c>
      <c r="D11" s="347">
        <v>117503</v>
      </c>
      <c r="E11" s="144">
        <f t="shared" si="0"/>
        <v>2.4245287354365423</v>
      </c>
    </row>
    <row r="12" spans="1:5" s="348" customFormat="1" ht="15.75" customHeight="1">
      <c r="A12" s="141" t="s">
        <v>518</v>
      </c>
      <c r="B12" s="142">
        <v>161</v>
      </c>
      <c r="C12" s="143">
        <v>285402</v>
      </c>
      <c r="D12" s="347">
        <v>95204</v>
      </c>
      <c r="E12" s="144">
        <f t="shared" si="0"/>
        <v>2.997794210327297</v>
      </c>
    </row>
    <row r="13" spans="1:5" s="348" customFormat="1" ht="15.75" customHeight="1">
      <c r="A13" s="141" t="s">
        <v>500</v>
      </c>
      <c r="B13" s="142">
        <v>159</v>
      </c>
      <c r="C13" s="143">
        <v>1007893.52</v>
      </c>
      <c r="D13" s="347">
        <v>90437</v>
      </c>
      <c r="E13" s="144">
        <f t="shared" si="0"/>
        <v>11.144703163528202</v>
      </c>
    </row>
    <row r="14" spans="1:5" s="348" customFormat="1" ht="15.75" customHeight="1">
      <c r="A14" s="141" t="s">
        <v>536</v>
      </c>
      <c r="B14" s="142">
        <v>154</v>
      </c>
      <c r="C14" s="143">
        <v>129537.08</v>
      </c>
      <c r="D14" s="347">
        <v>114805</v>
      </c>
      <c r="E14" s="144">
        <f t="shared" si="0"/>
        <v>1.1283226340316188</v>
      </c>
    </row>
    <row r="15" spans="1:5" s="348" customFormat="1" ht="15.75" customHeight="1">
      <c r="A15" s="141" t="s">
        <v>480</v>
      </c>
      <c r="B15" s="142">
        <v>151</v>
      </c>
      <c r="C15" s="143">
        <v>726038.68</v>
      </c>
      <c r="D15" s="347">
        <v>151877</v>
      </c>
      <c r="E15" s="144">
        <f t="shared" si="0"/>
        <v>4.780438644429374</v>
      </c>
    </row>
    <row r="16" spans="1:5" s="348" customFormat="1" ht="15.75" customHeight="1">
      <c r="A16" s="141" t="s">
        <v>508</v>
      </c>
      <c r="B16" s="142">
        <v>149</v>
      </c>
      <c r="C16" s="143">
        <v>417711.32</v>
      </c>
      <c r="D16" s="347">
        <v>117662</v>
      </c>
      <c r="E16" s="144">
        <f t="shared" si="0"/>
        <v>3.550095357889548</v>
      </c>
    </row>
    <row r="17" spans="1:5" s="348" customFormat="1" ht="15.75" customHeight="1">
      <c r="A17" s="141" t="s">
        <v>520</v>
      </c>
      <c r="B17" s="142">
        <v>147</v>
      </c>
      <c r="C17" s="143">
        <v>200053.98</v>
      </c>
      <c r="D17" s="347">
        <v>98113</v>
      </c>
      <c r="E17" s="144">
        <f t="shared" si="0"/>
        <v>2.0390160325339153</v>
      </c>
    </row>
    <row r="18" spans="1:5" s="348" customFormat="1" ht="15.75" customHeight="1">
      <c r="A18" s="141" t="s">
        <v>543</v>
      </c>
      <c r="B18" s="142">
        <v>147</v>
      </c>
      <c r="C18" s="143">
        <v>1821362.56</v>
      </c>
      <c r="D18" s="347">
        <v>109049</v>
      </c>
      <c r="E18" s="144">
        <f t="shared" si="0"/>
        <v>16.70223991049895</v>
      </c>
    </row>
    <row r="19" spans="1:5" s="348" customFormat="1" ht="15.75" customHeight="1">
      <c r="A19" s="141" t="s">
        <v>532</v>
      </c>
      <c r="B19" s="142">
        <v>141</v>
      </c>
      <c r="C19" s="143">
        <v>458869</v>
      </c>
      <c r="D19" s="347">
        <v>73550</v>
      </c>
      <c r="E19" s="144">
        <f t="shared" si="0"/>
        <v>6.238871515975527</v>
      </c>
    </row>
    <row r="20" spans="1:5" s="348" customFormat="1" ht="15.75" customHeight="1">
      <c r="A20" s="141" t="s">
        <v>519</v>
      </c>
      <c r="B20" s="142">
        <v>139</v>
      </c>
      <c r="C20" s="143">
        <v>807505.8</v>
      </c>
      <c r="D20" s="347">
        <v>106085</v>
      </c>
      <c r="E20" s="144">
        <f t="shared" si="0"/>
        <v>7.611875382947637</v>
      </c>
    </row>
    <row r="21" spans="1:5" s="348" customFormat="1" ht="15.75" customHeight="1">
      <c r="A21" s="141" t="s">
        <v>501</v>
      </c>
      <c r="B21" s="142">
        <v>136</v>
      </c>
      <c r="C21" s="143">
        <v>1767589.6</v>
      </c>
      <c r="D21" s="347">
        <v>160948</v>
      </c>
      <c r="E21" s="144">
        <f t="shared" si="0"/>
        <v>10.982364490394414</v>
      </c>
    </row>
    <row r="22" spans="1:5" s="348" customFormat="1" ht="15.75" customHeight="1">
      <c r="A22" s="141" t="s">
        <v>525</v>
      </c>
      <c r="B22" s="142">
        <v>136</v>
      </c>
      <c r="C22" s="143">
        <v>264005</v>
      </c>
      <c r="D22" s="347">
        <v>50092</v>
      </c>
      <c r="E22" s="144">
        <f t="shared" si="0"/>
        <v>5.270402459474567</v>
      </c>
    </row>
    <row r="23" spans="1:5" s="348" customFormat="1" ht="15.75" customHeight="1">
      <c r="A23" s="141" t="s">
        <v>533</v>
      </c>
      <c r="B23" s="142">
        <v>132</v>
      </c>
      <c r="C23" s="143">
        <v>338342.2</v>
      </c>
      <c r="D23" s="347">
        <v>85825</v>
      </c>
      <c r="E23" s="144">
        <f t="shared" si="0"/>
        <v>3.9422336149140693</v>
      </c>
    </row>
    <row r="24" spans="1:5" s="348" customFormat="1" ht="15.75" customHeight="1">
      <c r="A24" s="141" t="s">
        <v>540</v>
      </c>
      <c r="B24" s="142">
        <v>132</v>
      </c>
      <c r="C24" s="143">
        <v>40823.96</v>
      </c>
      <c r="D24" s="347">
        <v>26932</v>
      </c>
      <c r="E24" s="144">
        <f t="shared" si="0"/>
        <v>1.515816129511362</v>
      </c>
    </row>
    <row r="25" spans="1:5" s="348" customFormat="1" ht="15.75" customHeight="1">
      <c r="A25" s="141" t="s">
        <v>512</v>
      </c>
      <c r="B25" s="142">
        <v>127</v>
      </c>
      <c r="C25" s="143">
        <v>742431.48</v>
      </c>
      <c r="D25" s="347">
        <v>149056</v>
      </c>
      <c r="E25" s="144">
        <f t="shared" si="0"/>
        <v>4.980889598540146</v>
      </c>
    </row>
    <row r="26" spans="1:5" s="348" customFormat="1" ht="15.75" customHeight="1">
      <c r="A26" s="141" t="s">
        <v>515</v>
      </c>
      <c r="B26" s="142">
        <v>124</v>
      </c>
      <c r="C26" s="143">
        <v>195216.24</v>
      </c>
      <c r="D26" s="347">
        <v>93508</v>
      </c>
      <c r="E26" s="144">
        <f t="shared" si="0"/>
        <v>2.087695598237584</v>
      </c>
    </row>
    <row r="27" spans="1:5" s="348" customFormat="1" ht="15.75" customHeight="1">
      <c r="A27" s="141" t="s">
        <v>537</v>
      </c>
      <c r="B27" s="142">
        <v>121</v>
      </c>
      <c r="C27" s="143">
        <v>90584</v>
      </c>
      <c r="D27" s="347">
        <v>82637</v>
      </c>
      <c r="E27" s="144">
        <f t="shared" si="0"/>
        <v>1.0961675762672896</v>
      </c>
    </row>
    <row r="28" spans="1:5" s="348" customFormat="1" ht="15.75" customHeight="1">
      <c r="A28" s="141" t="s">
        <v>509</v>
      </c>
      <c r="B28" s="142">
        <v>116</v>
      </c>
      <c r="C28" s="143">
        <v>175569</v>
      </c>
      <c r="D28" s="347">
        <v>117536</v>
      </c>
      <c r="E28" s="144">
        <f t="shared" si="0"/>
        <v>1.4937465967873673</v>
      </c>
    </row>
    <row r="29" spans="1:5" s="348" customFormat="1" ht="15.75" customHeight="1">
      <c r="A29" s="141" t="s">
        <v>511</v>
      </c>
      <c r="B29" s="142">
        <v>113</v>
      </c>
      <c r="C29" s="143">
        <v>65221.28</v>
      </c>
      <c r="D29" s="347">
        <v>71087</v>
      </c>
      <c r="E29" s="144">
        <f t="shared" si="0"/>
        <v>0.9174853348713548</v>
      </c>
    </row>
    <row r="30" spans="1:5" s="348" customFormat="1" ht="15.75" customHeight="1">
      <c r="A30" s="141" t="s">
        <v>498</v>
      </c>
      <c r="B30" s="142">
        <v>112</v>
      </c>
      <c r="C30" s="143">
        <v>207685.12</v>
      </c>
      <c r="D30" s="347">
        <v>75765</v>
      </c>
      <c r="E30" s="144">
        <f t="shared" si="0"/>
        <v>2.7411749488550123</v>
      </c>
    </row>
    <row r="31" spans="1:5" s="348" customFormat="1" ht="15.75" customHeight="1">
      <c r="A31" s="141" t="s">
        <v>504</v>
      </c>
      <c r="B31" s="142">
        <v>112</v>
      </c>
      <c r="C31" s="143">
        <v>195683.6</v>
      </c>
      <c r="D31" s="347">
        <v>128838</v>
      </c>
      <c r="E31" s="144">
        <f t="shared" si="0"/>
        <v>1.5188345053478012</v>
      </c>
    </row>
    <row r="32" spans="1:5" s="348" customFormat="1" ht="15.75" customHeight="1">
      <c r="A32" s="141" t="s">
        <v>516</v>
      </c>
      <c r="B32" s="142">
        <v>112</v>
      </c>
      <c r="C32" s="143">
        <v>255055.2</v>
      </c>
      <c r="D32" s="347">
        <v>192119</v>
      </c>
      <c r="E32" s="144">
        <f t="shared" si="0"/>
        <v>1.3275896709851707</v>
      </c>
    </row>
    <row r="33" spans="1:5" s="348" customFormat="1" ht="15.75" customHeight="1">
      <c r="A33" s="141" t="s">
        <v>535</v>
      </c>
      <c r="B33" s="142">
        <v>110</v>
      </c>
      <c r="C33" s="143">
        <v>600781</v>
      </c>
      <c r="D33" s="347">
        <v>122441</v>
      </c>
      <c r="E33" s="144">
        <f t="shared" si="0"/>
        <v>4.906697919814441</v>
      </c>
    </row>
    <row r="34" spans="1:5" s="348" customFormat="1" ht="15.75" customHeight="1">
      <c r="A34" s="141" t="s">
        <v>539</v>
      </c>
      <c r="B34" s="142">
        <v>110</v>
      </c>
      <c r="C34" s="143">
        <v>334163.4</v>
      </c>
      <c r="D34" s="347">
        <v>91358</v>
      </c>
      <c r="E34" s="144">
        <f t="shared" si="0"/>
        <v>3.6577355020906763</v>
      </c>
    </row>
    <row r="35" spans="1:5" s="348" customFormat="1" ht="15.75" customHeight="1">
      <c r="A35" s="141" t="s">
        <v>522</v>
      </c>
      <c r="B35" s="142">
        <v>109</v>
      </c>
      <c r="C35" s="143">
        <v>884889.2</v>
      </c>
      <c r="D35" s="347">
        <v>145822</v>
      </c>
      <c r="E35" s="144">
        <f aca="true" t="shared" si="1" ref="E35:E66">C35/D35</f>
        <v>6.068283249441099</v>
      </c>
    </row>
    <row r="36" spans="1:5" s="348" customFormat="1" ht="15.75" customHeight="1">
      <c r="A36" s="141" t="s">
        <v>538</v>
      </c>
      <c r="B36" s="142">
        <v>108</v>
      </c>
      <c r="C36" s="143">
        <v>584490.56</v>
      </c>
      <c r="D36" s="347">
        <v>116688</v>
      </c>
      <c r="E36" s="144">
        <f t="shared" si="1"/>
        <v>5.0090031537090365</v>
      </c>
    </row>
    <row r="37" spans="1:5" s="348" customFormat="1" ht="15.75" customHeight="1">
      <c r="A37" s="141" t="s">
        <v>479</v>
      </c>
      <c r="B37" s="142">
        <v>107</v>
      </c>
      <c r="C37" s="143">
        <v>716672.52</v>
      </c>
      <c r="D37" s="347">
        <v>191536</v>
      </c>
      <c r="E37" s="144">
        <f t="shared" si="1"/>
        <v>3.741711845292791</v>
      </c>
    </row>
    <row r="38" spans="1:5" s="348" customFormat="1" ht="15.75" customHeight="1">
      <c r="A38" s="141" t="s">
        <v>505</v>
      </c>
      <c r="B38" s="142">
        <v>106</v>
      </c>
      <c r="C38" s="143">
        <v>364333.2</v>
      </c>
      <c r="D38" s="347">
        <v>106811</v>
      </c>
      <c r="E38" s="144">
        <f t="shared" si="1"/>
        <v>3.411008229489472</v>
      </c>
    </row>
    <row r="39" spans="1:5" s="348" customFormat="1" ht="15.75" customHeight="1">
      <c r="A39" s="141" t="s">
        <v>497</v>
      </c>
      <c r="B39" s="142">
        <v>104</v>
      </c>
      <c r="C39" s="143">
        <v>558479.52</v>
      </c>
      <c r="D39" s="347">
        <v>108066</v>
      </c>
      <c r="E39" s="144">
        <f t="shared" si="1"/>
        <v>5.167948475931375</v>
      </c>
    </row>
    <row r="40" spans="1:5" s="348" customFormat="1" ht="15.75" customHeight="1">
      <c r="A40" s="141" t="s">
        <v>523</v>
      </c>
      <c r="B40" s="142">
        <v>104</v>
      </c>
      <c r="C40" s="143">
        <v>715021.12</v>
      </c>
      <c r="D40" s="347">
        <v>52613</v>
      </c>
      <c r="E40" s="144">
        <f t="shared" si="1"/>
        <v>13.5901986201129</v>
      </c>
    </row>
    <row r="41" spans="1:5" s="348" customFormat="1" ht="15.75" customHeight="1">
      <c r="A41" s="141" t="s">
        <v>529</v>
      </c>
      <c r="B41" s="142">
        <v>99</v>
      </c>
      <c r="C41" s="143">
        <v>374515.88</v>
      </c>
      <c r="D41" s="347">
        <v>129559</v>
      </c>
      <c r="E41" s="144">
        <f t="shared" si="1"/>
        <v>2.8906975200487808</v>
      </c>
    </row>
    <row r="42" spans="1:5" s="348" customFormat="1" ht="15.75" customHeight="1">
      <c r="A42" s="141" t="s">
        <v>534</v>
      </c>
      <c r="B42" s="142">
        <v>99</v>
      </c>
      <c r="C42" s="143">
        <v>502749</v>
      </c>
      <c r="D42" s="347">
        <v>165724</v>
      </c>
      <c r="E42" s="144">
        <f t="shared" si="1"/>
        <v>3.0336523376215876</v>
      </c>
    </row>
    <row r="43" spans="1:5" s="348" customFormat="1" ht="15.75" customHeight="1">
      <c r="A43" s="141" t="s">
        <v>528</v>
      </c>
      <c r="B43" s="142">
        <v>97</v>
      </c>
      <c r="C43" s="143">
        <v>567069.8</v>
      </c>
      <c r="D43" s="347">
        <v>56684</v>
      </c>
      <c r="E43" s="144">
        <f t="shared" si="1"/>
        <v>10.004054054054055</v>
      </c>
    </row>
    <row r="44" spans="1:5" s="348" customFormat="1" ht="15.75" customHeight="1">
      <c r="A44" s="141" t="s">
        <v>502</v>
      </c>
      <c r="B44" s="142">
        <v>96</v>
      </c>
      <c r="C44" s="143">
        <v>272053</v>
      </c>
      <c r="D44" s="347">
        <v>157156</v>
      </c>
      <c r="E44" s="144">
        <f t="shared" si="1"/>
        <v>1.7311015805950776</v>
      </c>
    </row>
    <row r="45" spans="1:5" s="348" customFormat="1" ht="15.75" customHeight="1">
      <c r="A45" s="141" t="s">
        <v>541</v>
      </c>
      <c r="B45" s="142">
        <v>92</v>
      </c>
      <c r="C45" s="143">
        <v>329682</v>
      </c>
      <c r="D45" s="347">
        <v>83898</v>
      </c>
      <c r="E45" s="144">
        <f t="shared" si="1"/>
        <v>3.9295573196023743</v>
      </c>
    </row>
    <row r="46" spans="1:5" s="348" customFormat="1" ht="15.75" customHeight="1">
      <c r="A46" s="141" t="s">
        <v>503</v>
      </c>
      <c r="B46" s="142">
        <v>81</v>
      </c>
      <c r="C46" s="143">
        <v>667514.76</v>
      </c>
      <c r="D46" s="347">
        <v>167827</v>
      </c>
      <c r="E46" s="144">
        <f t="shared" si="1"/>
        <v>3.9773979157108212</v>
      </c>
    </row>
    <row r="47" spans="1:5" s="348" customFormat="1" ht="15.75" customHeight="1">
      <c r="A47" s="141" t="s">
        <v>499</v>
      </c>
      <c r="B47" s="142">
        <v>77</v>
      </c>
      <c r="C47" s="143">
        <v>403636</v>
      </c>
      <c r="D47" s="347">
        <v>174197</v>
      </c>
      <c r="E47" s="144">
        <f t="shared" si="1"/>
        <v>2.317123716252289</v>
      </c>
    </row>
    <row r="48" spans="1:5" s="348" customFormat="1" ht="15.75" customHeight="1">
      <c r="A48" s="141" t="s">
        <v>544</v>
      </c>
      <c r="B48" s="142">
        <v>77</v>
      </c>
      <c r="C48" s="143">
        <v>231673.32</v>
      </c>
      <c r="D48" s="347">
        <v>78943</v>
      </c>
      <c r="E48" s="144">
        <f t="shared" si="1"/>
        <v>2.934691106241212</v>
      </c>
    </row>
    <row r="49" spans="1:5" s="348" customFormat="1" ht="15.75" customHeight="1">
      <c r="A49" s="141" t="s">
        <v>524</v>
      </c>
      <c r="B49" s="142">
        <v>71</v>
      </c>
      <c r="C49" s="143">
        <v>2802443.32</v>
      </c>
      <c r="D49" s="347">
        <v>163485</v>
      </c>
      <c r="E49" s="144">
        <f t="shared" si="1"/>
        <v>17.14189876747102</v>
      </c>
    </row>
    <row r="50" spans="1:5" s="348" customFormat="1" ht="15.75" customHeight="1">
      <c r="A50" s="141" t="s">
        <v>526</v>
      </c>
      <c r="B50" s="142">
        <v>65</v>
      </c>
      <c r="C50" s="143">
        <v>144800</v>
      </c>
      <c r="D50" s="347">
        <v>72495</v>
      </c>
      <c r="E50" s="144">
        <f t="shared" si="1"/>
        <v>1.9973791295951444</v>
      </c>
    </row>
    <row r="51" spans="1:5" s="348" customFormat="1" ht="15.75" customHeight="1">
      <c r="A51" s="141" t="s">
        <v>507</v>
      </c>
      <c r="B51" s="142">
        <v>61</v>
      </c>
      <c r="C51" s="143">
        <v>1073868</v>
      </c>
      <c r="D51" s="347">
        <v>76787</v>
      </c>
      <c r="E51" s="144">
        <f t="shared" si="1"/>
        <v>13.985023506583145</v>
      </c>
    </row>
    <row r="52" spans="1:5" s="348" customFormat="1" ht="15.75" customHeight="1">
      <c r="A52" s="141" t="s">
        <v>514</v>
      </c>
      <c r="B52" s="142">
        <v>54</v>
      </c>
      <c r="C52" s="143">
        <v>536237.52</v>
      </c>
      <c r="D52" s="347">
        <v>190544</v>
      </c>
      <c r="E52" s="144">
        <f t="shared" si="1"/>
        <v>2.814245108741288</v>
      </c>
    </row>
    <row r="53" spans="1:5" s="351" customFormat="1" ht="15.75" customHeight="1">
      <c r="A53" s="468" t="s">
        <v>468</v>
      </c>
      <c r="B53" s="349">
        <f>SUM(B3:B52)</f>
        <v>6504</v>
      </c>
      <c r="C53" s="350">
        <f>SUM(C3:C52)</f>
        <v>28514481.979999997</v>
      </c>
      <c r="D53" s="349">
        <f>SUM(D3:D52)</f>
        <v>5686252</v>
      </c>
      <c r="E53" s="350">
        <f t="shared" si="1"/>
        <v>5.014635647523184</v>
      </c>
    </row>
    <row r="54" s="353" customFormat="1" ht="18" customHeight="1">
      <c r="A54" s="352" t="s">
        <v>6</v>
      </c>
    </row>
  </sheetData>
  <sheetProtection/>
  <printOptions horizontalCentered="1"/>
  <pageMargins left="0.7874015748031497" right="0.7874015748031497" top="0.3937007874015748" bottom="0.3937007874015748" header="0.5118110236220472" footer="0.275590551181102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J197"/>
  <sheetViews>
    <sheetView showGridLines="0" view="pageBreakPreview" zoomScale="110" zoomScaleSheetLayoutView="110" zoomScalePageLayoutView="0" workbookViewId="0" topLeftCell="A34">
      <selection activeCell="A46" sqref="A46:B48"/>
    </sheetView>
  </sheetViews>
  <sheetFormatPr defaultColWidth="8.8515625" defaultRowHeight="16.5" customHeight="1"/>
  <cols>
    <col min="1" max="1" width="19.8515625" style="228" customWidth="1"/>
    <col min="2" max="2" width="53.00390625" style="228" bestFit="1" customWidth="1"/>
    <col min="3" max="3" width="22.8515625" style="228" customWidth="1"/>
    <col min="4" max="4" width="20.7109375" style="228" bestFit="1" customWidth="1"/>
    <col min="5" max="5" width="20.8515625" style="228" bestFit="1" customWidth="1"/>
    <col min="6" max="6" width="20.8515625" style="239" bestFit="1" customWidth="1"/>
    <col min="7" max="7" width="12.00390625" style="228" bestFit="1" customWidth="1"/>
    <col min="8" max="8" width="1.7109375" style="228" customWidth="1"/>
    <col min="9" max="9" width="12.00390625" style="228" customWidth="1"/>
    <col min="10" max="10" width="0.9921875" style="228" customWidth="1"/>
    <col min="11" max="11" width="12.00390625" style="228" bestFit="1" customWidth="1"/>
    <col min="12" max="12" width="0.9921875" style="228" customWidth="1"/>
    <col min="13" max="13" width="12.00390625" style="228" bestFit="1" customWidth="1"/>
    <col min="14" max="14" width="12.57421875" style="228" customWidth="1"/>
    <col min="15" max="15" width="2.140625" style="228" customWidth="1"/>
    <col min="16" max="16" width="13.00390625" style="228" customWidth="1"/>
    <col min="17" max="17" width="1.7109375" style="228" customWidth="1"/>
    <col min="18" max="18" width="13.8515625" style="228" customWidth="1"/>
    <col min="19" max="19" width="1.8515625" style="228" customWidth="1"/>
    <col min="20" max="20" width="15.7109375" style="228" customWidth="1"/>
    <col min="21" max="21" width="1.7109375" style="228" customWidth="1"/>
    <col min="22" max="16384" width="8.8515625" style="228" customWidth="1"/>
  </cols>
  <sheetData>
    <row r="1" spans="1:6" s="203" customFormat="1" ht="22.5" customHeight="1">
      <c r="A1" s="511" t="s">
        <v>986</v>
      </c>
      <c r="B1" s="511"/>
      <c r="C1" s="511"/>
      <c r="D1" s="511"/>
      <c r="E1" s="511"/>
      <c r="F1" s="511"/>
    </row>
    <row r="2" spans="1:10" s="205" customFormat="1" ht="24" customHeight="1">
      <c r="A2" s="240" t="s">
        <v>467</v>
      </c>
      <c r="B2" s="240" t="s">
        <v>469</v>
      </c>
      <c r="C2" s="512" t="s">
        <v>973</v>
      </c>
      <c r="D2" s="512" t="s">
        <v>973</v>
      </c>
      <c r="E2" s="512" t="s">
        <v>974</v>
      </c>
      <c r="F2" s="512" t="s">
        <v>974</v>
      </c>
      <c r="I2" s="208"/>
      <c r="J2" s="208"/>
    </row>
    <row r="3" spans="1:10" s="205" customFormat="1" ht="18.75">
      <c r="A3" s="513"/>
      <c r="B3" s="513"/>
      <c r="C3" s="209" t="s">
        <v>626</v>
      </c>
      <c r="D3" s="209" t="s">
        <v>625</v>
      </c>
      <c r="E3" s="209" t="s">
        <v>626</v>
      </c>
      <c r="F3" s="209" t="s">
        <v>625</v>
      </c>
      <c r="I3" s="208"/>
      <c r="J3" s="208"/>
    </row>
    <row r="4" spans="1:6" s="215" customFormat="1" ht="18" customHeight="1">
      <c r="A4" s="212" t="s">
        <v>497</v>
      </c>
      <c r="B4" s="212" t="s">
        <v>545</v>
      </c>
      <c r="C4" s="241">
        <v>68</v>
      </c>
      <c r="D4" s="241">
        <v>122</v>
      </c>
      <c r="E4" s="241">
        <v>102</v>
      </c>
      <c r="F4" s="242">
        <v>151</v>
      </c>
    </row>
    <row r="5" spans="1:6" s="215" customFormat="1" ht="18" customHeight="1">
      <c r="A5" s="212"/>
      <c r="B5" s="212" t="s">
        <v>977</v>
      </c>
      <c r="C5" s="241">
        <v>59</v>
      </c>
      <c r="D5" s="241">
        <v>125</v>
      </c>
      <c r="E5" s="241">
        <v>113</v>
      </c>
      <c r="F5" s="241">
        <v>139</v>
      </c>
    </row>
    <row r="6" spans="1:6" s="215" customFormat="1" ht="18" customHeight="1">
      <c r="A6" s="212"/>
      <c r="B6" s="212" t="s">
        <v>976</v>
      </c>
      <c r="C6" s="241">
        <v>95</v>
      </c>
      <c r="D6" s="241">
        <v>179</v>
      </c>
      <c r="E6" s="241">
        <v>90</v>
      </c>
      <c r="F6" s="241">
        <v>149</v>
      </c>
    </row>
    <row r="7" spans="1:6" s="215" customFormat="1" ht="18" customHeight="1">
      <c r="A7" s="212"/>
      <c r="B7" s="212" t="s">
        <v>978</v>
      </c>
      <c r="C7" s="241">
        <v>87</v>
      </c>
      <c r="D7" s="241">
        <v>139</v>
      </c>
      <c r="E7" s="241">
        <v>109</v>
      </c>
      <c r="F7" s="241">
        <v>181</v>
      </c>
    </row>
    <row r="8" spans="1:6" s="218" customFormat="1" ht="18" customHeight="1">
      <c r="A8" s="212" t="s">
        <v>501</v>
      </c>
      <c r="B8" s="212" t="s">
        <v>627</v>
      </c>
      <c r="C8" s="243">
        <v>101</v>
      </c>
      <c r="D8" s="241">
        <v>151</v>
      </c>
      <c r="E8" s="241">
        <v>51</v>
      </c>
      <c r="F8" s="243">
        <v>135</v>
      </c>
    </row>
    <row r="9" spans="1:6" s="215" customFormat="1" ht="18" customHeight="1">
      <c r="A9" s="212" t="s">
        <v>503</v>
      </c>
      <c r="B9" s="212" t="s">
        <v>628</v>
      </c>
      <c r="C9" s="241">
        <v>99</v>
      </c>
      <c r="D9" s="241">
        <v>175</v>
      </c>
      <c r="E9" s="241">
        <v>82</v>
      </c>
      <c r="F9" s="241">
        <v>176</v>
      </c>
    </row>
    <row r="10" spans="1:6" s="215" customFormat="1" ht="18" customHeight="1">
      <c r="A10" s="212" t="s">
        <v>505</v>
      </c>
      <c r="B10" s="212" t="s">
        <v>629</v>
      </c>
      <c r="C10" s="241">
        <v>61</v>
      </c>
      <c r="D10" s="241">
        <v>90</v>
      </c>
      <c r="E10" s="243">
        <v>53</v>
      </c>
      <c r="F10" s="241">
        <v>118</v>
      </c>
    </row>
    <row r="11" spans="1:6" s="215" customFormat="1" ht="18" customHeight="1">
      <c r="A11" s="212" t="s">
        <v>506</v>
      </c>
      <c r="B11" s="212" t="s">
        <v>651</v>
      </c>
      <c r="C11" s="241">
        <v>96</v>
      </c>
      <c r="D11" s="241">
        <v>143</v>
      </c>
      <c r="E11" s="241">
        <v>88</v>
      </c>
      <c r="F11" s="241">
        <v>201</v>
      </c>
    </row>
    <row r="12" spans="1:6" s="215" customFormat="1" ht="18" customHeight="1">
      <c r="A12" s="212" t="s">
        <v>509</v>
      </c>
      <c r="B12" s="212" t="s">
        <v>546</v>
      </c>
      <c r="C12" s="241">
        <v>79</v>
      </c>
      <c r="D12" s="241">
        <v>139</v>
      </c>
      <c r="E12" s="241">
        <v>93</v>
      </c>
      <c r="F12" s="241">
        <v>219</v>
      </c>
    </row>
    <row r="13" spans="1:6" s="215" customFormat="1" ht="18" customHeight="1">
      <c r="A13" s="212"/>
      <c r="B13" s="212" t="s">
        <v>630</v>
      </c>
      <c r="C13" s="241">
        <v>69</v>
      </c>
      <c r="D13" s="241">
        <v>93</v>
      </c>
      <c r="E13" s="241">
        <v>65</v>
      </c>
      <c r="F13" s="241">
        <v>166</v>
      </c>
    </row>
    <row r="14" spans="1:6" s="215" customFormat="1" ht="18" customHeight="1">
      <c r="A14" s="212" t="s">
        <v>512</v>
      </c>
      <c r="B14" s="212" t="s">
        <v>631</v>
      </c>
      <c r="C14" s="241">
        <v>89</v>
      </c>
      <c r="D14" s="241">
        <v>158</v>
      </c>
      <c r="E14" s="241">
        <v>117</v>
      </c>
      <c r="F14" s="241">
        <v>191</v>
      </c>
    </row>
    <row r="15" spans="1:6" s="215" customFormat="1" ht="18" customHeight="1">
      <c r="A15" s="212" t="s">
        <v>513</v>
      </c>
      <c r="B15" s="212" t="s">
        <v>632</v>
      </c>
      <c r="C15" s="241">
        <v>77</v>
      </c>
      <c r="D15" s="241">
        <v>132</v>
      </c>
      <c r="E15" s="241">
        <v>83</v>
      </c>
      <c r="F15" s="242">
        <v>136</v>
      </c>
    </row>
    <row r="16" spans="1:6" s="215" customFormat="1" ht="18" customHeight="1">
      <c r="A16" s="212" t="s">
        <v>514</v>
      </c>
      <c r="B16" s="212" t="s">
        <v>633</v>
      </c>
      <c r="C16" s="241">
        <v>122</v>
      </c>
      <c r="D16" s="241">
        <v>163</v>
      </c>
      <c r="E16" s="241">
        <v>104</v>
      </c>
      <c r="F16" s="241">
        <v>206</v>
      </c>
    </row>
    <row r="17" spans="1:6" s="215" customFormat="1" ht="18" customHeight="1">
      <c r="A17" s="212" t="s">
        <v>515</v>
      </c>
      <c r="B17" s="212" t="s">
        <v>547</v>
      </c>
      <c r="C17" s="241">
        <v>88</v>
      </c>
      <c r="D17" s="241">
        <v>208</v>
      </c>
      <c r="E17" s="241">
        <v>72</v>
      </c>
      <c r="F17" s="241">
        <v>135</v>
      </c>
    </row>
    <row r="18" spans="1:6" s="215" customFormat="1" ht="18" customHeight="1">
      <c r="A18" s="212" t="s">
        <v>517</v>
      </c>
      <c r="B18" s="212" t="s">
        <v>652</v>
      </c>
      <c r="C18" s="241">
        <v>101</v>
      </c>
      <c r="D18" s="241">
        <v>165</v>
      </c>
      <c r="E18" s="241">
        <v>91</v>
      </c>
      <c r="F18" s="241">
        <v>207</v>
      </c>
    </row>
    <row r="19" spans="1:6" s="215" customFormat="1" ht="18" customHeight="1">
      <c r="A19" s="212" t="s">
        <v>518</v>
      </c>
      <c r="B19" s="212" t="s">
        <v>548</v>
      </c>
      <c r="C19" s="241">
        <v>73</v>
      </c>
      <c r="D19" s="241">
        <v>157</v>
      </c>
      <c r="E19" s="241">
        <v>73</v>
      </c>
      <c r="F19" s="241">
        <v>127</v>
      </c>
    </row>
    <row r="20" spans="1:6" s="215" customFormat="1" ht="18" customHeight="1">
      <c r="A20" s="212"/>
      <c r="B20" s="212" t="s">
        <v>635</v>
      </c>
      <c r="C20" s="241">
        <v>85</v>
      </c>
      <c r="D20" s="241">
        <v>199</v>
      </c>
      <c r="E20" s="241">
        <v>92</v>
      </c>
      <c r="F20" s="241">
        <v>171</v>
      </c>
    </row>
    <row r="21" spans="1:6" s="215" customFormat="1" ht="18" customHeight="1">
      <c r="A21" s="212"/>
      <c r="B21" s="212" t="s">
        <v>634</v>
      </c>
      <c r="C21" s="241">
        <v>66</v>
      </c>
      <c r="D21" s="241">
        <v>204</v>
      </c>
      <c r="E21" s="241">
        <v>66</v>
      </c>
      <c r="F21" s="241">
        <v>131</v>
      </c>
    </row>
    <row r="22" spans="1:6" s="215" customFormat="1" ht="18" customHeight="1">
      <c r="A22" s="212" t="s">
        <v>519</v>
      </c>
      <c r="B22" s="212" t="s">
        <v>636</v>
      </c>
      <c r="C22" s="241">
        <v>90</v>
      </c>
      <c r="D22" s="241">
        <v>145</v>
      </c>
      <c r="E22" s="241">
        <v>62</v>
      </c>
      <c r="F22" s="241">
        <v>175</v>
      </c>
    </row>
    <row r="23" spans="1:6" s="215" customFormat="1" ht="18" customHeight="1">
      <c r="A23" s="212" t="s">
        <v>520</v>
      </c>
      <c r="B23" s="212" t="s">
        <v>549</v>
      </c>
      <c r="C23" s="241">
        <v>77</v>
      </c>
      <c r="D23" s="241">
        <v>109</v>
      </c>
      <c r="E23" s="241">
        <v>84</v>
      </c>
      <c r="F23" s="241">
        <v>192</v>
      </c>
    </row>
    <row r="24" spans="1:6" s="215" customFormat="1" ht="18" customHeight="1">
      <c r="A24" s="212" t="s">
        <v>521</v>
      </c>
      <c r="B24" s="212" t="s">
        <v>980</v>
      </c>
      <c r="C24" s="241">
        <v>170</v>
      </c>
      <c r="D24" s="241">
        <v>223</v>
      </c>
      <c r="E24" s="241">
        <v>82</v>
      </c>
      <c r="F24" s="241">
        <v>209</v>
      </c>
    </row>
    <row r="25" spans="1:6" s="215" customFormat="1" ht="18" customHeight="1">
      <c r="A25" s="212"/>
      <c r="B25" s="212" t="s">
        <v>979</v>
      </c>
      <c r="C25" s="241">
        <v>104</v>
      </c>
      <c r="D25" s="241">
        <v>219</v>
      </c>
      <c r="E25" s="241">
        <v>81</v>
      </c>
      <c r="F25" s="241">
        <v>154</v>
      </c>
    </row>
    <row r="26" spans="1:6" s="215" customFormat="1" ht="18" customHeight="1">
      <c r="A26" s="212"/>
      <c r="B26" s="219" t="s">
        <v>649</v>
      </c>
      <c r="C26" s="241">
        <v>72</v>
      </c>
      <c r="D26" s="241">
        <v>110</v>
      </c>
      <c r="E26" s="241">
        <v>67</v>
      </c>
      <c r="F26" s="241">
        <v>100</v>
      </c>
    </row>
    <row r="27" spans="1:6" s="215" customFormat="1" ht="18" customHeight="1">
      <c r="A27" s="212" t="s">
        <v>523</v>
      </c>
      <c r="B27" s="212" t="s">
        <v>637</v>
      </c>
      <c r="C27" s="244">
        <v>78</v>
      </c>
      <c r="D27" s="241">
        <v>128</v>
      </c>
      <c r="E27" s="241">
        <v>77</v>
      </c>
      <c r="F27" s="241">
        <v>156</v>
      </c>
    </row>
    <row r="28" spans="1:6" s="215" customFormat="1" ht="18" customHeight="1">
      <c r="A28" s="212"/>
      <c r="B28" s="219" t="s">
        <v>550</v>
      </c>
      <c r="C28" s="244">
        <v>56</v>
      </c>
      <c r="D28" s="241">
        <v>126</v>
      </c>
      <c r="E28" s="241">
        <v>53</v>
      </c>
      <c r="F28" s="241">
        <v>101</v>
      </c>
    </row>
    <row r="29" spans="1:6" s="215" customFormat="1" ht="18" customHeight="1">
      <c r="A29" s="212" t="s">
        <v>524</v>
      </c>
      <c r="B29" s="212" t="s">
        <v>657</v>
      </c>
      <c r="C29" s="245">
        <v>94</v>
      </c>
      <c r="D29" s="241">
        <v>173</v>
      </c>
      <c r="E29" s="241">
        <v>121</v>
      </c>
      <c r="F29" s="241">
        <v>222</v>
      </c>
    </row>
    <row r="30" spans="1:6" s="215" customFormat="1" ht="18" customHeight="1">
      <c r="A30" s="212" t="s">
        <v>525</v>
      </c>
      <c r="B30" s="212" t="s">
        <v>638</v>
      </c>
      <c r="C30" s="244">
        <v>71</v>
      </c>
      <c r="D30" s="241">
        <v>87</v>
      </c>
      <c r="E30" s="243">
        <v>57</v>
      </c>
      <c r="F30" s="241">
        <v>105</v>
      </c>
    </row>
    <row r="31" spans="1:6" s="215" customFormat="1" ht="18" customHeight="1">
      <c r="A31" s="212" t="s">
        <v>526</v>
      </c>
      <c r="B31" s="212" t="s">
        <v>981</v>
      </c>
      <c r="C31" s="244">
        <v>106</v>
      </c>
      <c r="D31" s="241">
        <v>189</v>
      </c>
      <c r="E31" s="243">
        <v>75</v>
      </c>
      <c r="F31" s="241">
        <v>174</v>
      </c>
    </row>
    <row r="32" spans="1:6" s="215" customFormat="1" ht="18" customHeight="1">
      <c r="A32" s="212"/>
      <c r="B32" s="212" t="s">
        <v>982</v>
      </c>
      <c r="C32" s="244">
        <v>123</v>
      </c>
      <c r="D32" s="241">
        <v>231</v>
      </c>
      <c r="E32" s="241">
        <v>101</v>
      </c>
      <c r="F32" s="241">
        <v>152</v>
      </c>
    </row>
    <row r="33" spans="1:6" s="215" customFormat="1" ht="18" customHeight="1">
      <c r="A33" s="212" t="s">
        <v>528</v>
      </c>
      <c r="B33" s="212" t="s">
        <v>551</v>
      </c>
      <c r="C33" s="244">
        <v>55</v>
      </c>
      <c r="D33" s="241">
        <v>81</v>
      </c>
      <c r="E33" s="241">
        <v>45</v>
      </c>
      <c r="F33" s="241">
        <v>105</v>
      </c>
    </row>
    <row r="34" spans="1:6" s="215" customFormat="1" ht="18" customHeight="1">
      <c r="A34" s="212" t="s">
        <v>530</v>
      </c>
      <c r="B34" s="212" t="s">
        <v>650</v>
      </c>
      <c r="C34" s="244">
        <v>86</v>
      </c>
      <c r="D34" s="241">
        <v>160</v>
      </c>
      <c r="E34" s="241">
        <v>76</v>
      </c>
      <c r="F34" s="241">
        <v>209</v>
      </c>
    </row>
    <row r="35" spans="1:6" s="215" customFormat="1" ht="18" customHeight="1">
      <c r="A35" s="212" t="s">
        <v>531</v>
      </c>
      <c r="B35" s="212" t="s">
        <v>639</v>
      </c>
      <c r="C35" s="244">
        <v>113</v>
      </c>
      <c r="D35" s="241">
        <v>184</v>
      </c>
      <c r="E35" s="241">
        <v>100</v>
      </c>
      <c r="F35" s="241">
        <v>205</v>
      </c>
    </row>
    <row r="36" spans="1:6" s="215" customFormat="1" ht="18" customHeight="1">
      <c r="A36" s="212"/>
      <c r="B36" s="212" t="s">
        <v>552</v>
      </c>
      <c r="C36" s="244">
        <v>80</v>
      </c>
      <c r="D36" s="241">
        <v>129</v>
      </c>
      <c r="E36" s="241">
        <v>69</v>
      </c>
      <c r="F36" s="241">
        <v>128</v>
      </c>
    </row>
    <row r="37" spans="1:6" s="215" customFormat="1" ht="18" customHeight="1">
      <c r="A37" s="212" t="s">
        <v>532</v>
      </c>
      <c r="B37" s="212" t="s">
        <v>640</v>
      </c>
      <c r="C37" s="244">
        <v>81</v>
      </c>
      <c r="D37" s="241">
        <v>177</v>
      </c>
      <c r="E37" s="241">
        <v>66</v>
      </c>
      <c r="F37" s="241">
        <v>139</v>
      </c>
    </row>
    <row r="38" spans="1:6" s="215" customFormat="1" ht="18" customHeight="1">
      <c r="A38" s="212"/>
      <c r="B38" s="222" t="s">
        <v>553</v>
      </c>
      <c r="C38" s="244">
        <v>62</v>
      </c>
      <c r="D38" s="241">
        <v>195</v>
      </c>
      <c r="E38" s="241">
        <v>87</v>
      </c>
      <c r="F38" s="241">
        <v>118</v>
      </c>
    </row>
    <row r="39" spans="1:6" s="215" customFormat="1" ht="18" customHeight="1">
      <c r="A39" s="212"/>
      <c r="B39" s="212" t="s">
        <v>641</v>
      </c>
      <c r="C39" s="244">
        <v>74</v>
      </c>
      <c r="D39" s="241">
        <v>175</v>
      </c>
      <c r="E39" s="241">
        <v>51</v>
      </c>
      <c r="F39" s="241">
        <v>93</v>
      </c>
    </row>
    <row r="40" spans="1:6" s="215" customFormat="1" ht="18" customHeight="1">
      <c r="A40" s="212"/>
      <c r="B40" s="212" t="s">
        <v>642</v>
      </c>
      <c r="C40" s="244">
        <v>84</v>
      </c>
      <c r="D40" s="241">
        <v>158</v>
      </c>
      <c r="E40" s="241">
        <v>57</v>
      </c>
      <c r="F40" s="241">
        <v>101</v>
      </c>
    </row>
    <row r="41" spans="1:6" s="215" customFormat="1" ht="18" customHeight="1">
      <c r="A41" s="212" t="s">
        <v>533</v>
      </c>
      <c r="B41" s="212" t="s">
        <v>946</v>
      </c>
      <c r="C41" s="244">
        <v>70</v>
      </c>
      <c r="D41" s="241">
        <v>110</v>
      </c>
      <c r="E41" s="241">
        <v>96</v>
      </c>
      <c r="F41" s="241">
        <v>147</v>
      </c>
    </row>
    <row r="42" spans="1:6" s="215" customFormat="1" ht="18" customHeight="1">
      <c r="A42" s="212" t="s">
        <v>534</v>
      </c>
      <c r="B42" s="212" t="s">
        <v>0</v>
      </c>
      <c r="C42" s="244">
        <v>115</v>
      </c>
      <c r="D42" s="241">
        <v>185</v>
      </c>
      <c r="E42" s="241">
        <v>68</v>
      </c>
      <c r="F42" s="241">
        <v>186</v>
      </c>
    </row>
    <row r="43" spans="1:6" s="215" customFormat="1" ht="18" customHeight="1">
      <c r="A43" s="212" t="s">
        <v>535</v>
      </c>
      <c r="B43" s="212" t="s">
        <v>1</v>
      </c>
      <c r="C43" s="244">
        <v>81</v>
      </c>
      <c r="D43" s="241">
        <v>147</v>
      </c>
      <c r="E43" s="241">
        <v>75</v>
      </c>
      <c r="F43" s="241">
        <v>175</v>
      </c>
    </row>
    <row r="44" spans="1:6" s="215" customFormat="1" ht="18" customHeight="1">
      <c r="A44" s="212"/>
      <c r="B44" s="222" t="s">
        <v>947</v>
      </c>
      <c r="C44" s="244">
        <v>104</v>
      </c>
      <c r="D44" s="241">
        <v>159</v>
      </c>
      <c r="E44" s="241">
        <v>85</v>
      </c>
      <c r="F44" s="241">
        <v>142</v>
      </c>
    </row>
    <row r="45" spans="1:6" s="215" customFormat="1" ht="18" customHeight="1">
      <c r="A45" s="212" t="s">
        <v>536</v>
      </c>
      <c r="B45" s="212" t="s">
        <v>644</v>
      </c>
      <c r="C45" s="244">
        <v>132</v>
      </c>
      <c r="D45" s="241">
        <v>211</v>
      </c>
      <c r="E45" s="241">
        <v>60</v>
      </c>
      <c r="F45" s="241">
        <v>116</v>
      </c>
    </row>
    <row r="46" spans="1:6" s="215" customFormat="1" ht="18" customHeight="1">
      <c r="A46" s="212" t="s">
        <v>537</v>
      </c>
      <c r="B46" s="212" t="s">
        <v>985</v>
      </c>
      <c r="C46" s="244">
        <v>90</v>
      </c>
      <c r="D46" s="241">
        <v>140</v>
      </c>
      <c r="E46" s="241">
        <v>105</v>
      </c>
      <c r="F46" s="241">
        <v>156</v>
      </c>
    </row>
    <row r="47" spans="1:6" s="215" customFormat="1" ht="18" customHeight="1">
      <c r="A47" s="212"/>
      <c r="B47" s="212" t="s">
        <v>984</v>
      </c>
      <c r="C47" s="244">
        <v>81</v>
      </c>
      <c r="D47" s="241">
        <v>137</v>
      </c>
      <c r="E47" s="241">
        <v>101</v>
      </c>
      <c r="F47" s="241">
        <v>141</v>
      </c>
    </row>
    <row r="48" spans="1:6" s="215" customFormat="1" ht="18" customHeight="1">
      <c r="A48" s="212"/>
      <c r="B48" s="212" t="s">
        <v>983</v>
      </c>
      <c r="C48" s="244">
        <v>124</v>
      </c>
      <c r="D48" s="241">
        <v>208</v>
      </c>
      <c r="E48" s="241">
        <v>83</v>
      </c>
      <c r="F48" s="241">
        <v>177</v>
      </c>
    </row>
    <row r="49" spans="1:6" s="215" customFormat="1" ht="18" customHeight="1">
      <c r="A49" s="212" t="s">
        <v>540</v>
      </c>
      <c r="B49" s="212" t="s">
        <v>643</v>
      </c>
      <c r="C49" s="244">
        <v>96</v>
      </c>
      <c r="D49" s="241">
        <v>126</v>
      </c>
      <c r="E49" s="241">
        <v>80</v>
      </c>
      <c r="F49" s="241">
        <v>154</v>
      </c>
    </row>
    <row r="50" spans="1:6" s="215" customFormat="1" ht="18" customHeight="1">
      <c r="A50" s="212" t="s">
        <v>541</v>
      </c>
      <c r="B50" s="219" t="s">
        <v>646</v>
      </c>
      <c r="C50" s="244">
        <v>90</v>
      </c>
      <c r="D50" s="241">
        <v>168</v>
      </c>
      <c r="E50" s="243">
        <v>61</v>
      </c>
      <c r="F50" s="241">
        <v>116</v>
      </c>
    </row>
    <row r="51" spans="1:6" s="215" customFormat="1" ht="18" customHeight="1">
      <c r="A51" s="212" t="s">
        <v>479</v>
      </c>
      <c r="B51" s="212" t="s">
        <v>647</v>
      </c>
      <c r="C51" s="244">
        <v>101</v>
      </c>
      <c r="D51" s="241">
        <v>189</v>
      </c>
      <c r="E51" s="241">
        <v>94</v>
      </c>
      <c r="F51" s="241">
        <v>163</v>
      </c>
    </row>
    <row r="52" spans="1:6" s="215" customFormat="1" ht="18" customHeight="1">
      <c r="A52" s="215" t="s">
        <v>480</v>
      </c>
      <c r="B52" s="212" t="s">
        <v>645</v>
      </c>
      <c r="C52" s="244">
        <v>103</v>
      </c>
      <c r="D52" s="241">
        <v>149</v>
      </c>
      <c r="E52" s="241">
        <v>108</v>
      </c>
      <c r="F52" s="241">
        <v>172</v>
      </c>
    </row>
    <row r="53" spans="1:6" s="215" customFormat="1" ht="18" customHeight="1">
      <c r="A53" s="212" t="s">
        <v>544</v>
      </c>
      <c r="B53" s="212" t="s">
        <v>648</v>
      </c>
      <c r="C53" s="244">
        <v>167</v>
      </c>
      <c r="D53" s="241">
        <v>344</v>
      </c>
      <c r="E53" s="241">
        <v>76</v>
      </c>
      <c r="F53" s="241">
        <v>215</v>
      </c>
    </row>
    <row r="54" spans="1:6" s="215" customFormat="1" ht="18.75">
      <c r="A54" s="510" t="s">
        <v>4</v>
      </c>
      <c r="B54" s="510"/>
      <c r="C54" s="510"/>
      <c r="D54" s="510"/>
      <c r="E54" s="510"/>
      <c r="F54" s="510"/>
    </row>
    <row r="55" spans="1:6" s="234" customFormat="1" ht="15.75">
      <c r="A55" s="231" t="s">
        <v>3</v>
      </c>
      <c r="B55" s="427"/>
      <c r="C55" s="427"/>
      <c r="F55" s="235"/>
    </row>
    <row r="56" spans="1:6" s="234" customFormat="1" ht="15.75">
      <c r="A56" s="231" t="s">
        <v>890</v>
      </c>
      <c r="B56" s="427"/>
      <c r="C56" s="427"/>
      <c r="F56" s="235"/>
    </row>
    <row r="57" spans="5:6" s="215" customFormat="1" ht="16.5" customHeight="1">
      <c r="E57" s="214"/>
      <c r="F57" s="221"/>
    </row>
    <row r="58" spans="4:6" s="225" customFormat="1" ht="16.5" customHeight="1">
      <c r="D58" s="223"/>
      <c r="E58" s="224"/>
      <c r="F58" s="232"/>
    </row>
    <row r="59" spans="4:6" s="225" customFormat="1" ht="16.5" customHeight="1">
      <c r="D59" s="223"/>
      <c r="E59" s="224"/>
      <c r="F59" s="232"/>
    </row>
    <row r="60" spans="4:6" s="225" customFormat="1" ht="16.5" customHeight="1">
      <c r="D60" s="223"/>
      <c r="E60" s="224"/>
      <c r="F60" s="232"/>
    </row>
    <row r="61" spans="4:6" s="225" customFormat="1" ht="16.5" customHeight="1">
      <c r="D61" s="223"/>
      <c r="E61" s="224"/>
      <c r="F61" s="232"/>
    </row>
    <row r="62" spans="4:6" s="225" customFormat="1" ht="16.5" customHeight="1">
      <c r="D62" s="223"/>
      <c r="E62" s="224"/>
      <c r="F62" s="232"/>
    </row>
    <row r="63" spans="4:6" s="225" customFormat="1" ht="16.5" customHeight="1">
      <c r="D63" s="223"/>
      <c r="E63" s="224"/>
      <c r="F63" s="232"/>
    </row>
    <row r="64" spans="4:6" s="225" customFormat="1" ht="16.5" customHeight="1">
      <c r="D64" s="223"/>
      <c r="E64" s="224"/>
      <c r="F64" s="232"/>
    </row>
    <row r="65" spans="4:6" s="225" customFormat="1" ht="16.5" customHeight="1">
      <c r="D65" s="223"/>
      <c r="E65" s="224"/>
      <c r="F65" s="232"/>
    </row>
    <row r="66" spans="4:6" s="225" customFormat="1" ht="16.5" customHeight="1">
      <c r="D66" s="223"/>
      <c r="E66" s="224"/>
      <c r="F66" s="232"/>
    </row>
    <row r="67" spans="4:6" s="225" customFormat="1" ht="16.5" customHeight="1">
      <c r="D67" s="223"/>
      <c r="E67" s="224"/>
      <c r="F67" s="232"/>
    </row>
    <row r="68" spans="4:6" s="225" customFormat="1" ht="16.5" customHeight="1">
      <c r="D68" s="223"/>
      <c r="E68" s="224"/>
      <c r="F68" s="232"/>
    </row>
    <row r="69" spans="4:6" s="225" customFormat="1" ht="16.5" customHeight="1">
      <c r="D69" s="223"/>
      <c r="E69" s="224"/>
      <c r="F69" s="232"/>
    </row>
    <row r="70" spans="4:6" s="225" customFormat="1" ht="16.5" customHeight="1">
      <c r="D70" s="223"/>
      <c r="E70" s="224"/>
      <c r="F70" s="232"/>
    </row>
    <row r="71" spans="4:6" s="225" customFormat="1" ht="16.5" customHeight="1">
      <c r="D71" s="223"/>
      <c r="E71" s="223"/>
      <c r="F71" s="232"/>
    </row>
    <row r="72" spans="4:6" s="225" customFormat="1" ht="16.5" customHeight="1">
      <c r="D72" s="223"/>
      <c r="F72" s="232"/>
    </row>
    <row r="73" spans="4:6" s="225" customFormat="1" ht="16.5" customHeight="1">
      <c r="D73" s="223"/>
      <c r="F73" s="232"/>
    </row>
    <row r="74" spans="4:6" s="225" customFormat="1" ht="16.5" customHeight="1">
      <c r="D74" s="223"/>
      <c r="E74" s="226"/>
      <c r="F74" s="232"/>
    </row>
    <row r="75" spans="4:6" s="225" customFormat="1" ht="16.5" customHeight="1">
      <c r="D75" s="223"/>
      <c r="E75" s="223"/>
      <c r="F75" s="232"/>
    </row>
    <row r="76" spans="4:6" s="225" customFormat="1" ht="16.5" customHeight="1">
      <c r="D76" s="223"/>
      <c r="F76" s="232"/>
    </row>
    <row r="77" spans="4:6" s="225" customFormat="1" ht="16.5" customHeight="1">
      <c r="D77" s="223"/>
      <c r="E77" s="223"/>
      <c r="F77" s="232"/>
    </row>
    <row r="78" spans="4:6" s="225" customFormat="1" ht="16.5" customHeight="1">
      <c r="D78" s="223"/>
      <c r="E78" s="223"/>
      <c r="F78" s="232"/>
    </row>
    <row r="79" spans="4:6" s="225" customFormat="1" ht="16.5" customHeight="1">
      <c r="D79" s="223"/>
      <c r="E79" s="223"/>
      <c r="F79" s="232"/>
    </row>
    <row r="80" spans="4:6" s="225" customFormat="1" ht="16.5" customHeight="1">
      <c r="D80" s="223"/>
      <c r="E80" s="223"/>
      <c r="F80" s="232"/>
    </row>
    <row r="81" spans="4:6" s="225" customFormat="1" ht="16.5" customHeight="1">
      <c r="D81" s="223"/>
      <c r="E81" s="223"/>
      <c r="F81" s="232"/>
    </row>
    <row r="82" spans="4:6" s="225" customFormat="1" ht="16.5" customHeight="1">
      <c r="D82" s="223"/>
      <c r="E82" s="223"/>
      <c r="F82" s="232"/>
    </row>
    <row r="83" spans="4:6" s="225" customFormat="1" ht="16.5" customHeight="1">
      <c r="D83" s="223"/>
      <c r="E83" s="223"/>
      <c r="F83" s="232"/>
    </row>
    <row r="84" spans="4:6" s="225" customFormat="1" ht="16.5" customHeight="1">
      <c r="D84" s="223"/>
      <c r="E84" s="223"/>
      <c r="F84" s="232"/>
    </row>
    <row r="85" spans="4:6" s="225" customFormat="1" ht="16.5" customHeight="1">
      <c r="D85" s="223"/>
      <c r="E85" s="223"/>
      <c r="F85" s="232"/>
    </row>
    <row r="86" spans="1:6" s="227" customFormat="1" ht="16.5" customHeight="1">
      <c r="A86" s="225"/>
      <c r="B86" s="225"/>
      <c r="C86" s="225"/>
      <c r="D86" s="223"/>
      <c r="E86" s="223"/>
      <c r="F86" s="232"/>
    </row>
    <row r="87" spans="1:6" s="227" customFormat="1" ht="16.5" customHeight="1">
      <c r="A87" s="225"/>
      <c r="B87" s="225"/>
      <c r="C87" s="225"/>
      <c r="D87" s="223"/>
      <c r="E87" s="223"/>
      <c r="F87" s="232"/>
    </row>
    <row r="88" spans="1:6" s="227" customFormat="1" ht="16.5" customHeight="1">
      <c r="A88" s="225"/>
      <c r="B88" s="225"/>
      <c r="C88" s="225"/>
      <c r="D88" s="223"/>
      <c r="E88" s="223"/>
      <c r="F88" s="232"/>
    </row>
    <row r="89" spans="1:6" s="227" customFormat="1" ht="16.5" customHeight="1">
      <c r="A89" s="225"/>
      <c r="B89" s="225"/>
      <c r="C89" s="225"/>
      <c r="D89" s="223"/>
      <c r="E89" s="223"/>
      <c r="F89" s="232"/>
    </row>
    <row r="90" spans="1:6" ht="16.5" customHeight="1">
      <c r="A90" s="225"/>
      <c r="B90" s="225"/>
      <c r="C90" s="225"/>
      <c r="D90" s="223"/>
      <c r="E90" s="223"/>
      <c r="F90" s="232"/>
    </row>
    <row r="91" spans="1:6" ht="16.5" customHeight="1">
      <c r="A91" s="225"/>
      <c r="B91" s="225"/>
      <c r="C91" s="225"/>
      <c r="D91" s="223"/>
      <c r="E91" s="223"/>
      <c r="F91" s="232"/>
    </row>
    <row r="92" spans="1:6" s="229" customFormat="1" ht="16.5" customHeight="1">
      <c r="A92" s="225"/>
      <c r="B92" s="225"/>
      <c r="C92" s="225"/>
      <c r="D92" s="223"/>
      <c r="E92" s="223"/>
      <c r="F92" s="232"/>
    </row>
    <row r="93" spans="1:10" s="229" customFormat="1" ht="16.5" customHeight="1">
      <c r="A93" s="225"/>
      <c r="B93" s="225"/>
      <c r="C93" s="225"/>
      <c r="D93" s="223"/>
      <c r="E93" s="223"/>
      <c r="F93" s="232"/>
      <c r="I93" s="230"/>
      <c r="J93" s="230"/>
    </row>
    <row r="94" spans="1:6" s="229" customFormat="1" ht="16.5" customHeight="1">
      <c r="A94" s="225"/>
      <c r="B94" s="225"/>
      <c r="C94" s="225"/>
      <c r="D94" s="223"/>
      <c r="E94" s="223"/>
      <c r="F94" s="232"/>
    </row>
    <row r="95" spans="1:6" s="231" customFormat="1" ht="16.5" customHeight="1">
      <c r="A95" s="225"/>
      <c r="B95" s="225"/>
      <c r="C95" s="225"/>
      <c r="D95" s="223"/>
      <c r="E95" s="223"/>
      <c r="F95" s="232"/>
    </row>
    <row r="96" spans="4:6" s="225" customFormat="1" ht="16.5" customHeight="1">
      <c r="D96" s="223"/>
      <c r="E96" s="223"/>
      <c r="F96" s="232"/>
    </row>
    <row r="97" spans="4:6" s="225" customFormat="1" ht="16.5" customHeight="1">
      <c r="D97" s="223"/>
      <c r="E97" s="223"/>
      <c r="F97" s="232"/>
    </row>
    <row r="98" spans="4:6" s="225" customFormat="1" ht="16.5" customHeight="1">
      <c r="D98" s="223"/>
      <c r="E98" s="223"/>
      <c r="F98" s="232"/>
    </row>
    <row r="99" spans="4:6" s="225" customFormat="1" ht="16.5" customHeight="1">
      <c r="D99" s="223"/>
      <c r="E99" s="223"/>
      <c r="F99" s="232"/>
    </row>
    <row r="100" spans="4:6" s="225" customFormat="1" ht="16.5" customHeight="1">
      <c r="D100" s="223"/>
      <c r="E100" s="223"/>
      <c r="F100" s="232"/>
    </row>
    <row r="101" spans="4:6" s="225" customFormat="1" ht="16.5" customHeight="1">
      <c r="D101" s="223"/>
      <c r="E101" s="223"/>
      <c r="F101" s="232"/>
    </row>
    <row r="102" spans="4:6" s="225" customFormat="1" ht="16.5" customHeight="1">
      <c r="D102" s="223"/>
      <c r="E102" s="223"/>
      <c r="F102" s="232"/>
    </row>
    <row r="103" spans="4:6" s="225" customFormat="1" ht="16.5" customHeight="1">
      <c r="D103" s="223"/>
      <c r="E103" s="223"/>
      <c r="F103" s="232"/>
    </row>
    <row r="104" spans="4:6" s="225" customFormat="1" ht="16.5" customHeight="1">
      <c r="D104" s="223"/>
      <c r="E104" s="223"/>
      <c r="F104" s="232"/>
    </row>
    <row r="105" spans="4:6" s="225" customFormat="1" ht="16.5" customHeight="1">
      <c r="D105" s="223"/>
      <c r="E105" s="223"/>
      <c r="F105" s="232"/>
    </row>
    <row r="106" spans="4:6" s="225" customFormat="1" ht="16.5" customHeight="1">
      <c r="D106" s="223"/>
      <c r="E106" s="223"/>
      <c r="F106" s="232"/>
    </row>
    <row r="107" spans="2:6" s="225" customFormat="1" ht="16.5" customHeight="1">
      <c r="B107" s="226"/>
      <c r="C107" s="226"/>
      <c r="D107" s="226"/>
      <c r="E107" s="223"/>
      <c r="F107" s="226"/>
    </row>
    <row r="108" spans="1:6" s="225" customFormat="1" ht="16.5" customHeight="1">
      <c r="A108" s="226"/>
      <c r="D108" s="232"/>
      <c r="E108" s="223"/>
      <c r="F108" s="232"/>
    </row>
    <row r="109" spans="4:6" s="225" customFormat="1" ht="16.5" customHeight="1">
      <c r="D109" s="232"/>
      <c r="E109" s="223"/>
      <c r="F109" s="232"/>
    </row>
    <row r="110" spans="4:6" s="225" customFormat="1" ht="16.5" customHeight="1">
      <c r="D110" s="232"/>
      <c r="E110" s="223"/>
      <c r="F110" s="232"/>
    </row>
    <row r="111" spans="2:6" s="225" customFormat="1" ht="16.5" customHeight="1">
      <c r="B111" s="233"/>
      <c r="C111" s="233"/>
      <c r="D111" s="233"/>
      <c r="E111" s="223"/>
      <c r="F111" s="233"/>
    </row>
    <row r="112" spans="1:6" s="225" customFormat="1" ht="16.5" customHeight="1">
      <c r="A112" s="233"/>
      <c r="B112" s="234"/>
      <c r="C112" s="234"/>
      <c r="D112" s="235"/>
      <c r="E112" s="223"/>
      <c r="F112" s="235"/>
    </row>
    <row r="113" spans="1:6" s="225" customFormat="1" ht="16.5" customHeight="1">
      <c r="A113" s="234"/>
      <c r="B113" s="236"/>
      <c r="C113" s="236"/>
      <c r="D113" s="237"/>
      <c r="E113" s="223"/>
      <c r="F113" s="237"/>
    </row>
    <row r="114" spans="1:6" s="225" customFormat="1" ht="16.5" customHeight="1">
      <c r="A114" s="236"/>
      <c r="B114" s="236"/>
      <c r="C114" s="236"/>
      <c r="D114" s="237"/>
      <c r="E114" s="223"/>
      <c r="F114" s="237"/>
    </row>
    <row r="115" spans="1:6" s="225" customFormat="1" ht="16.5" customHeight="1">
      <c r="A115" s="236"/>
      <c r="B115" s="236"/>
      <c r="C115" s="236"/>
      <c r="D115" s="238"/>
      <c r="E115" s="223"/>
      <c r="F115" s="237"/>
    </row>
    <row r="116" spans="1:6" s="225" customFormat="1" ht="16.5" customHeight="1">
      <c r="A116" s="236"/>
      <c r="B116" s="236"/>
      <c r="C116" s="236"/>
      <c r="D116" s="238"/>
      <c r="E116" s="223"/>
      <c r="F116" s="237"/>
    </row>
    <row r="117" spans="1:6" s="225" customFormat="1" ht="16.5" customHeight="1">
      <c r="A117" s="236"/>
      <c r="D117" s="223"/>
      <c r="E117" s="223"/>
      <c r="F117" s="232"/>
    </row>
    <row r="118" spans="4:6" s="225" customFormat="1" ht="16.5" customHeight="1">
      <c r="D118" s="223"/>
      <c r="E118" s="223"/>
      <c r="F118" s="232"/>
    </row>
    <row r="119" spans="4:6" s="225" customFormat="1" ht="16.5" customHeight="1">
      <c r="D119" s="223"/>
      <c r="E119" s="223"/>
      <c r="F119" s="232"/>
    </row>
    <row r="120" spans="4:6" s="225" customFormat="1" ht="16.5" customHeight="1">
      <c r="D120" s="223"/>
      <c r="E120" s="223"/>
      <c r="F120" s="232"/>
    </row>
    <row r="121" spans="4:6" s="225" customFormat="1" ht="16.5" customHeight="1">
      <c r="D121" s="223"/>
      <c r="E121" s="223"/>
      <c r="F121" s="232"/>
    </row>
    <row r="122" spans="4:6" s="225" customFormat="1" ht="16.5" customHeight="1">
      <c r="D122" s="223"/>
      <c r="E122" s="223"/>
      <c r="F122" s="232"/>
    </row>
    <row r="123" spans="4:6" s="225" customFormat="1" ht="16.5" customHeight="1">
      <c r="D123" s="223"/>
      <c r="E123" s="223"/>
      <c r="F123" s="232"/>
    </row>
    <row r="124" spans="4:6" s="225" customFormat="1" ht="16.5" customHeight="1">
      <c r="D124" s="223"/>
      <c r="E124" s="223"/>
      <c r="F124" s="232"/>
    </row>
    <row r="125" spans="4:6" s="225" customFormat="1" ht="16.5" customHeight="1">
      <c r="D125" s="223"/>
      <c r="E125" s="223"/>
      <c r="F125" s="232"/>
    </row>
    <row r="126" spans="4:6" s="225" customFormat="1" ht="16.5" customHeight="1">
      <c r="D126" s="223"/>
      <c r="E126" s="226"/>
      <c r="F126" s="232"/>
    </row>
    <row r="127" spans="4:6" s="225" customFormat="1" ht="16.5" customHeight="1">
      <c r="D127" s="223"/>
      <c r="E127" s="232"/>
      <c r="F127" s="232"/>
    </row>
    <row r="128" spans="4:6" s="225" customFormat="1" ht="16.5" customHeight="1">
      <c r="D128" s="223"/>
      <c r="E128" s="232"/>
      <c r="F128" s="232"/>
    </row>
    <row r="129" spans="4:6" s="225" customFormat="1" ht="16.5" customHeight="1">
      <c r="D129" s="223"/>
      <c r="E129" s="232"/>
      <c r="F129" s="232"/>
    </row>
    <row r="130" spans="4:6" s="225" customFormat="1" ht="16.5" customHeight="1">
      <c r="D130" s="223"/>
      <c r="E130" s="233"/>
      <c r="F130" s="232"/>
    </row>
    <row r="131" spans="4:6" s="225" customFormat="1" ht="16.5" customHeight="1">
      <c r="D131" s="223"/>
      <c r="E131" s="235"/>
      <c r="F131" s="232"/>
    </row>
    <row r="132" spans="4:6" s="225" customFormat="1" ht="16.5" customHeight="1">
      <c r="D132" s="223"/>
      <c r="E132" s="223"/>
      <c r="F132" s="232"/>
    </row>
    <row r="133" spans="4:6" s="225" customFormat="1" ht="16.5" customHeight="1">
      <c r="D133" s="223"/>
      <c r="E133" s="237"/>
      <c r="F133" s="232"/>
    </row>
    <row r="134" spans="4:6" s="225" customFormat="1" ht="16.5" customHeight="1">
      <c r="D134" s="223"/>
      <c r="E134" s="238"/>
      <c r="F134" s="232"/>
    </row>
    <row r="135" spans="4:6" s="225" customFormat="1" ht="16.5" customHeight="1">
      <c r="D135" s="223"/>
      <c r="E135" s="238"/>
      <c r="F135" s="232"/>
    </row>
    <row r="136" spans="4:6" s="225" customFormat="1" ht="16.5" customHeight="1">
      <c r="D136" s="223"/>
      <c r="E136" s="223"/>
      <c r="F136" s="232"/>
    </row>
    <row r="137" spans="4:6" s="225" customFormat="1" ht="16.5" customHeight="1">
      <c r="D137" s="223"/>
      <c r="E137" s="223"/>
      <c r="F137" s="232"/>
    </row>
    <row r="138" spans="4:6" s="225" customFormat="1" ht="16.5" customHeight="1">
      <c r="D138" s="223"/>
      <c r="E138" s="223"/>
      <c r="F138" s="232"/>
    </row>
    <row r="139" spans="4:6" s="225" customFormat="1" ht="16.5" customHeight="1">
      <c r="D139" s="223"/>
      <c r="E139" s="223"/>
      <c r="F139" s="232"/>
    </row>
    <row r="140" spans="4:6" s="225" customFormat="1" ht="16.5" customHeight="1">
      <c r="D140" s="223"/>
      <c r="E140" s="223"/>
      <c r="F140" s="232"/>
    </row>
    <row r="141" spans="4:6" s="225" customFormat="1" ht="16.5" customHeight="1">
      <c r="D141" s="223"/>
      <c r="E141" s="223"/>
      <c r="F141" s="232"/>
    </row>
    <row r="142" spans="4:6" s="225" customFormat="1" ht="16.5" customHeight="1">
      <c r="D142" s="223"/>
      <c r="E142" s="223"/>
      <c r="F142" s="232"/>
    </row>
    <row r="143" spans="4:6" s="225" customFormat="1" ht="16.5" customHeight="1">
      <c r="D143" s="223"/>
      <c r="E143" s="223"/>
      <c r="F143" s="232"/>
    </row>
    <row r="144" spans="4:6" s="225" customFormat="1" ht="16.5" customHeight="1">
      <c r="D144" s="223"/>
      <c r="E144" s="223"/>
      <c r="F144" s="232"/>
    </row>
    <row r="145" spans="4:6" s="225" customFormat="1" ht="16.5" customHeight="1">
      <c r="D145" s="223"/>
      <c r="E145" s="223"/>
      <c r="F145" s="232"/>
    </row>
    <row r="146" spans="4:6" s="225" customFormat="1" ht="16.5" customHeight="1">
      <c r="D146" s="223"/>
      <c r="E146" s="223"/>
      <c r="F146" s="232"/>
    </row>
    <row r="147" spans="4:6" s="225" customFormat="1" ht="16.5" customHeight="1">
      <c r="D147" s="223"/>
      <c r="E147" s="223"/>
      <c r="F147" s="232"/>
    </row>
    <row r="148" spans="4:6" s="225" customFormat="1" ht="16.5" customHeight="1">
      <c r="D148" s="223"/>
      <c r="E148" s="223"/>
      <c r="F148" s="232"/>
    </row>
    <row r="149" spans="4:6" s="225" customFormat="1" ht="16.5" customHeight="1">
      <c r="D149" s="223"/>
      <c r="E149" s="223"/>
      <c r="F149" s="232"/>
    </row>
    <row r="150" spans="1:6" s="227" customFormat="1" ht="16.5" customHeight="1">
      <c r="A150" s="225"/>
      <c r="B150" s="225"/>
      <c r="C150" s="225"/>
      <c r="D150" s="223"/>
      <c r="E150" s="223"/>
      <c r="F150" s="232"/>
    </row>
    <row r="151" spans="1:6" s="227" customFormat="1" ht="16.5" customHeight="1">
      <c r="A151" s="225"/>
      <c r="B151" s="225"/>
      <c r="C151" s="225"/>
      <c r="D151" s="223"/>
      <c r="E151" s="223"/>
      <c r="F151" s="232"/>
    </row>
    <row r="152" spans="1:6" s="227" customFormat="1" ht="16.5" customHeight="1">
      <c r="A152" s="225"/>
      <c r="B152" s="225"/>
      <c r="C152" s="225"/>
      <c r="D152" s="223"/>
      <c r="E152" s="223"/>
      <c r="F152" s="232"/>
    </row>
    <row r="153" spans="1:6" s="227" customFormat="1" ht="16.5" customHeight="1">
      <c r="A153" s="225"/>
      <c r="B153" s="225"/>
      <c r="C153" s="225"/>
      <c r="D153" s="223"/>
      <c r="E153" s="223"/>
      <c r="F153" s="232"/>
    </row>
    <row r="154" spans="1:6" ht="16.5" customHeight="1">
      <c r="A154" s="225"/>
      <c r="B154" s="225"/>
      <c r="C154" s="225"/>
      <c r="D154" s="223"/>
      <c r="E154" s="223"/>
      <c r="F154" s="232"/>
    </row>
    <row r="155" spans="1:6" ht="16.5" customHeight="1">
      <c r="A155" s="225"/>
      <c r="B155" s="225"/>
      <c r="C155" s="225"/>
      <c r="D155" s="223"/>
      <c r="E155" s="223"/>
      <c r="F155" s="232"/>
    </row>
    <row r="156" spans="1:6" ht="16.5" customHeight="1">
      <c r="A156" s="225"/>
      <c r="B156" s="225"/>
      <c r="C156" s="225"/>
      <c r="D156" s="223"/>
      <c r="E156" s="223"/>
      <c r="F156" s="232"/>
    </row>
    <row r="157" spans="1:6" ht="16.5" customHeight="1">
      <c r="A157" s="225"/>
      <c r="B157" s="225"/>
      <c r="C157" s="225"/>
      <c r="D157" s="223"/>
      <c r="E157" s="223"/>
      <c r="F157" s="232"/>
    </row>
    <row r="158" spans="1:6" ht="16.5" customHeight="1">
      <c r="A158" s="225"/>
      <c r="B158" s="225"/>
      <c r="C158" s="225"/>
      <c r="D158" s="223"/>
      <c r="E158" s="223"/>
      <c r="F158" s="232"/>
    </row>
    <row r="159" spans="1:6" ht="16.5" customHeight="1">
      <c r="A159" s="225"/>
      <c r="B159" s="225"/>
      <c r="C159" s="225"/>
      <c r="D159" s="223"/>
      <c r="E159" s="223"/>
      <c r="F159" s="232"/>
    </row>
    <row r="160" spans="1:6" ht="16.5" customHeight="1">
      <c r="A160" s="225"/>
      <c r="B160" s="225"/>
      <c r="C160" s="225"/>
      <c r="D160" s="223"/>
      <c r="E160" s="223"/>
      <c r="F160" s="232"/>
    </row>
    <row r="161" spans="1:6" ht="16.5" customHeight="1">
      <c r="A161" s="225"/>
      <c r="B161" s="225"/>
      <c r="C161" s="225"/>
      <c r="D161" s="223"/>
      <c r="E161" s="223"/>
      <c r="F161" s="232"/>
    </row>
    <row r="162" spans="1:6" ht="16.5" customHeight="1">
      <c r="A162" s="225"/>
      <c r="B162" s="225"/>
      <c r="C162" s="225"/>
      <c r="D162" s="223"/>
      <c r="E162" s="223"/>
      <c r="F162" s="232"/>
    </row>
    <row r="163" spans="1:6" ht="16.5" customHeight="1">
      <c r="A163" s="225"/>
      <c r="B163" s="225"/>
      <c r="C163" s="225"/>
      <c r="D163" s="223"/>
      <c r="E163" s="223"/>
      <c r="F163" s="232"/>
    </row>
    <row r="164" spans="1:6" ht="16.5" customHeight="1">
      <c r="A164" s="225"/>
      <c r="B164" s="225"/>
      <c r="C164" s="225"/>
      <c r="D164" s="223"/>
      <c r="E164" s="223"/>
      <c r="F164" s="232"/>
    </row>
    <row r="165" spans="1:6" ht="16.5" customHeight="1">
      <c r="A165" s="225"/>
      <c r="B165" s="225"/>
      <c r="C165" s="225"/>
      <c r="D165" s="223"/>
      <c r="E165" s="223"/>
      <c r="F165" s="232"/>
    </row>
    <row r="166" spans="1:6" ht="16.5" customHeight="1">
      <c r="A166" s="225"/>
      <c r="B166" s="225"/>
      <c r="C166" s="225"/>
      <c r="D166" s="223"/>
      <c r="E166" s="223"/>
      <c r="F166" s="232"/>
    </row>
    <row r="167" spans="1:6" ht="16.5" customHeight="1">
      <c r="A167" s="225"/>
      <c r="B167" s="225"/>
      <c r="C167" s="225"/>
      <c r="D167" s="223"/>
      <c r="E167" s="223"/>
      <c r="F167" s="232"/>
    </row>
    <row r="168" spans="1:6" ht="16.5" customHeight="1">
      <c r="A168" s="225"/>
      <c r="B168" s="225"/>
      <c r="C168" s="225"/>
      <c r="D168" s="223"/>
      <c r="E168" s="223"/>
      <c r="F168" s="232"/>
    </row>
    <row r="169" spans="1:6" ht="16.5" customHeight="1">
      <c r="A169" s="225"/>
      <c r="B169" s="225"/>
      <c r="C169" s="225"/>
      <c r="D169" s="223"/>
      <c r="E169" s="223"/>
      <c r="F169" s="232"/>
    </row>
    <row r="170" spans="1:6" ht="16.5" customHeight="1">
      <c r="A170" s="225"/>
      <c r="B170" s="225"/>
      <c r="C170" s="225"/>
      <c r="D170" s="223"/>
      <c r="E170" s="223"/>
      <c r="F170" s="232"/>
    </row>
    <row r="171" spans="1:6" ht="16.5" customHeight="1">
      <c r="A171" s="225"/>
      <c r="B171" s="226"/>
      <c r="C171" s="226"/>
      <c r="D171" s="226"/>
      <c r="E171" s="223"/>
      <c r="F171" s="226"/>
    </row>
    <row r="172" spans="1:6" ht="16.5" customHeight="1">
      <c r="A172" s="226"/>
      <c r="B172" s="225"/>
      <c r="C172" s="225"/>
      <c r="D172" s="225"/>
      <c r="E172" s="223"/>
      <c r="F172" s="232"/>
    </row>
    <row r="173" spans="1:6" ht="16.5" customHeight="1">
      <c r="A173" s="225"/>
      <c r="B173" s="225"/>
      <c r="C173" s="225"/>
      <c r="D173" s="225"/>
      <c r="E173" s="223"/>
      <c r="F173" s="232"/>
    </row>
    <row r="174" spans="1:6" ht="16.5" customHeight="1">
      <c r="A174" s="225"/>
      <c r="B174" s="225"/>
      <c r="C174" s="225"/>
      <c r="D174" s="225"/>
      <c r="E174" s="223"/>
      <c r="F174" s="232"/>
    </row>
    <row r="175" spans="1:6" ht="16.5" customHeight="1">
      <c r="A175" s="225"/>
      <c r="B175" s="234"/>
      <c r="C175" s="234"/>
      <c r="D175" s="234"/>
      <c r="E175" s="223"/>
      <c r="F175" s="235"/>
    </row>
    <row r="176" spans="1:6" ht="16.5" customHeight="1">
      <c r="A176" s="234"/>
      <c r="B176" s="234"/>
      <c r="C176" s="234"/>
      <c r="D176" s="234"/>
      <c r="E176" s="223"/>
      <c r="F176" s="235"/>
    </row>
    <row r="177" spans="1:6" ht="16.5" customHeight="1">
      <c r="A177" s="234"/>
      <c r="B177" s="234"/>
      <c r="C177" s="234"/>
      <c r="D177" s="234"/>
      <c r="E177" s="223"/>
      <c r="F177" s="235"/>
    </row>
    <row r="178" spans="1:6" ht="16.5" customHeight="1">
      <c r="A178" s="234"/>
      <c r="B178" s="234"/>
      <c r="C178" s="234"/>
      <c r="D178" s="234"/>
      <c r="E178" s="223"/>
      <c r="F178" s="235"/>
    </row>
    <row r="179" spans="1:5" ht="16.5" customHeight="1">
      <c r="A179" s="234"/>
      <c r="E179" s="223"/>
    </row>
    <row r="180" ht="16.5" customHeight="1">
      <c r="E180" s="223"/>
    </row>
    <row r="181" ht="16.5" customHeight="1">
      <c r="E181" s="223"/>
    </row>
    <row r="182" ht="16.5" customHeight="1">
      <c r="E182" s="223"/>
    </row>
    <row r="183" ht="16.5" customHeight="1">
      <c r="E183" s="223"/>
    </row>
    <row r="184" ht="16.5" customHeight="1">
      <c r="E184" s="223"/>
    </row>
    <row r="185" ht="16.5" customHeight="1">
      <c r="E185" s="223"/>
    </row>
    <row r="186" ht="16.5" customHeight="1">
      <c r="E186" s="223"/>
    </row>
    <row r="187" ht="16.5" customHeight="1">
      <c r="E187" s="223"/>
    </row>
    <row r="188" ht="16.5" customHeight="1">
      <c r="E188" s="223"/>
    </row>
    <row r="189" ht="16.5" customHeight="1">
      <c r="E189" s="223"/>
    </row>
    <row r="190" ht="16.5" customHeight="1">
      <c r="E190" s="226"/>
    </row>
    <row r="191" ht="16.5" customHeight="1">
      <c r="E191" s="225"/>
    </row>
    <row r="192" ht="16.5" customHeight="1">
      <c r="E192" s="225"/>
    </row>
    <row r="193" ht="16.5" customHeight="1">
      <c r="E193" s="225"/>
    </row>
    <row r="194" ht="16.5" customHeight="1">
      <c r="E194" s="234"/>
    </row>
    <row r="195" ht="16.5" customHeight="1">
      <c r="E195" s="234"/>
    </row>
    <row r="196" ht="16.5" customHeight="1">
      <c r="E196" s="234"/>
    </row>
    <row r="197" ht="16.5" customHeight="1">
      <c r="E197" s="234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R197"/>
  <sheetViews>
    <sheetView showGridLines="0" tabSelected="1" view="pageBreakPreview" zoomScale="110" zoomScaleSheetLayoutView="110" zoomScalePageLayoutView="0" workbookViewId="0" topLeftCell="A40">
      <selection activeCell="B51" sqref="B51"/>
    </sheetView>
  </sheetViews>
  <sheetFormatPr defaultColWidth="8.8515625" defaultRowHeight="16.5" customHeight="1"/>
  <cols>
    <col min="1" max="1" width="19.8515625" style="228" customWidth="1"/>
    <col min="2" max="2" width="53.00390625" style="228" bestFit="1" customWidth="1"/>
    <col min="3" max="3" width="26.57421875" style="239" customWidth="1"/>
    <col min="4" max="4" width="20.7109375" style="228" bestFit="1" customWidth="1"/>
    <col min="5" max="6" width="20.8515625" style="228" bestFit="1" customWidth="1"/>
    <col min="7" max="7" width="12.00390625" style="228" bestFit="1" customWidth="1"/>
    <col min="8" max="8" width="0.9921875" style="228" customWidth="1"/>
    <col min="9" max="9" width="12.00390625" style="228" bestFit="1" customWidth="1"/>
    <col min="10" max="10" width="1.7109375" style="228" customWidth="1"/>
    <col min="11" max="11" width="12.00390625" style="228" customWidth="1"/>
    <col min="12" max="12" width="0.9921875" style="228" customWidth="1"/>
    <col min="13" max="13" width="12.00390625" style="228" bestFit="1" customWidth="1"/>
    <col min="14" max="14" width="0.9921875" style="228" customWidth="1"/>
    <col min="15" max="15" width="12.00390625" style="228" bestFit="1" customWidth="1"/>
    <col min="16" max="16" width="1.7109375" style="228" customWidth="1"/>
    <col min="17" max="17" width="12.00390625" style="228" customWidth="1"/>
    <col min="18" max="18" width="0.9921875" style="228" customWidth="1"/>
    <col min="19" max="19" width="12.00390625" style="228" bestFit="1" customWidth="1"/>
    <col min="20" max="20" width="0.9921875" style="228" customWidth="1"/>
    <col min="21" max="21" width="12.00390625" style="228" bestFit="1" customWidth="1"/>
    <col min="22" max="22" width="12.57421875" style="228" customWidth="1"/>
    <col min="23" max="23" width="2.140625" style="228" customWidth="1"/>
    <col min="24" max="24" width="13.00390625" style="228" customWidth="1"/>
    <col min="25" max="25" width="1.7109375" style="228" customWidth="1"/>
    <col min="26" max="26" width="13.8515625" style="228" customWidth="1"/>
    <col min="27" max="27" width="1.8515625" style="228" customWidth="1"/>
    <col min="28" max="28" width="15.7109375" style="228" customWidth="1"/>
    <col min="29" max="29" width="1.7109375" style="228" customWidth="1"/>
    <col min="30" max="16384" width="8.8515625" style="228" customWidth="1"/>
  </cols>
  <sheetData>
    <row r="1" spans="1:6" s="203" customFormat="1" ht="22.5" customHeight="1">
      <c r="A1" s="511" t="s">
        <v>987</v>
      </c>
      <c r="B1" s="511"/>
      <c r="C1" s="511"/>
      <c r="D1" s="511"/>
      <c r="E1" s="511"/>
      <c r="F1" s="511"/>
    </row>
    <row r="2" spans="1:18" s="205" customFormat="1" ht="24" customHeight="1">
      <c r="A2" s="240" t="s">
        <v>467</v>
      </c>
      <c r="B2" s="240" t="s">
        <v>469</v>
      </c>
      <c r="C2" s="512" t="s">
        <v>973</v>
      </c>
      <c r="D2" s="512" t="s">
        <v>973</v>
      </c>
      <c r="E2" s="512" t="s">
        <v>974</v>
      </c>
      <c r="F2" s="512" t="s">
        <v>974</v>
      </c>
      <c r="K2" s="208"/>
      <c r="L2" s="208"/>
      <c r="Q2" s="208"/>
      <c r="R2" s="208"/>
    </row>
    <row r="3" spans="1:18" s="205" customFormat="1" ht="18.75">
      <c r="A3" s="513"/>
      <c r="B3" s="513"/>
      <c r="C3" s="209" t="s">
        <v>626</v>
      </c>
      <c r="D3" s="209" t="s">
        <v>625</v>
      </c>
      <c r="E3" s="209" t="s">
        <v>626</v>
      </c>
      <c r="F3" s="209" t="s">
        <v>625</v>
      </c>
      <c r="K3" s="208"/>
      <c r="L3" s="208"/>
      <c r="Q3" s="208"/>
      <c r="R3" s="208"/>
    </row>
    <row r="4" spans="1:6" s="215" customFormat="1" ht="18" customHeight="1">
      <c r="A4" s="212" t="s">
        <v>497</v>
      </c>
      <c r="B4" s="212" t="s">
        <v>545</v>
      </c>
      <c r="C4" s="246">
        <v>74.7</v>
      </c>
      <c r="D4" s="246">
        <v>80.9</v>
      </c>
      <c r="E4" s="246">
        <v>74.9</v>
      </c>
      <c r="F4" s="246">
        <v>75.7</v>
      </c>
    </row>
    <row r="5" spans="1:6" s="215" customFormat="1" ht="18" customHeight="1">
      <c r="A5" s="212"/>
      <c r="B5" s="212" t="s">
        <v>977</v>
      </c>
      <c r="C5" s="246">
        <v>73.1</v>
      </c>
      <c r="D5" s="246">
        <v>80.9</v>
      </c>
      <c r="E5" s="246">
        <v>73.6</v>
      </c>
      <c r="F5" s="246">
        <v>74.2</v>
      </c>
    </row>
    <row r="6" spans="1:6" s="215" customFormat="1" ht="18" customHeight="1">
      <c r="A6" s="212"/>
      <c r="B6" s="212" t="s">
        <v>976</v>
      </c>
      <c r="C6" s="246">
        <v>77.8</v>
      </c>
      <c r="D6" s="246">
        <v>80.9</v>
      </c>
      <c r="E6" s="246">
        <v>77.7</v>
      </c>
      <c r="F6" s="246">
        <v>78.4</v>
      </c>
    </row>
    <row r="7" spans="1:6" s="218" customFormat="1" ht="18" customHeight="1">
      <c r="A7" s="212"/>
      <c r="B7" s="212" t="s">
        <v>978</v>
      </c>
      <c r="C7" s="247">
        <v>77</v>
      </c>
      <c r="D7" s="246">
        <v>80.9</v>
      </c>
      <c r="E7" s="246">
        <v>76.3</v>
      </c>
      <c r="F7" s="247">
        <v>76.7</v>
      </c>
    </row>
    <row r="8" spans="1:6" s="215" customFormat="1" ht="18" customHeight="1">
      <c r="A8" s="212" t="s">
        <v>501</v>
      </c>
      <c r="B8" s="212" t="s">
        <v>627</v>
      </c>
      <c r="C8" s="246">
        <v>75.6</v>
      </c>
      <c r="D8" s="246">
        <v>76.1</v>
      </c>
      <c r="E8" s="246">
        <v>75</v>
      </c>
      <c r="F8" s="246">
        <v>75.5</v>
      </c>
    </row>
    <row r="9" spans="1:6" s="215" customFormat="1" ht="18" customHeight="1">
      <c r="A9" s="212" t="s">
        <v>503</v>
      </c>
      <c r="B9" s="212" t="s">
        <v>628</v>
      </c>
      <c r="C9" s="246">
        <v>80.8</v>
      </c>
      <c r="D9" s="247">
        <v>81.2</v>
      </c>
      <c r="E9" s="247">
        <v>81.1</v>
      </c>
      <c r="F9" s="246">
        <v>81.6</v>
      </c>
    </row>
    <row r="10" spans="1:6" s="215" customFormat="1" ht="18" customHeight="1">
      <c r="A10" s="212" t="s">
        <v>505</v>
      </c>
      <c r="B10" s="212" t="s">
        <v>629</v>
      </c>
      <c r="C10" s="246">
        <v>75.9</v>
      </c>
      <c r="D10" s="246">
        <v>80.9</v>
      </c>
      <c r="E10" s="246">
        <v>75.7</v>
      </c>
      <c r="F10" s="246">
        <v>76.1</v>
      </c>
    </row>
    <row r="11" spans="1:6" s="215" customFormat="1" ht="18" customHeight="1">
      <c r="A11" s="212" t="s">
        <v>506</v>
      </c>
      <c r="B11" s="212" t="s">
        <v>651</v>
      </c>
      <c r="C11" s="246">
        <v>78.1</v>
      </c>
      <c r="D11" s="246">
        <v>80.9</v>
      </c>
      <c r="E11" s="246">
        <v>77.7</v>
      </c>
      <c r="F11" s="246">
        <v>78.4</v>
      </c>
    </row>
    <row r="12" spans="1:6" s="215" customFormat="1" ht="18" customHeight="1">
      <c r="A12" s="212" t="s">
        <v>509</v>
      </c>
      <c r="B12" s="212" t="s">
        <v>546</v>
      </c>
      <c r="C12" s="246">
        <v>78.8</v>
      </c>
      <c r="D12" s="246">
        <v>80.9</v>
      </c>
      <c r="E12" s="246">
        <v>75.2</v>
      </c>
      <c r="F12" s="246">
        <v>76.7</v>
      </c>
    </row>
    <row r="13" spans="1:6" s="215" customFormat="1" ht="18" customHeight="1">
      <c r="A13" s="212"/>
      <c r="B13" s="212" t="s">
        <v>630</v>
      </c>
      <c r="C13" s="246">
        <v>74.7</v>
      </c>
      <c r="D13" s="246">
        <v>80.9</v>
      </c>
      <c r="E13" s="246">
        <v>75.8</v>
      </c>
      <c r="F13" s="246">
        <v>76.9</v>
      </c>
    </row>
    <row r="14" spans="1:6" s="215" customFormat="1" ht="18" customHeight="1">
      <c r="A14" s="212" t="s">
        <v>512</v>
      </c>
      <c r="B14" s="212" t="s">
        <v>631</v>
      </c>
      <c r="C14" s="246">
        <v>73.8</v>
      </c>
      <c r="D14" s="246">
        <v>80.9</v>
      </c>
      <c r="E14" s="246">
        <v>74.8</v>
      </c>
      <c r="F14" s="246">
        <v>75.6</v>
      </c>
    </row>
    <row r="15" spans="1:6" s="215" customFormat="1" ht="18" customHeight="1">
      <c r="A15" s="212" t="s">
        <v>513</v>
      </c>
      <c r="B15" s="212" t="s">
        <v>632</v>
      </c>
      <c r="C15" s="246">
        <v>75</v>
      </c>
      <c r="D15" s="246">
        <v>80.9</v>
      </c>
      <c r="E15" s="246">
        <v>75.2</v>
      </c>
      <c r="F15" s="246">
        <v>76.1</v>
      </c>
    </row>
    <row r="16" spans="1:6" s="215" customFormat="1" ht="18" customHeight="1">
      <c r="A16" s="212" t="s">
        <v>514</v>
      </c>
      <c r="B16" s="212" t="s">
        <v>633</v>
      </c>
      <c r="C16" s="246">
        <v>74.9</v>
      </c>
      <c r="D16" s="246">
        <v>75.4</v>
      </c>
      <c r="E16" s="246">
        <v>75.4</v>
      </c>
      <c r="F16" s="246">
        <v>76.1</v>
      </c>
    </row>
    <row r="17" spans="1:6" s="215" customFormat="1" ht="18" customHeight="1">
      <c r="A17" s="212" t="s">
        <v>515</v>
      </c>
      <c r="B17" s="212" t="s">
        <v>547</v>
      </c>
      <c r="C17" s="246">
        <v>75.8</v>
      </c>
      <c r="D17" s="246">
        <v>80.9</v>
      </c>
      <c r="E17" s="246">
        <v>75</v>
      </c>
      <c r="F17" s="246">
        <v>75.8</v>
      </c>
    </row>
    <row r="18" spans="1:6" s="215" customFormat="1" ht="18" customHeight="1">
      <c r="A18" s="212" t="s">
        <v>517</v>
      </c>
      <c r="B18" s="212" t="s">
        <v>652</v>
      </c>
      <c r="C18" s="246">
        <v>75.2</v>
      </c>
      <c r="D18" s="246">
        <v>75.7</v>
      </c>
      <c r="E18" s="246">
        <v>75.4</v>
      </c>
      <c r="F18" s="246">
        <v>76.5</v>
      </c>
    </row>
    <row r="19" spans="1:6" s="215" customFormat="1" ht="18" customHeight="1">
      <c r="A19" s="212" t="s">
        <v>518</v>
      </c>
      <c r="B19" s="212" t="s">
        <v>548</v>
      </c>
      <c r="C19" s="246">
        <v>78.8</v>
      </c>
      <c r="D19" s="246">
        <v>80.9</v>
      </c>
      <c r="E19" s="246">
        <v>78.5</v>
      </c>
      <c r="F19" s="246">
        <v>79.1</v>
      </c>
    </row>
    <row r="20" spans="1:6" s="215" customFormat="1" ht="18" customHeight="1">
      <c r="A20" s="212"/>
      <c r="B20" s="212" t="s">
        <v>635</v>
      </c>
      <c r="C20" s="246">
        <v>76.6</v>
      </c>
      <c r="D20" s="246">
        <v>80.9</v>
      </c>
      <c r="E20" s="246">
        <v>73.8</v>
      </c>
      <c r="F20" s="246">
        <v>76.9</v>
      </c>
    </row>
    <row r="21" spans="1:6" s="215" customFormat="1" ht="18" customHeight="1">
      <c r="A21" s="212"/>
      <c r="B21" s="212" t="s">
        <v>634</v>
      </c>
      <c r="C21" s="246">
        <v>76.7</v>
      </c>
      <c r="D21" s="246">
        <v>80.9</v>
      </c>
      <c r="E21" s="246">
        <v>76.1</v>
      </c>
      <c r="F21" s="246">
        <v>77.8</v>
      </c>
    </row>
    <row r="22" spans="1:6" s="215" customFormat="1" ht="18" customHeight="1">
      <c r="A22" s="212" t="s">
        <v>519</v>
      </c>
      <c r="B22" s="212" t="s">
        <v>636</v>
      </c>
      <c r="C22" s="246">
        <v>72.2</v>
      </c>
      <c r="D22" s="246">
        <v>80.9</v>
      </c>
      <c r="E22" s="246">
        <v>73.8</v>
      </c>
      <c r="F22" s="246">
        <v>74.9</v>
      </c>
    </row>
    <row r="23" spans="1:6" s="215" customFormat="1" ht="18" customHeight="1">
      <c r="A23" s="212" t="s">
        <v>520</v>
      </c>
      <c r="B23" s="212" t="s">
        <v>549</v>
      </c>
      <c r="C23" s="246">
        <v>71.5</v>
      </c>
      <c r="D23" s="246">
        <v>80.9</v>
      </c>
      <c r="E23" s="246">
        <v>71.9</v>
      </c>
      <c r="F23" s="246">
        <v>72.9</v>
      </c>
    </row>
    <row r="24" spans="1:6" s="215" customFormat="1" ht="18" customHeight="1">
      <c r="A24" s="212" t="s">
        <v>521</v>
      </c>
      <c r="B24" s="212" t="s">
        <v>980</v>
      </c>
      <c r="C24" s="246">
        <v>72.2</v>
      </c>
      <c r="D24" s="246">
        <v>80.9</v>
      </c>
      <c r="E24" s="246">
        <v>72.6</v>
      </c>
      <c r="F24" s="246">
        <v>73</v>
      </c>
    </row>
    <row r="25" spans="1:6" s="215" customFormat="1" ht="18" customHeight="1">
      <c r="A25" s="212"/>
      <c r="B25" s="212" t="s">
        <v>979</v>
      </c>
      <c r="C25" s="246">
        <v>77.8</v>
      </c>
      <c r="D25" s="246">
        <v>80.9</v>
      </c>
      <c r="E25" s="246">
        <v>78.5</v>
      </c>
      <c r="F25" s="246">
        <v>79.4</v>
      </c>
    </row>
    <row r="26" spans="1:6" s="215" customFormat="1" ht="18" customHeight="1">
      <c r="A26" s="212"/>
      <c r="B26" s="219" t="s">
        <v>649</v>
      </c>
      <c r="C26" s="246">
        <v>75</v>
      </c>
      <c r="D26" s="246">
        <v>80.9</v>
      </c>
      <c r="E26" s="246">
        <v>75.9</v>
      </c>
      <c r="F26" s="246">
        <v>78</v>
      </c>
    </row>
    <row r="27" spans="1:6" s="215" customFormat="1" ht="18" customHeight="1">
      <c r="A27" s="212" t="s">
        <v>523</v>
      </c>
      <c r="B27" s="212" t="s">
        <v>637</v>
      </c>
      <c r="C27" s="246">
        <v>80.2</v>
      </c>
      <c r="D27" s="246">
        <v>80.9</v>
      </c>
      <c r="E27" s="246">
        <v>79.5</v>
      </c>
      <c r="F27" s="246">
        <v>80.6</v>
      </c>
    </row>
    <row r="28" spans="1:6" s="215" customFormat="1" ht="18" customHeight="1">
      <c r="A28" s="212"/>
      <c r="B28" s="219" t="s">
        <v>550</v>
      </c>
      <c r="C28" s="246">
        <v>73.6</v>
      </c>
      <c r="D28" s="246">
        <v>80.9</v>
      </c>
      <c r="E28" s="246">
        <v>73.8</v>
      </c>
      <c r="F28" s="246">
        <v>75</v>
      </c>
    </row>
    <row r="29" spans="1:6" s="215" customFormat="1" ht="18" customHeight="1">
      <c r="A29" s="212" t="s">
        <v>524</v>
      </c>
      <c r="B29" s="212" t="s">
        <v>657</v>
      </c>
      <c r="C29" s="246">
        <v>74.5</v>
      </c>
      <c r="D29" s="246">
        <v>80.9</v>
      </c>
      <c r="E29" s="246">
        <v>75.3</v>
      </c>
      <c r="F29" s="246">
        <v>76.4</v>
      </c>
    </row>
    <row r="30" spans="1:6" s="215" customFormat="1" ht="18" customHeight="1">
      <c r="A30" s="212" t="s">
        <v>525</v>
      </c>
      <c r="B30" s="212" t="s">
        <v>638</v>
      </c>
      <c r="C30" s="246">
        <v>76.1</v>
      </c>
      <c r="D30" s="246">
        <v>80.9</v>
      </c>
      <c r="E30" s="246">
        <v>77</v>
      </c>
      <c r="F30" s="246">
        <v>77.7</v>
      </c>
    </row>
    <row r="31" spans="1:6" s="215" customFormat="1" ht="18" customHeight="1">
      <c r="A31" s="212" t="s">
        <v>526</v>
      </c>
      <c r="B31" s="212" t="s">
        <v>981</v>
      </c>
      <c r="C31" s="246">
        <v>77.8</v>
      </c>
      <c r="D31" s="246">
        <v>78.2</v>
      </c>
      <c r="E31" s="246">
        <v>78</v>
      </c>
      <c r="F31" s="246">
        <v>78.1</v>
      </c>
    </row>
    <row r="32" spans="1:6" s="215" customFormat="1" ht="18" customHeight="1">
      <c r="A32" s="212"/>
      <c r="B32" s="212" t="s">
        <v>982</v>
      </c>
      <c r="C32" s="247">
        <v>80.5</v>
      </c>
      <c r="D32" s="248">
        <v>80.9</v>
      </c>
      <c r="E32" s="248">
        <v>79.5</v>
      </c>
      <c r="F32" s="247">
        <v>80.6</v>
      </c>
    </row>
    <row r="33" spans="1:6" s="215" customFormat="1" ht="18" customHeight="1">
      <c r="A33" s="212" t="s">
        <v>528</v>
      </c>
      <c r="B33" s="212" t="s">
        <v>551</v>
      </c>
      <c r="C33" s="246">
        <v>72</v>
      </c>
      <c r="D33" s="246">
        <v>73.3</v>
      </c>
      <c r="E33" s="246">
        <v>72.2</v>
      </c>
      <c r="F33" s="246">
        <v>74.1</v>
      </c>
    </row>
    <row r="34" spans="1:6" s="215" customFormat="1" ht="18" customHeight="1">
      <c r="A34" s="212" t="s">
        <v>530</v>
      </c>
      <c r="B34" s="212" t="s">
        <v>650</v>
      </c>
      <c r="C34" s="246">
        <v>73</v>
      </c>
      <c r="D34" s="246">
        <v>80.9</v>
      </c>
      <c r="E34" s="246">
        <v>73.6</v>
      </c>
      <c r="F34" s="246">
        <v>74.3</v>
      </c>
    </row>
    <row r="35" spans="1:6" s="215" customFormat="1" ht="18" customHeight="1">
      <c r="A35" s="212" t="s">
        <v>531</v>
      </c>
      <c r="B35" s="212" t="s">
        <v>639</v>
      </c>
      <c r="C35" s="246">
        <v>76.9</v>
      </c>
      <c r="D35" s="246">
        <v>80.9</v>
      </c>
      <c r="E35" s="246">
        <v>75.2</v>
      </c>
      <c r="F35" s="246">
        <v>76.8</v>
      </c>
    </row>
    <row r="36" spans="1:6" s="215" customFormat="1" ht="18" customHeight="1">
      <c r="A36" s="212"/>
      <c r="B36" s="212" t="s">
        <v>552</v>
      </c>
      <c r="C36" s="246">
        <v>73.6</v>
      </c>
      <c r="D36" s="246">
        <v>80.9</v>
      </c>
      <c r="E36" s="246">
        <v>73.2</v>
      </c>
      <c r="F36" s="246">
        <v>74.7</v>
      </c>
    </row>
    <row r="37" spans="1:6" s="215" customFormat="1" ht="18" customHeight="1">
      <c r="A37" s="212" t="s">
        <v>532</v>
      </c>
      <c r="B37" s="212" t="s">
        <v>640</v>
      </c>
      <c r="C37" s="246">
        <v>72.5</v>
      </c>
      <c r="D37" s="246">
        <v>74.1</v>
      </c>
      <c r="E37" s="247">
        <v>70.3</v>
      </c>
      <c r="F37" s="246">
        <v>71</v>
      </c>
    </row>
    <row r="38" spans="1:6" s="215" customFormat="1" ht="18" customHeight="1">
      <c r="A38" s="212"/>
      <c r="B38" s="222" t="s">
        <v>553</v>
      </c>
      <c r="C38" s="246">
        <v>74.4</v>
      </c>
      <c r="D38" s="246">
        <v>76.5</v>
      </c>
      <c r="E38" s="246">
        <v>78.3</v>
      </c>
      <c r="F38" s="246">
        <v>79.1</v>
      </c>
    </row>
    <row r="39" spans="1:6" s="215" customFormat="1" ht="18" customHeight="1">
      <c r="A39" s="212"/>
      <c r="B39" s="212" t="s">
        <v>641</v>
      </c>
      <c r="C39" s="246">
        <v>73.1</v>
      </c>
      <c r="D39" s="246">
        <v>73.8</v>
      </c>
      <c r="E39" s="246">
        <v>69.6</v>
      </c>
      <c r="F39" s="246">
        <v>71.7</v>
      </c>
    </row>
    <row r="40" spans="1:6" s="215" customFormat="1" ht="18" customHeight="1">
      <c r="A40" s="212"/>
      <c r="B40" s="212" t="s">
        <v>642</v>
      </c>
      <c r="C40" s="246">
        <v>76.7</v>
      </c>
      <c r="D40" s="246">
        <v>77.8</v>
      </c>
      <c r="E40" s="246">
        <v>77.7</v>
      </c>
      <c r="F40" s="246">
        <v>78.3</v>
      </c>
    </row>
    <row r="41" spans="1:6" s="215" customFormat="1" ht="18" customHeight="1">
      <c r="A41" s="212" t="s">
        <v>533</v>
      </c>
      <c r="B41" s="212" t="s">
        <v>946</v>
      </c>
      <c r="C41" s="246">
        <v>75.9</v>
      </c>
      <c r="D41" s="246">
        <v>80.9</v>
      </c>
      <c r="E41" s="246">
        <v>76.5</v>
      </c>
      <c r="F41" s="246">
        <v>77.8</v>
      </c>
    </row>
    <row r="42" spans="1:6" s="215" customFormat="1" ht="18" customHeight="1">
      <c r="A42" s="212" t="s">
        <v>534</v>
      </c>
      <c r="B42" s="212" t="s">
        <v>0</v>
      </c>
      <c r="C42" s="246">
        <v>76.7</v>
      </c>
      <c r="D42" s="246">
        <v>80.9</v>
      </c>
      <c r="E42" s="246">
        <v>76.1</v>
      </c>
      <c r="F42" s="246">
        <v>77.4</v>
      </c>
    </row>
    <row r="43" spans="1:6" s="215" customFormat="1" ht="18" customHeight="1">
      <c r="A43" s="212" t="s">
        <v>535</v>
      </c>
      <c r="B43" s="212" t="s">
        <v>1</v>
      </c>
      <c r="C43" s="246">
        <v>73.8</v>
      </c>
      <c r="D43" s="246">
        <v>74.4</v>
      </c>
      <c r="E43" s="246">
        <v>73.9</v>
      </c>
      <c r="F43" s="246">
        <v>74.9</v>
      </c>
    </row>
    <row r="44" spans="1:6" s="215" customFormat="1" ht="18" customHeight="1">
      <c r="A44" s="212"/>
      <c r="B44" s="222" t="s">
        <v>947</v>
      </c>
      <c r="C44" s="246">
        <v>72.1</v>
      </c>
      <c r="D44" s="246">
        <v>72.9</v>
      </c>
      <c r="E44" s="246">
        <v>72.6</v>
      </c>
      <c r="F44" s="246">
        <v>73.8</v>
      </c>
    </row>
    <row r="45" spans="1:6" s="215" customFormat="1" ht="18" customHeight="1">
      <c r="A45" s="212" t="s">
        <v>536</v>
      </c>
      <c r="B45" s="212" t="s">
        <v>644</v>
      </c>
      <c r="C45" s="246">
        <v>76.1</v>
      </c>
      <c r="D45" s="246">
        <v>80.9</v>
      </c>
      <c r="E45" s="246">
        <v>76.2</v>
      </c>
      <c r="F45" s="246">
        <v>76.3</v>
      </c>
    </row>
    <row r="46" spans="1:6" s="215" customFormat="1" ht="18" customHeight="1">
      <c r="A46" s="212" t="s">
        <v>537</v>
      </c>
      <c r="B46" s="212" t="s">
        <v>985</v>
      </c>
      <c r="C46" s="246">
        <v>79.6</v>
      </c>
      <c r="D46" s="246">
        <v>80.9</v>
      </c>
      <c r="E46" s="246">
        <v>79.9</v>
      </c>
      <c r="F46" s="246">
        <v>80.4</v>
      </c>
    </row>
    <row r="47" spans="1:6" s="215" customFormat="1" ht="18" customHeight="1">
      <c r="A47" s="212"/>
      <c r="B47" s="212" t="s">
        <v>984</v>
      </c>
      <c r="C47" s="246">
        <v>74.8</v>
      </c>
      <c r="D47" s="246">
        <v>80.9</v>
      </c>
      <c r="E47" s="246">
        <v>76</v>
      </c>
      <c r="F47" s="246">
        <v>76.5</v>
      </c>
    </row>
    <row r="48" spans="1:6" s="215" customFormat="1" ht="18" customHeight="1">
      <c r="A48" s="212"/>
      <c r="B48" s="212" t="s">
        <v>983</v>
      </c>
      <c r="C48" s="246">
        <v>79.1</v>
      </c>
      <c r="D48" s="246">
        <v>80.9</v>
      </c>
      <c r="E48" s="246">
        <v>80.1</v>
      </c>
      <c r="F48" s="246">
        <v>80.8</v>
      </c>
    </row>
    <row r="49" spans="1:6" s="215" customFormat="1" ht="18" customHeight="1">
      <c r="A49" s="212" t="s">
        <v>540</v>
      </c>
      <c r="B49" s="212" t="s">
        <v>643</v>
      </c>
      <c r="C49" s="246">
        <v>74.7</v>
      </c>
      <c r="D49" s="247">
        <v>76.3</v>
      </c>
      <c r="E49" s="247">
        <v>77.3</v>
      </c>
      <c r="F49" s="246">
        <v>78.9</v>
      </c>
    </row>
    <row r="50" spans="1:6" s="215" customFormat="1" ht="18" customHeight="1">
      <c r="A50" s="212" t="s">
        <v>541</v>
      </c>
      <c r="B50" s="219" t="s">
        <v>646</v>
      </c>
      <c r="C50" s="246">
        <v>75.4</v>
      </c>
      <c r="D50" s="246">
        <v>80.9</v>
      </c>
      <c r="E50" s="246">
        <v>77.6</v>
      </c>
      <c r="F50" s="246">
        <v>78.2</v>
      </c>
    </row>
    <row r="51" spans="1:6" s="215" customFormat="1" ht="18" customHeight="1">
      <c r="A51" s="212" t="s">
        <v>479</v>
      </c>
      <c r="B51" s="212" t="s">
        <v>647</v>
      </c>
      <c r="C51" s="246">
        <v>76.6</v>
      </c>
      <c r="D51" s="246">
        <v>76.9</v>
      </c>
      <c r="E51" s="246">
        <v>77.1</v>
      </c>
      <c r="F51" s="246">
        <v>78.3</v>
      </c>
    </row>
    <row r="52" spans="1:6" s="215" customFormat="1" ht="18" customHeight="1">
      <c r="A52" s="215" t="s">
        <v>480</v>
      </c>
      <c r="B52" s="212" t="s">
        <v>645</v>
      </c>
      <c r="C52" s="246">
        <v>76.2</v>
      </c>
      <c r="D52" s="246">
        <v>80.9</v>
      </c>
      <c r="E52" s="246">
        <v>77.5</v>
      </c>
      <c r="F52" s="246">
        <v>78.2</v>
      </c>
    </row>
    <row r="53" spans="1:6" s="215" customFormat="1" ht="18" customHeight="1">
      <c r="A53" s="212" t="s">
        <v>544</v>
      </c>
      <c r="B53" s="212" t="s">
        <v>648</v>
      </c>
      <c r="C53" s="246">
        <v>75</v>
      </c>
      <c r="D53" s="246">
        <v>80.9</v>
      </c>
      <c r="E53" s="246">
        <v>74.1</v>
      </c>
      <c r="F53" s="246">
        <v>74.8</v>
      </c>
    </row>
    <row r="54" spans="1:6" s="215" customFormat="1" ht="18.75">
      <c r="A54" s="510" t="s">
        <v>5</v>
      </c>
      <c r="B54" s="510"/>
      <c r="C54" s="510"/>
      <c r="D54" s="510"/>
      <c r="E54" s="510"/>
      <c r="F54" s="510"/>
    </row>
    <row r="55" spans="1:3" s="234" customFormat="1" ht="15.75">
      <c r="A55" s="231" t="s">
        <v>3</v>
      </c>
      <c r="B55" s="427"/>
      <c r="C55" s="235"/>
    </row>
    <row r="56" spans="1:3" s="234" customFormat="1" ht="15.75">
      <c r="A56" s="231" t="s">
        <v>890</v>
      </c>
      <c r="B56" s="427"/>
      <c r="C56" s="235"/>
    </row>
    <row r="57" spans="3:5" s="215" customFormat="1" ht="16.5" customHeight="1">
      <c r="C57" s="221"/>
      <c r="D57" s="214"/>
      <c r="E57" s="214"/>
    </row>
    <row r="58" spans="3:6" s="225" customFormat="1" ht="16.5" customHeight="1">
      <c r="C58" s="223"/>
      <c r="D58" s="224"/>
      <c r="E58" s="224"/>
      <c r="F58" s="223"/>
    </row>
    <row r="59" spans="3:6" s="225" customFormat="1" ht="16.5" customHeight="1">
      <c r="C59" s="223"/>
      <c r="D59" s="224"/>
      <c r="E59" s="224"/>
      <c r="F59" s="223"/>
    </row>
    <row r="60" spans="3:6" s="225" customFormat="1" ht="16.5" customHeight="1">
      <c r="C60" s="223"/>
      <c r="D60" s="224"/>
      <c r="E60" s="224"/>
      <c r="F60" s="223"/>
    </row>
    <row r="61" spans="3:6" s="225" customFormat="1" ht="16.5" customHeight="1">
      <c r="C61" s="223"/>
      <c r="D61" s="224"/>
      <c r="E61" s="224"/>
      <c r="F61" s="223"/>
    </row>
    <row r="62" spans="3:6" s="225" customFormat="1" ht="16.5" customHeight="1">
      <c r="C62" s="223"/>
      <c r="D62" s="224"/>
      <c r="E62" s="224"/>
      <c r="F62" s="223"/>
    </row>
    <row r="63" spans="3:6" s="225" customFormat="1" ht="16.5" customHeight="1">
      <c r="C63" s="223"/>
      <c r="D63" s="224"/>
      <c r="E63" s="224"/>
      <c r="F63" s="223"/>
    </row>
    <row r="64" spans="3:6" s="225" customFormat="1" ht="16.5" customHeight="1">
      <c r="C64" s="223"/>
      <c r="D64" s="224"/>
      <c r="E64" s="224"/>
      <c r="F64" s="223"/>
    </row>
    <row r="65" spans="3:6" s="225" customFormat="1" ht="16.5" customHeight="1">
      <c r="C65" s="223"/>
      <c r="D65" s="224"/>
      <c r="E65" s="224"/>
      <c r="F65" s="223"/>
    </row>
    <row r="66" spans="3:6" s="225" customFormat="1" ht="16.5" customHeight="1">
      <c r="C66" s="223"/>
      <c r="D66" s="224"/>
      <c r="E66" s="224"/>
      <c r="F66" s="223"/>
    </row>
    <row r="67" spans="3:6" s="225" customFormat="1" ht="16.5" customHeight="1">
      <c r="C67" s="223"/>
      <c r="D67" s="224"/>
      <c r="E67" s="224"/>
      <c r="F67" s="223"/>
    </row>
    <row r="68" spans="3:6" s="225" customFormat="1" ht="16.5" customHeight="1">
      <c r="C68" s="223"/>
      <c r="D68" s="224"/>
      <c r="E68" s="224"/>
      <c r="F68" s="223"/>
    </row>
    <row r="69" spans="3:6" s="225" customFormat="1" ht="16.5" customHeight="1">
      <c r="C69" s="223"/>
      <c r="D69" s="224"/>
      <c r="E69" s="224"/>
      <c r="F69" s="223"/>
    </row>
    <row r="70" spans="3:6" s="225" customFormat="1" ht="16.5" customHeight="1">
      <c r="C70" s="223"/>
      <c r="D70" s="224"/>
      <c r="E70" s="224"/>
      <c r="F70" s="223"/>
    </row>
    <row r="71" spans="3:6" s="225" customFormat="1" ht="16.5" customHeight="1">
      <c r="C71" s="223"/>
      <c r="D71" s="223"/>
      <c r="E71" s="223"/>
      <c r="F71" s="223"/>
    </row>
    <row r="72" spans="3:6" s="225" customFormat="1" ht="16.5" customHeight="1">
      <c r="C72" s="223"/>
      <c r="F72" s="223"/>
    </row>
    <row r="73" spans="3:6" s="225" customFormat="1" ht="16.5" customHeight="1">
      <c r="C73" s="223"/>
      <c r="F73" s="223"/>
    </row>
    <row r="74" spans="3:6" s="225" customFormat="1" ht="16.5" customHeight="1">
      <c r="C74" s="223"/>
      <c r="D74" s="226"/>
      <c r="E74" s="226"/>
      <c r="F74" s="223"/>
    </row>
    <row r="75" spans="3:6" s="225" customFormat="1" ht="16.5" customHeight="1">
      <c r="C75" s="223"/>
      <c r="D75" s="223"/>
      <c r="E75" s="223"/>
      <c r="F75" s="223"/>
    </row>
    <row r="76" spans="3:6" s="225" customFormat="1" ht="16.5" customHeight="1">
      <c r="C76" s="223"/>
      <c r="F76" s="223"/>
    </row>
    <row r="77" spans="3:6" s="225" customFormat="1" ht="16.5" customHeight="1">
      <c r="C77" s="223"/>
      <c r="D77" s="223"/>
      <c r="E77" s="223"/>
      <c r="F77" s="223"/>
    </row>
    <row r="78" spans="3:6" s="225" customFormat="1" ht="16.5" customHeight="1">
      <c r="C78" s="223"/>
      <c r="D78" s="223"/>
      <c r="E78" s="223"/>
      <c r="F78" s="223"/>
    </row>
    <row r="79" spans="3:6" s="225" customFormat="1" ht="16.5" customHeight="1">
      <c r="C79" s="223"/>
      <c r="D79" s="223"/>
      <c r="E79" s="223"/>
      <c r="F79" s="223"/>
    </row>
    <row r="80" spans="3:6" s="225" customFormat="1" ht="16.5" customHeight="1">
      <c r="C80" s="223"/>
      <c r="D80" s="223"/>
      <c r="E80" s="223"/>
      <c r="F80" s="223"/>
    </row>
    <row r="81" spans="3:6" s="225" customFormat="1" ht="16.5" customHeight="1">
      <c r="C81" s="223"/>
      <c r="D81" s="223"/>
      <c r="E81" s="223"/>
      <c r="F81" s="223"/>
    </row>
    <row r="82" spans="3:6" s="225" customFormat="1" ht="16.5" customHeight="1">
      <c r="C82" s="223"/>
      <c r="D82" s="223"/>
      <c r="E82" s="223"/>
      <c r="F82" s="223"/>
    </row>
    <row r="83" spans="3:6" s="225" customFormat="1" ht="16.5" customHeight="1">
      <c r="C83" s="223"/>
      <c r="D83" s="223"/>
      <c r="E83" s="223"/>
      <c r="F83" s="223"/>
    </row>
    <row r="84" spans="3:6" s="225" customFormat="1" ht="16.5" customHeight="1">
      <c r="C84" s="223"/>
      <c r="D84" s="223"/>
      <c r="E84" s="223"/>
      <c r="F84" s="223"/>
    </row>
    <row r="85" spans="3:6" s="225" customFormat="1" ht="16.5" customHeight="1">
      <c r="C85" s="223"/>
      <c r="D85" s="223"/>
      <c r="E85" s="223"/>
      <c r="F85" s="223"/>
    </row>
    <row r="86" spans="1:6" s="227" customFormat="1" ht="16.5" customHeight="1">
      <c r="A86" s="225"/>
      <c r="B86" s="225"/>
      <c r="C86" s="223"/>
      <c r="D86" s="223"/>
      <c r="E86" s="223"/>
      <c r="F86" s="223"/>
    </row>
    <row r="87" spans="1:6" s="227" customFormat="1" ht="16.5" customHeight="1">
      <c r="A87" s="225"/>
      <c r="B87" s="225"/>
      <c r="C87" s="223"/>
      <c r="D87" s="223"/>
      <c r="E87" s="223"/>
      <c r="F87" s="223"/>
    </row>
    <row r="88" spans="1:6" s="227" customFormat="1" ht="16.5" customHeight="1">
      <c r="A88" s="225"/>
      <c r="B88" s="225"/>
      <c r="C88" s="223"/>
      <c r="D88" s="223"/>
      <c r="E88" s="223"/>
      <c r="F88" s="223"/>
    </row>
    <row r="89" spans="1:6" s="227" customFormat="1" ht="16.5" customHeight="1">
      <c r="A89" s="225"/>
      <c r="B89" s="225"/>
      <c r="C89" s="223"/>
      <c r="D89" s="223"/>
      <c r="E89" s="223"/>
      <c r="F89" s="223"/>
    </row>
    <row r="90" spans="1:6" ht="16.5" customHeight="1">
      <c r="A90" s="225"/>
      <c r="B90" s="225"/>
      <c r="C90" s="223"/>
      <c r="D90" s="223"/>
      <c r="E90" s="223"/>
      <c r="F90" s="223"/>
    </row>
    <row r="91" spans="1:6" ht="16.5" customHeight="1">
      <c r="A91" s="225"/>
      <c r="B91" s="225"/>
      <c r="C91" s="223"/>
      <c r="D91" s="223"/>
      <c r="E91" s="223"/>
      <c r="F91" s="223"/>
    </row>
    <row r="92" spans="1:6" s="229" customFormat="1" ht="16.5" customHeight="1">
      <c r="A92" s="225"/>
      <c r="B92" s="225"/>
      <c r="C92" s="223"/>
      <c r="D92" s="223"/>
      <c r="E92" s="223"/>
      <c r="F92" s="223"/>
    </row>
    <row r="93" spans="1:18" s="229" customFormat="1" ht="16.5" customHeight="1">
      <c r="A93" s="225"/>
      <c r="B93" s="225"/>
      <c r="C93" s="223"/>
      <c r="D93" s="223"/>
      <c r="E93" s="223"/>
      <c r="F93" s="223"/>
      <c r="K93" s="230"/>
      <c r="L93" s="230"/>
      <c r="Q93" s="230"/>
      <c r="R93" s="230"/>
    </row>
    <row r="94" spans="1:6" s="229" customFormat="1" ht="16.5" customHeight="1">
      <c r="A94" s="225"/>
      <c r="B94" s="225"/>
      <c r="C94" s="223"/>
      <c r="D94" s="223"/>
      <c r="E94" s="223"/>
      <c r="F94" s="223"/>
    </row>
    <row r="95" spans="1:6" s="231" customFormat="1" ht="16.5" customHeight="1">
      <c r="A95" s="225"/>
      <c r="B95" s="225"/>
      <c r="C95" s="223"/>
      <c r="D95" s="223"/>
      <c r="E95" s="223"/>
      <c r="F95" s="223"/>
    </row>
    <row r="96" spans="3:6" s="225" customFormat="1" ht="16.5" customHeight="1">
      <c r="C96" s="223"/>
      <c r="D96" s="223"/>
      <c r="E96" s="223"/>
      <c r="F96" s="223"/>
    </row>
    <row r="97" spans="3:6" s="225" customFormat="1" ht="16.5" customHeight="1">
      <c r="C97" s="223"/>
      <c r="D97" s="223"/>
      <c r="E97" s="223"/>
      <c r="F97" s="223"/>
    </row>
    <row r="98" spans="3:6" s="225" customFormat="1" ht="16.5" customHeight="1">
      <c r="C98" s="223"/>
      <c r="D98" s="223"/>
      <c r="E98" s="223"/>
      <c r="F98" s="223"/>
    </row>
    <row r="99" spans="3:6" s="225" customFormat="1" ht="16.5" customHeight="1">
      <c r="C99" s="223"/>
      <c r="D99" s="223"/>
      <c r="E99" s="223"/>
      <c r="F99" s="223"/>
    </row>
    <row r="100" spans="3:6" s="225" customFormat="1" ht="16.5" customHeight="1">
      <c r="C100" s="223"/>
      <c r="D100" s="223"/>
      <c r="E100" s="223"/>
      <c r="F100" s="223"/>
    </row>
    <row r="101" spans="3:6" s="225" customFormat="1" ht="16.5" customHeight="1">
      <c r="C101" s="223"/>
      <c r="D101" s="223"/>
      <c r="E101" s="223"/>
      <c r="F101" s="223"/>
    </row>
    <row r="102" spans="3:6" s="225" customFormat="1" ht="16.5" customHeight="1">
      <c r="C102" s="223"/>
      <c r="D102" s="223"/>
      <c r="E102" s="223"/>
      <c r="F102" s="223"/>
    </row>
    <row r="103" spans="3:6" s="225" customFormat="1" ht="16.5" customHeight="1">
      <c r="C103" s="223"/>
      <c r="D103" s="223"/>
      <c r="E103" s="223"/>
      <c r="F103" s="223"/>
    </row>
    <row r="104" spans="3:6" s="225" customFormat="1" ht="16.5" customHeight="1">
      <c r="C104" s="223"/>
      <c r="D104" s="223"/>
      <c r="E104" s="223"/>
      <c r="F104" s="223"/>
    </row>
    <row r="105" spans="3:6" s="225" customFormat="1" ht="16.5" customHeight="1">
      <c r="C105" s="223"/>
      <c r="D105" s="223"/>
      <c r="E105" s="223"/>
      <c r="F105" s="223"/>
    </row>
    <row r="106" spans="3:6" s="225" customFormat="1" ht="16.5" customHeight="1">
      <c r="C106" s="223"/>
      <c r="D106" s="223"/>
      <c r="E106" s="223"/>
      <c r="F106" s="223"/>
    </row>
    <row r="107" spans="2:6" s="225" customFormat="1" ht="16.5" customHeight="1">
      <c r="B107" s="226"/>
      <c r="C107" s="226"/>
      <c r="D107" s="223"/>
      <c r="E107" s="223"/>
      <c r="F107" s="226"/>
    </row>
    <row r="108" spans="1:6" s="225" customFormat="1" ht="16.5" customHeight="1">
      <c r="A108" s="226"/>
      <c r="C108" s="232"/>
      <c r="D108" s="223"/>
      <c r="E108" s="223"/>
      <c r="F108" s="232"/>
    </row>
    <row r="109" spans="3:6" s="225" customFormat="1" ht="16.5" customHeight="1">
      <c r="C109" s="232"/>
      <c r="D109" s="223"/>
      <c r="E109" s="223"/>
      <c r="F109" s="232"/>
    </row>
    <row r="110" spans="3:6" s="225" customFormat="1" ht="16.5" customHeight="1">
      <c r="C110" s="232"/>
      <c r="D110" s="223"/>
      <c r="E110" s="223"/>
      <c r="F110" s="232"/>
    </row>
    <row r="111" spans="2:6" s="225" customFormat="1" ht="16.5" customHeight="1">
      <c r="B111" s="233"/>
      <c r="C111" s="233"/>
      <c r="D111" s="223"/>
      <c r="E111" s="223"/>
      <c r="F111" s="233"/>
    </row>
    <row r="112" spans="1:6" s="225" customFormat="1" ht="16.5" customHeight="1">
      <c r="A112" s="233"/>
      <c r="B112" s="234"/>
      <c r="C112" s="235"/>
      <c r="D112" s="223"/>
      <c r="E112" s="223"/>
      <c r="F112" s="235"/>
    </row>
    <row r="113" spans="1:6" s="225" customFormat="1" ht="16.5" customHeight="1">
      <c r="A113" s="234"/>
      <c r="B113" s="236"/>
      <c r="C113" s="237"/>
      <c r="D113" s="223"/>
      <c r="E113" s="223"/>
      <c r="F113" s="237"/>
    </row>
    <row r="114" spans="1:6" s="225" customFormat="1" ht="16.5" customHeight="1">
      <c r="A114" s="236"/>
      <c r="B114" s="236"/>
      <c r="C114" s="237"/>
      <c r="D114" s="223"/>
      <c r="E114" s="223"/>
      <c r="F114" s="237"/>
    </row>
    <row r="115" spans="1:6" s="225" customFormat="1" ht="16.5" customHeight="1">
      <c r="A115" s="236"/>
      <c r="B115" s="236"/>
      <c r="C115" s="238"/>
      <c r="D115" s="223"/>
      <c r="E115" s="223"/>
      <c r="F115" s="238"/>
    </row>
    <row r="116" spans="1:6" s="225" customFormat="1" ht="16.5" customHeight="1">
      <c r="A116" s="236"/>
      <c r="B116" s="236"/>
      <c r="C116" s="238"/>
      <c r="D116" s="223"/>
      <c r="E116" s="223"/>
      <c r="F116" s="238"/>
    </row>
    <row r="117" spans="1:6" s="225" customFormat="1" ht="16.5" customHeight="1">
      <c r="A117" s="236"/>
      <c r="C117" s="223"/>
      <c r="D117" s="223"/>
      <c r="E117" s="223"/>
      <c r="F117" s="223"/>
    </row>
    <row r="118" spans="3:6" s="225" customFormat="1" ht="16.5" customHeight="1">
      <c r="C118" s="223"/>
      <c r="D118" s="223"/>
      <c r="E118" s="223"/>
      <c r="F118" s="223"/>
    </row>
    <row r="119" spans="3:6" s="225" customFormat="1" ht="16.5" customHeight="1">
      <c r="C119" s="223"/>
      <c r="D119" s="223"/>
      <c r="E119" s="223"/>
      <c r="F119" s="223"/>
    </row>
    <row r="120" spans="3:6" s="225" customFormat="1" ht="16.5" customHeight="1">
      <c r="C120" s="223"/>
      <c r="D120" s="223"/>
      <c r="E120" s="223"/>
      <c r="F120" s="223"/>
    </row>
    <row r="121" spans="3:6" s="225" customFormat="1" ht="16.5" customHeight="1">
      <c r="C121" s="223"/>
      <c r="D121" s="223"/>
      <c r="E121" s="223"/>
      <c r="F121" s="223"/>
    </row>
    <row r="122" spans="3:6" s="225" customFormat="1" ht="16.5" customHeight="1">
      <c r="C122" s="223"/>
      <c r="D122" s="223"/>
      <c r="E122" s="223"/>
      <c r="F122" s="223"/>
    </row>
    <row r="123" spans="3:6" s="225" customFormat="1" ht="16.5" customHeight="1">
      <c r="C123" s="223"/>
      <c r="D123" s="223"/>
      <c r="E123" s="223"/>
      <c r="F123" s="223"/>
    </row>
    <row r="124" spans="3:6" s="225" customFormat="1" ht="16.5" customHeight="1">
      <c r="C124" s="223"/>
      <c r="D124" s="223"/>
      <c r="E124" s="223"/>
      <c r="F124" s="223"/>
    </row>
    <row r="125" spans="3:6" s="225" customFormat="1" ht="16.5" customHeight="1">
      <c r="C125" s="223"/>
      <c r="D125" s="223"/>
      <c r="E125" s="223"/>
      <c r="F125" s="223"/>
    </row>
    <row r="126" spans="3:6" s="225" customFormat="1" ht="16.5" customHeight="1">
      <c r="C126" s="223"/>
      <c r="D126" s="226"/>
      <c r="E126" s="226"/>
      <c r="F126" s="223"/>
    </row>
    <row r="127" spans="3:6" s="225" customFormat="1" ht="16.5" customHeight="1">
      <c r="C127" s="223"/>
      <c r="D127" s="232"/>
      <c r="E127" s="232"/>
      <c r="F127" s="223"/>
    </row>
    <row r="128" spans="3:6" s="225" customFormat="1" ht="16.5" customHeight="1">
      <c r="C128" s="223"/>
      <c r="D128" s="232"/>
      <c r="E128" s="232"/>
      <c r="F128" s="223"/>
    </row>
    <row r="129" spans="3:6" s="225" customFormat="1" ht="16.5" customHeight="1">
      <c r="C129" s="223"/>
      <c r="D129" s="232"/>
      <c r="E129" s="232"/>
      <c r="F129" s="223"/>
    </row>
    <row r="130" spans="3:6" s="225" customFormat="1" ht="16.5" customHeight="1">
      <c r="C130" s="223"/>
      <c r="D130" s="233"/>
      <c r="E130" s="233"/>
      <c r="F130" s="223"/>
    </row>
    <row r="131" spans="3:6" s="225" customFormat="1" ht="16.5" customHeight="1">
      <c r="C131" s="223"/>
      <c r="D131" s="235"/>
      <c r="E131" s="235"/>
      <c r="F131" s="223"/>
    </row>
    <row r="132" spans="3:6" s="225" customFormat="1" ht="16.5" customHeight="1">
      <c r="C132" s="223"/>
      <c r="D132" s="223"/>
      <c r="E132" s="223"/>
      <c r="F132" s="223"/>
    </row>
    <row r="133" spans="3:6" s="225" customFormat="1" ht="16.5" customHeight="1">
      <c r="C133" s="223"/>
      <c r="D133" s="237"/>
      <c r="E133" s="237"/>
      <c r="F133" s="223"/>
    </row>
    <row r="134" spans="3:6" s="225" customFormat="1" ht="16.5" customHeight="1">
      <c r="C134" s="223"/>
      <c r="D134" s="238"/>
      <c r="E134" s="238"/>
      <c r="F134" s="223"/>
    </row>
    <row r="135" spans="3:6" s="225" customFormat="1" ht="16.5" customHeight="1">
      <c r="C135" s="223"/>
      <c r="D135" s="238"/>
      <c r="E135" s="238"/>
      <c r="F135" s="223"/>
    </row>
    <row r="136" spans="3:6" s="225" customFormat="1" ht="16.5" customHeight="1">
      <c r="C136" s="223"/>
      <c r="D136" s="223"/>
      <c r="E136" s="223"/>
      <c r="F136" s="223"/>
    </row>
    <row r="137" spans="3:6" s="225" customFormat="1" ht="16.5" customHeight="1">
      <c r="C137" s="223"/>
      <c r="D137" s="223"/>
      <c r="E137" s="223"/>
      <c r="F137" s="223"/>
    </row>
    <row r="138" spans="3:6" s="225" customFormat="1" ht="16.5" customHeight="1">
      <c r="C138" s="223"/>
      <c r="D138" s="223"/>
      <c r="E138" s="223"/>
      <c r="F138" s="223"/>
    </row>
    <row r="139" spans="3:6" s="225" customFormat="1" ht="16.5" customHeight="1">
      <c r="C139" s="223"/>
      <c r="D139" s="223"/>
      <c r="E139" s="223"/>
      <c r="F139" s="223"/>
    </row>
    <row r="140" spans="3:6" s="225" customFormat="1" ht="16.5" customHeight="1">
      <c r="C140" s="223"/>
      <c r="D140" s="223"/>
      <c r="E140" s="223"/>
      <c r="F140" s="223"/>
    </row>
    <row r="141" spans="3:6" s="225" customFormat="1" ht="16.5" customHeight="1">
      <c r="C141" s="223"/>
      <c r="D141" s="223"/>
      <c r="E141" s="223"/>
      <c r="F141" s="223"/>
    </row>
    <row r="142" spans="3:6" s="225" customFormat="1" ht="16.5" customHeight="1">
      <c r="C142" s="223"/>
      <c r="D142" s="223"/>
      <c r="E142" s="223"/>
      <c r="F142" s="223"/>
    </row>
    <row r="143" spans="3:6" s="225" customFormat="1" ht="16.5" customHeight="1">
      <c r="C143" s="223"/>
      <c r="D143" s="223"/>
      <c r="E143" s="223"/>
      <c r="F143" s="223"/>
    </row>
    <row r="144" spans="3:6" s="225" customFormat="1" ht="16.5" customHeight="1">
      <c r="C144" s="223"/>
      <c r="D144" s="223"/>
      <c r="E144" s="223"/>
      <c r="F144" s="223"/>
    </row>
    <row r="145" spans="3:6" s="225" customFormat="1" ht="16.5" customHeight="1">
      <c r="C145" s="223"/>
      <c r="D145" s="223"/>
      <c r="E145" s="223"/>
      <c r="F145" s="223"/>
    </row>
    <row r="146" spans="3:6" s="225" customFormat="1" ht="16.5" customHeight="1">
      <c r="C146" s="223"/>
      <c r="D146" s="223"/>
      <c r="E146" s="223"/>
      <c r="F146" s="223"/>
    </row>
    <row r="147" spans="3:6" s="225" customFormat="1" ht="16.5" customHeight="1">
      <c r="C147" s="223"/>
      <c r="D147" s="223"/>
      <c r="E147" s="223"/>
      <c r="F147" s="223"/>
    </row>
    <row r="148" spans="3:6" s="225" customFormat="1" ht="16.5" customHeight="1">
      <c r="C148" s="223"/>
      <c r="D148" s="223"/>
      <c r="E148" s="223"/>
      <c r="F148" s="223"/>
    </row>
    <row r="149" spans="3:6" s="225" customFormat="1" ht="16.5" customHeight="1">
      <c r="C149" s="223"/>
      <c r="D149" s="223"/>
      <c r="E149" s="223"/>
      <c r="F149" s="223"/>
    </row>
    <row r="150" spans="1:6" s="227" customFormat="1" ht="16.5" customHeight="1">
      <c r="A150" s="225"/>
      <c r="B150" s="225"/>
      <c r="C150" s="223"/>
      <c r="D150" s="223"/>
      <c r="E150" s="223"/>
      <c r="F150" s="223"/>
    </row>
    <row r="151" spans="1:6" s="227" customFormat="1" ht="16.5" customHeight="1">
      <c r="A151" s="225"/>
      <c r="B151" s="225"/>
      <c r="C151" s="223"/>
      <c r="D151" s="223"/>
      <c r="E151" s="223"/>
      <c r="F151" s="223"/>
    </row>
    <row r="152" spans="1:6" s="227" customFormat="1" ht="16.5" customHeight="1">
      <c r="A152" s="225"/>
      <c r="B152" s="225"/>
      <c r="C152" s="223"/>
      <c r="D152" s="223"/>
      <c r="E152" s="223"/>
      <c r="F152" s="223"/>
    </row>
    <row r="153" spans="1:6" s="227" customFormat="1" ht="16.5" customHeight="1">
      <c r="A153" s="225"/>
      <c r="B153" s="225"/>
      <c r="C153" s="223"/>
      <c r="D153" s="223"/>
      <c r="E153" s="223"/>
      <c r="F153" s="223"/>
    </row>
    <row r="154" spans="1:6" ht="16.5" customHeight="1">
      <c r="A154" s="225"/>
      <c r="B154" s="225"/>
      <c r="C154" s="223"/>
      <c r="D154" s="223"/>
      <c r="E154" s="223"/>
      <c r="F154" s="223"/>
    </row>
    <row r="155" spans="1:6" ht="16.5" customHeight="1">
      <c r="A155" s="225"/>
      <c r="B155" s="225"/>
      <c r="C155" s="223"/>
      <c r="D155" s="223"/>
      <c r="E155" s="223"/>
      <c r="F155" s="223"/>
    </row>
    <row r="156" spans="1:6" ht="16.5" customHeight="1">
      <c r="A156" s="225"/>
      <c r="B156" s="225"/>
      <c r="C156" s="223"/>
      <c r="D156" s="223"/>
      <c r="E156" s="223"/>
      <c r="F156" s="223"/>
    </row>
    <row r="157" spans="1:6" ht="16.5" customHeight="1">
      <c r="A157" s="225"/>
      <c r="B157" s="225"/>
      <c r="C157" s="223"/>
      <c r="D157" s="223"/>
      <c r="E157" s="223"/>
      <c r="F157" s="223"/>
    </row>
    <row r="158" spans="1:6" ht="16.5" customHeight="1">
      <c r="A158" s="225"/>
      <c r="B158" s="225"/>
      <c r="C158" s="223"/>
      <c r="D158" s="223"/>
      <c r="E158" s="223"/>
      <c r="F158" s="223"/>
    </row>
    <row r="159" spans="1:6" ht="16.5" customHeight="1">
      <c r="A159" s="225"/>
      <c r="B159" s="225"/>
      <c r="C159" s="223"/>
      <c r="D159" s="223"/>
      <c r="E159" s="223"/>
      <c r="F159" s="223"/>
    </row>
    <row r="160" spans="1:6" ht="16.5" customHeight="1">
      <c r="A160" s="225"/>
      <c r="B160" s="225"/>
      <c r="C160" s="223"/>
      <c r="D160" s="223"/>
      <c r="E160" s="223"/>
      <c r="F160" s="223"/>
    </row>
    <row r="161" spans="1:6" ht="16.5" customHeight="1">
      <c r="A161" s="225"/>
      <c r="B161" s="225"/>
      <c r="C161" s="223"/>
      <c r="D161" s="223"/>
      <c r="E161" s="223"/>
      <c r="F161" s="223"/>
    </row>
    <row r="162" spans="1:6" ht="16.5" customHeight="1">
      <c r="A162" s="225"/>
      <c r="B162" s="225"/>
      <c r="C162" s="223"/>
      <c r="D162" s="223"/>
      <c r="E162" s="223"/>
      <c r="F162" s="223"/>
    </row>
    <row r="163" spans="1:6" ht="16.5" customHeight="1">
      <c r="A163" s="225"/>
      <c r="B163" s="225"/>
      <c r="C163" s="223"/>
      <c r="D163" s="223"/>
      <c r="E163" s="223"/>
      <c r="F163" s="223"/>
    </row>
    <row r="164" spans="1:6" ht="16.5" customHeight="1">
      <c r="A164" s="225"/>
      <c r="B164" s="225"/>
      <c r="C164" s="223"/>
      <c r="D164" s="223"/>
      <c r="E164" s="223"/>
      <c r="F164" s="223"/>
    </row>
    <row r="165" spans="1:6" ht="16.5" customHeight="1">
      <c r="A165" s="225"/>
      <c r="B165" s="225"/>
      <c r="C165" s="223"/>
      <c r="D165" s="223"/>
      <c r="E165" s="223"/>
      <c r="F165" s="223"/>
    </row>
    <row r="166" spans="1:6" ht="16.5" customHeight="1">
      <c r="A166" s="225"/>
      <c r="B166" s="225"/>
      <c r="C166" s="223"/>
      <c r="D166" s="223"/>
      <c r="E166" s="223"/>
      <c r="F166" s="223"/>
    </row>
    <row r="167" spans="1:6" ht="16.5" customHeight="1">
      <c r="A167" s="225"/>
      <c r="B167" s="225"/>
      <c r="C167" s="223"/>
      <c r="D167" s="223"/>
      <c r="E167" s="223"/>
      <c r="F167" s="223"/>
    </row>
    <row r="168" spans="1:6" ht="16.5" customHeight="1">
      <c r="A168" s="225"/>
      <c r="B168" s="225"/>
      <c r="C168" s="223"/>
      <c r="D168" s="223"/>
      <c r="E168" s="223"/>
      <c r="F168" s="223"/>
    </row>
    <row r="169" spans="1:6" ht="16.5" customHeight="1">
      <c r="A169" s="225"/>
      <c r="B169" s="225"/>
      <c r="C169" s="223"/>
      <c r="D169" s="223"/>
      <c r="E169" s="223"/>
      <c r="F169" s="223"/>
    </row>
    <row r="170" spans="1:6" ht="16.5" customHeight="1">
      <c r="A170" s="225"/>
      <c r="B170" s="225"/>
      <c r="C170" s="223"/>
      <c r="D170" s="223"/>
      <c r="E170" s="223"/>
      <c r="F170" s="223"/>
    </row>
    <row r="171" spans="1:6" ht="16.5" customHeight="1">
      <c r="A171" s="225"/>
      <c r="B171" s="226"/>
      <c r="C171" s="226"/>
      <c r="D171" s="223"/>
      <c r="E171" s="223"/>
      <c r="F171" s="226"/>
    </row>
    <row r="172" spans="1:6" ht="16.5" customHeight="1">
      <c r="A172" s="226"/>
      <c r="B172" s="225"/>
      <c r="C172" s="232"/>
      <c r="D172" s="223"/>
      <c r="E172" s="223"/>
      <c r="F172" s="225"/>
    </row>
    <row r="173" spans="1:6" ht="16.5" customHeight="1">
      <c r="A173" s="225"/>
      <c r="B173" s="225"/>
      <c r="C173" s="232"/>
      <c r="D173" s="223"/>
      <c r="E173" s="223"/>
      <c r="F173" s="225"/>
    </row>
    <row r="174" spans="1:6" ht="16.5" customHeight="1">
      <c r="A174" s="225"/>
      <c r="B174" s="225"/>
      <c r="C174" s="232"/>
      <c r="D174" s="223"/>
      <c r="E174" s="223"/>
      <c r="F174" s="225"/>
    </row>
    <row r="175" spans="1:6" ht="16.5" customHeight="1">
      <c r="A175" s="225"/>
      <c r="B175" s="234"/>
      <c r="C175" s="235"/>
      <c r="D175" s="223"/>
      <c r="E175" s="223"/>
      <c r="F175" s="234"/>
    </row>
    <row r="176" spans="1:6" ht="16.5" customHeight="1">
      <c r="A176" s="234"/>
      <c r="B176" s="234"/>
      <c r="C176" s="235"/>
      <c r="D176" s="223"/>
      <c r="E176" s="223"/>
      <c r="F176" s="234"/>
    </row>
    <row r="177" spans="1:6" ht="16.5" customHeight="1">
      <c r="A177" s="234"/>
      <c r="B177" s="234"/>
      <c r="C177" s="235"/>
      <c r="D177" s="223"/>
      <c r="E177" s="223"/>
      <c r="F177" s="234"/>
    </row>
    <row r="178" spans="1:6" ht="16.5" customHeight="1">
      <c r="A178" s="234"/>
      <c r="B178" s="234"/>
      <c r="C178" s="235"/>
      <c r="D178" s="223"/>
      <c r="E178" s="223"/>
      <c r="F178" s="234"/>
    </row>
    <row r="179" spans="1:5" ht="16.5" customHeight="1">
      <c r="A179" s="234"/>
      <c r="D179" s="223"/>
      <c r="E179" s="223"/>
    </row>
    <row r="180" spans="4:5" ht="16.5" customHeight="1">
      <c r="D180" s="223"/>
      <c r="E180" s="223"/>
    </row>
    <row r="181" spans="4:5" ht="16.5" customHeight="1">
      <c r="D181" s="223"/>
      <c r="E181" s="223"/>
    </row>
    <row r="182" spans="4:5" ht="16.5" customHeight="1">
      <c r="D182" s="223"/>
      <c r="E182" s="223"/>
    </row>
    <row r="183" spans="4:5" ht="16.5" customHeight="1">
      <c r="D183" s="223"/>
      <c r="E183" s="223"/>
    </row>
    <row r="184" spans="4:5" ht="16.5" customHeight="1">
      <c r="D184" s="223"/>
      <c r="E184" s="223"/>
    </row>
    <row r="185" spans="4:5" ht="16.5" customHeight="1">
      <c r="D185" s="223"/>
      <c r="E185" s="223"/>
    </row>
    <row r="186" spans="4:5" ht="16.5" customHeight="1">
      <c r="D186" s="223"/>
      <c r="E186" s="223"/>
    </row>
    <row r="187" spans="4:5" ht="16.5" customHeight="1">
      <c r="D187" s="223"/>
      <c r="E187" s="223"/>
    </row>
    <row r="188" spans="4:5" ht="16.5" customHeight="1">
      <c r="D188" s="223"/>
      <c r="E188" s="223"/>
    </row>
    <row r="189" spans="4:5" ht="16.5" customHeight="1">
      <c r="D189" s="223"/>
      <c r="E189" s="223"/>
    </row>
    <row r="190" spans="4:5" ht="16.5" customHeight="1">
      <c r="D190" s="226"/>
      <c r="E190" s="226"/>
    </row>
    <row r="191" spans="4:5" ht="16.5" customHeight="1">
      <c r="D191" s="225"/>
      <c r="E191" s="225"/>
    </row>
    <row r="192" spans="4:5" ht="16.5" customHeight="1">
      <c r="D192" s="225"/>
      <c r="E192" s="225"/>
    </row>
    <row r="193" spans="4:5" ht="16.5" customHeight="1">
      <c r="D193" s="225"/>
      <c r="E193" s="225"/>
    </row>
    <row r="194" spans="4:5" ht="16.5" customHeight="1">
      <c r="D194" s="234"/>
      <c r="E194" s="234"/>
    </row>
    <row r="195" spans="4:5" ht="16.5" customHeight="1">
      <c r="D195" s="234"/>
      <c r="E195" s="234"/>
    </row>
    <row r="196" spans="4:5" ht="16.5" customHeight="1">
      <c r="D196" s="234"/>
      <c r="E196" s="234"/>
    </row>
    <row r="197" spans="4:5" ht="16.5" customHeight="1">
      <c r="D197" s="234"/>
      <c r="E197" s="234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I18"/>
  <sheetViews>
    <sheetView view="pageBreakPreview" zoomScale="80" zoomScaleSheetLayoutView="80" zoomScalePageLayoutView="0" workbookViewId="0" topLeftCell="A1">
      <selection activeCell="N8" sqref="N8"/>
    </sheetView>
  </sheetViews>
  <sheetFormatPr defaultColWidth="9.140625" defaultRowHeight="23.25"/>
  <cols>
    <col min="1" max="1" width="15.7109375" style="438" customWidth="1"/>
    <col min="2" max="9" width="14.7109375" style="438" customWidth="1"/>
    <col min="10" max="16384" width="9.140625" style="438" customWidth="1"/>
  </cols>
  <sheetData>
    <row r="1" spans="1:9" ht="23.25">
      <c r="A1" s="514" t="s">
        <v>695</v>
      </c>
      <c r="B1" s="514"/>
      <c r="C1" s="514"/>
      <c r="D1" s="514"/>
      <c r="E1" s="514"/>
      <c r="F1" s="514"/>
      <c r="G1" s="514"/>
      <c r="H1" s="514"/>
      <c r="I1" s="514"/>
    </row>
    <row r="2" spans="1:9" ht="23.25">
      <c r="A2" s="515" t="s">
        <v>696</v>
      </c>
      <c r="B2" s="273" t="s">
        <v>697</v>
      </c>
      <c r="C2" s="273"/>
      <c r="D2" s="273" t="s">
        <v>698</v>
      </c>
      <c r="E2" s="273"/>
      <c r="F2" s="273" t="s">
        <v>699</v>
      </c>
      <c r="G2" s="273"/>
      <c r="H2" s="273" t="s">
        <v>699</v>
      </c>
      <c r="I2" s="273"/>
    </row>
    <row r="3" spans="1:9" ht="23.25">
      <c r="A3" s="516"/>
      <c r="B3" s="440" t="s">
        <v>700</v>
      </c>
      <c r="C3" s="440"/>
      <c r="D3" s="440" t="s">
        <v>701</v>
      </c>
      <c r="E3" s="440"/>
      <c r="F3" s="440" t="s">
        <v>702</v>
      </c>
      <c r="G3" s="440"/>
      <c r="H3" s="440" t="s">
        <v>703</v>
      </c>
      <c r="I3" s="440"/>
    </row>
    <row r="4" spans="1:9" ht="23.25">
      <c r="A4" s="517"/>
      <c r="B4" s="439" t="s">
        <v>626</v>
      </c>
      <c r="C4" s="439" t="s">
        <v>625</v>
      </c>
      <c r="D4" s="439" t="s">
        <v>626</v>
      </c>
      <c r="E4" s="439" t="s">
        <v>625</v>
      </c>
      <c r="F4" s="439" t="s">
        <v>626</v>
      </c>
      <c r="G4" s="439" t="s">
        <v>625</v>
      </c>
      <c r="H4" s="439" t="s">
        <v>626</v>
      </c>
      <c r="I4" s="439" t="s">
        <v>625</v>
      </c>
    </row>
    <row r="5" spans="1:9" ht="23.25">
      <c r="A5" s="276" t="s">
        <v>704</v>
      </c>
      <c r="B5" s="277">
        <v>67</v>
      </c>
      <c r="C5" s="277">
        <v>201</v>
      </c>
      <c r="D5" s="277">
        <v>2.5</v>
      </c>
      <c r="E5" s="277">
        <v>135.2</v>
      </c>
      <c r="F5" s="278">
        <v>0.1</v>
      </c>
      <c r="G5" s="277">
        <v>3.4</v>
      </c>
      <c r="H5" s="277">
        <v>0.3</v>
      </c>
      <c r="I5" s="279">
        <v>2.5</v>
      </c>
    </row>
    <row r="6" spans="1:9" ht="23.25">
      <c r="A6" s="441" t="s">
        <v>705</v>
      </c>
      <c r="B6" s="281">
        <v>66</v>
      </c>
      <c r="C6" s="281">
        <v>190</v>
      </c>
      <c r="D6" s="281">
        <v>2.2</v>
      </c>
      <c r="E6" s="281">
        <v>131</v>
      </c>
      <c r="F6" s="281">
        <v>0.1</v>
      </c>
      <c r="G6" s="281">
        <v>3.2</v>
      </c>
      <c r="H6" s="282">
        <v>0.4</v>
      </c>
      <c r="I6" s="281">
        <v>1.9</v>
      </c>
    </row>
    <row r="7" spans="1:9" ht="23.25">
      <c r="A7" s="441" t="s">
        <v>706</v>
      </c>
      <c r="B7" s="282">
        <v>40</v>
      </c>
      <c r="C7" s="281">
        <v>138</v>
      </c>
      <c r="D7" s="281">
        <v>1</v>
      </c>
      <c r="E7" s="281">
        <v>117</v>
      </c>
      <c r="F7" s="281">
        <v>0.1</v>
      </c>
      <c r="G7" s="281">
        <v>6.8</v>
      </c>
      <c r="H7" s="282">
        <v>0.3</v>
      </c>
      <c r="I7" s="281">
        <v>0.8</v>
      </c>
    </row>
    <row r="8" spans="1:9" ht="23.25">
      <c r="A8" s="441" t="s">
        <v>707</v>
      </c>
      <c r="B8" s="281">
        <v>27</v>
      </c>
      <c r="C8" s="281">
        <v>103</v>
      </c>
      <c r="D8" s="281">
        <v>0</v>
      </c>
      <c r="E8" s="283">
        <v>66.1</v>
      </c>
      <c r="F8" s="283">
        <v>0</v>
      </c>
      <c r="G8" s="283">
        <v>2.9</v>
      </c>
      <c r="H8" s="282">
        <v>0.1</v>
      </c>
      <c r="I8" s="281">
        <v>1.9</v>
      </c>
    </row>
    <row r="9" spans="1:9" ht="23.25">
      <c r="A9" s="441" t="s">
        <v>708</v>
      </c>
      <c r="B9" s="281">
        <v>37</v>
      </c>
      <c r="C9" s="281">
        <v>82</v>
      </c>
      <c r="D9" s="281">
        <v>0.4</v>
      </c>
      <c r="E9" s="281">
        <v>74.6</v>
      </c>
      <c r="F9" s="281">
        <v>0</v>
      </c>
      <c r="G9" s="281">
        <v>2.7</v>
      </c>
      <c r="H9" s="282">
        <v>0.5</v>
      </c>
      <c r="I9" s="281">
        <v>1.1</v>
      </c>
    </row>
    <row r="10" spans="1:9" ht="23.25">
      <c r="A10" s="441" t="s">
        <v>709</v>
      </c>
      <c r="B10" s="281">
        <v>40</v>
      </c>
      <c r="C10" s="281">
        <v>85</v>
      </c>
      <c r="D10" s="281">
        <v>2.8</v>
      </c>
      <c r="E10" s="281">
        <v>78.9</v>
      </c>
      <c r="F10" s="281">
        <v>0</v>
      </c>
      <c r="G10" s="281">
        <v>3.3</v>
      </c>
      <c r="H10" s="282">
        <v>0.4</v>
      </c>
      <c r="I10" s="281">
        <v>1.8</v>
      </c>
    </row>
    <row r="11" spans="1:9" ht="23.25">
      <c r="A11" s="441" t="s">
        <v>710</v>
      </c>
      <c r="B11" s="281">
        <v>40</v>
      </c>
      <c r="C11" s="281">
        <v>75</v>
      </c>
      <c r="D11" s="281">
        <v>7.4</v>
      </c>
      <c r="E11" s="283">
        <v>60</v>
      </c>
      <c r="F11" s="283">
        <v>0.2</v>
      </c>
      <c r="G11" s="283">
        <v>3.3</v>
      </c>
      <c r="H11" s="282">
        <v>0.4</v>
      </c>
      <c r="I11" s="281">
        <v>2.4</v>
      </c>
    </row>
    <row r="12" spans="1:9" ht="23.25">
      <c r="A12" s="441" t="s">
        <v>711</v>
      </c>
      <c r="B12" s="281">
        <v>46</v>
      </c>
      <c r="C12" s="281">
        <v>82</v>
      </c>
      <c r="D12" s="281">
        <v>3.9</v>
      </c>
      <c r="E12" s="281">
        <v>43.6</v>
      </c>
      <c r="F12" s="281">
        <v>0.3</v>
      </c>
      <c r="G12" s="281">
        <v>3.7</v>
      </c>
      <c r="H12" s="282">
        <v>0.4</v>
      </c>
      <c r="I12" s="281">
        <v>2.1</v>
      </c>
    </row>
    <row r="13" spans="1:9" ht="23.25">
      <c r="A13" s="441" t="s">
        <v>712</v>
      </c>
      <c r="B13" s="283">
        <v>40</v>
      </c>
      <c r="C13" s="283">
        <v>109</v>
      </c>
      <c r="D13" s="283">
        <v>3.9</v>
      </c>
      <c r="E13" s="283">
        <v>64.6</v>
      </c>
      <c r="F13" s="283">
        <v>0.4</v>
      </c>
      <c r="G13" s="283">
        <v>3.3</v>
      </c>
      <c r="H13" s="282">
        <v>0.6</v>
      </c>
      <c r="I13" s="281">
        <v>2.4</v>
      </c>
    </row>
    <row r="14" spans="1:9" ht="23.25">
      <c r="A14" s="441" t="s">
        <v>713</v>
      </c>
      <c r="B14" s="283">
        <v>51</v>
      </c>
      <c r="C14" s="283">
        <v>156</v>
      </c>
      <c r="D14" s="283">
        <v>2.4</v>
      </c>
      <c r="E14" s="283">
        <v>122.3</v>
      </c>
      <c r="F14" s="283">
        <v>0</v>
      </c>
      <c r="G14" s="283">
        <v>14.3</v>
      </c>
      <c r="H14" s="282">
        <v>0</v>
      </c>
      <c r="I14" s="281">
        <v>3.3</v>
      </c>
    </row>
    <row r="15" spans="1:9" ht="23.25">
      <c r="A15" s="441" t="s">
        <v>714</v>
      </c>
      <c r="B15" s="281">
        <v>43</v>
      </c>
      <c r="C15" s="281">
        <v>110</v>
      </c>
      <c r="D15" s="281">
        <v>0</v>
      </c>
      <c r="E15" s="281">
        <v>105.8</v>
      </c>
      <c r="F15" s="281">
        <v>0</v>
      </c>
      <c r="G15" s="281">
        <v>3.3</v>
      </c>
      <c r="H15" s="282">
        <v>0.1</v>
      </c>
      <c r="I15" s="281">
        <v>2.4</v>
      </c>
    </row>
    <row r="16" spans="1:9" ht="23.25">
      <c r="A16" s="441" t="s">
        <v>715</v>
      </c>
      <c r="B16" s="283">
        <v>36</v>
      </c>
      <c r="C16" s="283">
        <v>153</v>
      </c>
      <c r="D16" s="283">
        <v>0</v>
      </c>
      <c r="E16" s="283">
        <v>133.3</v>
      </c>
      <c r="F16" s="283">
        <v>0</v>
      </c>
      <c r="G16" s="283">
        <v>3.4</v>
      </c>
      <c r="H16" s="282">
        <v>0.1</v>
      </c>
      <c r="I16" s="281">
        <v>2.1</v>
      </c>
    </row>
    <row r="17" spans="1:9" ht="23.25">
      <c r="A17" s="518" t="s">
        <v>716</v>
      </c>
      <c r="B17" s="519">
        <v>120</v>
      </c>
      <c r="C17" s="519"/>
      <c r="D17" s="520">
        <v>170</v>
      </c>
      <c r="E17" s="520"/>
      <c r="F17" s="520">
        <v>30</v>
      </c>
      <c r="G17" s="520"/>
      <c r="H17" s="519">
        <v>9</v>
      </c>
      <c r="I17" s="519"/>
    </row>
    <row r="18" ht="23.25">
      <c r="A18" s="231" t="s">
        <v>3</v>
      </c>
    </row>
  </sheetData>
  <sheetProtection/>
  <printOptions/>
  <pageMargins left="0.5905511811023622" right="0.5905511811023622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I18"/>
  <sheetViews>
    <sheetView zoomScale="90" zoomScaleNormal="90" zoomScalePageLayoutView="0" workbookViewId="0" topLeftCell="A1">
      <selection activeCell="C20" sqref="C20"/>
    </sheetView>
  </sheetViews>
  <sheetFormatPr defaultColWidth="9.140625" defaultRowHeight="23.25"/>
  <cols>
    <col min="1" max="1" width="16.57421875" style="0" customWidth="1"/>
    <col min="2" max="9" width="14.28125" style="0" customWidth="1"/>
  </cols>
  <sheetData>
    <row r="1" spans="1:9" ht="23.25">
      <c r="A1" s="521" t="s">
        <v>717</v>
      </c>
      <c r="B1" s="521"/>
      <c r="C1" s="521"/>
      <c r="D1" s="521"/>
      <c r="E1" s="521"/>
      <c r="F1" s="521"/>
      <c r="G1" s="521"/>
      <c r="H1" s="521"/>
      <c r="I1" s="521"/>
    </row>
    <row r="2" spans="1:9" ht="23.25">
      <c r="A2" s="515" t="s">
        <v>696</v>
      </c>
      <c r="B2" s="522" t="s">
        <v>697</v>
      </c>
      <c r="C2" s="522"/>
      <c r="D2" s="522" t="s">
        <v>698</v>
      </c>
      <c r="E2" s="522"/>
      <c r="F2" s="522" t="s">
        <v>699</v>
      </c>
      <c r="G2" s="522"/>
      <c r="H2" s="522" t="s">
        <v>699</v>
      </c>
      <c r="I2" s="522"/>
    </row>
    <row r="3" spans="1:9" ht="24.75">
      <c r="A3" s="516"/>
      <c r="B3" s="275" t="s">
        <v>700</v>
      </c>
      <c r="C3" s="275"/>
      <c r="D3" s="275" t="s">
        <v>701</v>
      </c>
      <c r="E3" s="275"/>
      <c r="F3" s="275" t="s">
        <v>702</v>
      </c>
      <c r="G3" s="275"/>
      <c r="H3" s="275" t="s">
        <v>703</v>
      </c>
      <c r="I3" s="275"/>
    </row>
    <row r="4" spans="1:9" ht="23.25">
      <c r="A4" s="517"/>
      <c r="B4" s="274" t="s">
        <v>626</v>
      </c>
      <c r="C4" s="274" t="s">
        <v>625</v>
      </c>
      <c r="D4" s="274" t="s">
        <v>626</v>
      </c>
      <c r="E4" s="274" t="s">
        <v>625</v>
      </c>
      <c r="F4" s="274" t="s">
        <v>626</v>
      </c>
      <c r="G4" s="274" t="s">
        <v>625</v>
      </c>
      <c r="H4" s="274" t="s">
        <v>626</v>
      </c>
      <c r="I4" s="274" t="s">
        <v>625</v>
      </c>
    </row>
    <row r="5" spans="1:9" ht="23.25">
      <c r="A5" s="276" t="s">
        <v>704</v>
      </c>
      <c r="B5" s="277">
        <v>63</v>
      </c>
      <c r="C5" s="277">
        <v>183</v>
      </c>
      <c r="D5" s="277">
        <v>4.1</v>
      </c>
      <c r="E5" s="277">
        <v>117.4</v>
      </c>
      <c r="F5" s="278">
        <v>0.4</v>
      </c>
      <c r="G5" s="277">
        <v>5.3</v>
      </c>
      <c r="H5" s="277">
        <v>0.6</v>
      </c>
      <c r="I5" s="279">
        <v>2.8</v>
      </c>
    </row>
    <row r="6" spans="1:9" ht="23.25">
      <c r="A6" s="280" t="s">
        <v>705</v>
      </c>
      <c r="B6" s="281">
        <v>69</v>
      </c>
      <c r="C6" s="281">
        <v>171</v>
      </c>
      <c r="D6" s="281">
        <v>5.5</v>
      </c>
      <c r="E6" s="281">
        <v>83.3</v>
      </c>
      <c r="F6" s="281">
        <v>0.2</v>
      </c>
      <c r="G6" s="281">
        <v>14.8</v>
      </c>
      <c r="H6" s="282">
        <v>0.4</v>
      </c>
      <c r="I6" s="281">
        <v>2.6</v>
      </c>
    </row>
    <row r="7" spans="1:9" ht="23.25">
      <c r="A7" s="280" t="s">
        <v>706</v>
      </c>
      <c r="B7" s="282">
        <v>53</v>
      </c>
      <c r="C7" s="281">
        <v>139</v>
      </c>
      <c r="D7" s="281">
        <v>2.2</v>
      </c>
      <c r="E7" s="281">
        <v>66.3</v>
      </c>
      <c r="F7" s="281">
        <v>0</v>
      </c>
      <c r="G7" s="281">
        <v>4</v>
      </c>
      <c r="H7" s="282">
        <v>0</v>
      </c>
      <c r="I7" s="281">
        <v>2.4</v>
      </c>
    </row>
    <row r="8" spans="1:9" ht="23.25">
      <c r="A8" s="280" t="s">
        <v>707</v>
      </c>
      <c r="B8" s="281">
        <v>45</v>
      </c>
      <c r="C8" s="281">
        <v>124</v>
      </c>
      <c r="D8" s="281">
        <v>1.3</v>
      </c>
      <c r="E8" s="283">
        <v>63.9</v>
      </c>
      <c r="F8" s="283">
        <v>0</v>
      </c>
      <c r="G8" s="283">
        <v>2.6</v>
      </c>
      <c r="H8" s="282">
        <v>0</v>
      </c>
      <c r="I8" s="281">
        <v>1.6</v>
      </c>
    </row>
    <row r="9" spans="1:9" ht="23.25">
      <c r="A9" s="280" t="s">
        <v>708</v>
      </c>
      <c r="B9" s="281">
        <v>40</v>
      </c>
      <c r="C9" s="281">
        <v>77</v>
      </c>
      <c r="D9" s="281">
        <v>4.8</v>
      </c>
      <c r="E9" s="281">
        <v>76.4</v>
      </c>
      <c r="F9" s="281">
        <v>0</v>
      </c>
      <c r="G9" s="281">
        <v>3.2</v>
      </c>
      <c r="H9" s="282">
        <v>0</v>
      </c>
      <c r="I9" s="281">
        <v>1.9</v>
      </c>
    </row>
    <row r="10" spans="1:9" ht="23.25">
      <c r="A10" s="280" t="s">
        <v>709</v>
      </c>
      <c r="B10" s="281">
        <v>61</v>
      </c>
      <c r="C10" s="281">
        <v>85</v>
      </c>
      <c r="D10" s="281">
        <v>0.1</v>
      </c>
      <c r="E10" s="281">
        <v>76.7</v>
      </c>
      <c r="F10" s="281">
        <v>0</v>
      </c>
      <c r="G10" s="281">
        <v>4</v>
      </c>
      <c r="H10" s="282">
        <v>0</v>
      </c>
      <c r="I10" s="281">
        <v>2</v>
      </c>
    </row>
    <row r="11" spans="1:9" ht="23.25">
      <c r="A11" s="280" t="s">
        <v>710</v>
      </c>
      <c r="B11" s="281">
        <v>42</v>
      </c>
      <c r="C11" s="281">
        <v>73</v>
      </c>
      <c r="D11" s="281">
        <v>2</v>
      </c>
      <c r="E11" s="283">
        <v>25.7</v>
      </c>
      <c r="F11" s="283">
        <v>0</v>
      </c>
      <c r="G11" s="283">
        <v>3.8</v>
      </c>
      <c r="H11" s="282">
        <v>0.7</v>
      </c>
      <c r="I11" s="281">
        <v>1.6</v>
      </c>
    </row>
    <row r="12" spans="1:9" ht="23.25">
      <c r="A12" s="280" t="s">
        <v>711</v>
      </c>
      <c r="B12" s="281">
        <v>22</v>
      </c>
      <c r="C12" s="281">
        <v>80</v>
      </c>
      <c r="D12" s="281">
        <v>0.8</v>
      </c>
      <c r="E12" s="281">
        <v>25.3</v>
      </c>
      <c r="F12" s="281">
        <v>0</v>
      </c>
      <c r="G12" s="281">
        <v>3.8</v>
      </c>
      <c r="H12" s="282">
        <v>0</v>
      </c>
      <c r="I12" s="281">
        <v>1.8</v>
      </c>
    </row>
    <row r="13" spans="1:9" ht="23.25">
      <c r="A13" s="280" t="s">
        <v>712</v>
      </c>
      <c r="B13" s="283">
        <v>39</v>
      </c>
      <c r="C13" s="283">
        <v>100</v>
      </c>
      <c r="D13" s="283">
        <v>0.4</v>
      </c>
      <c r="E13" s="283">
        <v>25.4</v>
      </c>
      <c r="F13" s="283">
        <v>0</v>
      </c>
      <c r="G13" s="283">
        <v>3.6</v>
      </c>
      <c r="H13" s="282">
        <v>0</v>
      </c>
      <c r="I13" s="281">
        <v>2.3</v>
      </c>
    </row>
    <row r="14" spans="1:9" ht="23.25">
      <c r="A14" s="280" t="s">
        <v>713</v>
      </c>
      <c r="B14" s="283">
        <v>47</v>
      </c>
      <c r="C14" s="283">
        <v>143</v>
      </c>
      <c r="D14" s="283">
        <v>0</v>
      </c>
      <c r="E14" s="283">
        <v>35.9</v>
      </c>
      <c r="F14" s="283">
        <v>0.1</v>
      </c>
      <c r="G14" s="283">
        <v>1.1</v>
      </c>
      <c r="H14" s="282">
        <v>0.3</v>
      </c>
      <c r="I14" s="281">
        <v>2.8</v>
      </c>
    </row>
    <row r="15" spans="1:9" ht="23.25">
      <c r="A15" s="280" t="s">
        <v>714</v>
      </c>
      <c r="B15" s="281">
        <v>58</v>
      </c>
      <c r="C15" s="281">
        <v>129</v>
      </c>
      <c r="D15" s="281">
        <v>0</v>
      </c>
      <c r="E15" s="281">
        <v>72.9</v>
      </c>
      <c r="F15" s="281">
        <v>0.3</v>
      </c>
      <c r="G15" s="281">
        <v>4.2</v>
      </c>
      <c r="H15" s="282">
        <v>0.4</v>
      </c>
      <c r="I15" s="281">
        <v>3.2</v>
      </c>
    </row>
    <row r="16" spans="1:9" ht="23.25">
      <c r="A16" s="280" t="s">
        <v>715</v>
      </c>
      <c r="B16" s="283">
        <v>70</v>
      </c>
      <c r="C16" s="283">
        <v>157</v>
      </c>
      <c r="D16" s="283">
        <v>7.8</v>
      </c>
      <c r="E16" s="283">
        <v>82.6</v>
      </c>
      <c r="F16" s="283">
        <v>0.2</v>
      </c>
      <c r="G16" s="283">
        <v>4.4</v>
      </c>
      <c r="H16" s="282">
        <v>0</v>
      </c>
      <c r="I16" s="281">
        <v>2.8</v>
      </c>
    </row>
    <row r="17" spans="1:9" ht="23.25">
      <c r="A17" s="523" t="s">
        <v>716</v>
      </c>
      <c r="B17" s="519">
        <v>120</v>
      </c>
      <c r="C17" s="519"/>
      <c r="D17" s="520">
        <v>170</v>
      </c>
      <c r="E17" s="520"/>
      <c r="F17" s="520">
        <v>30</v>
      </c>
      <c r="G17" s="520"/>
      <c r="H17" s="519">
        <v>9</v>
      </c>
      <c r="I17" s="519"/>
    </row>
    <row r="18" s="422" customFormat="1" ht="18">
      <c r="A18" s="231" t="s">
        <v>3</v>
      </c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I18"/>
  <sheetViews>
    <sheetView zoomScale="80" zoomScaleNormal="80" zoomScalePageLayoutView="0" workbookViewId="0" topLeftCell="A1">
      <selection activeCell="N10" sqref="N10"/>
    </sheetView>
  </sheetViews>
  <sheetFormatPr defaultColWidth="9.140625" defaultRowHeight="23.25"/>
  <cols>
    <col min="1" max="1" width="16.57421875" style="0" customWidth="1"/>
    <col min="2" max="9" width="14.7109375" style="0" customWidth="1"/>
  </cols>
  <sheetData>
    <row r="1" spans="1:9" s="438" customFormat="1" ht="23.25">
      <c r="A1" s="514" t="s">
        <v>718</v>
      </c>
      <c r="B1" s="514"/>
      <c r="C1" s="514"/>
      <c r="D1" s="514"/>
      <c r="E1" s="514"/>
      <c r="F1" s="514"/>
      <c r="G1" s="514"/>
      <c r="H1" s="514"/>
      <c r="I1" s="514"/>
    </row>
    <row r="2" spans="1:9" s="438" customFormat="1" ht="23.25">
      <c r="A2" s="515" t="s">
        <v>696</v>
      </c>
      <c r="B2" s="273" t="s">
        <v>697</v>
      </c>
      <c r="C2" s="273"/>
      <c r="D2" s="273" t="s">
        <v>698</v>
      </c>
      <c r="E2" s="273"/>
      <c r="F2" s="273" t="s">
        <v>699</v>
      </c>
      <c r="G2" s="273"/>
      <c r="H2" s="273" t="s">
        <v>699</v>
      </c>
      <c r="I2" s="273"/>
    </row>
    <row r="3" spans="1:9" s="438" customFormat="1" ht="23.25">
      <c r="A3" s="516"/>
      <c r="B3" s="440" t="s">
        <v>700</v>
      </c>
      <c r="C3" s="440"/>
      <c r="D3" s="440" t="s">
        <v>701</v>
      </c>
      <c r="E3" s="440"/>
      <c r="F3" s="440" t="s">
        <v>702</v>
      </c>
      <c r="G3" s="440"/>
      <c r="H3" s="440" t="s">
        <v>703</v>
      </c>
      <c r="I3" s="440"/>
    </row>
    <row r="4" spans="1:9" s="438" customFormat="1" ht="23.25">
      <c r="A4" s="517"/>
      <c r="B4" s="439" t="s">
        <v>626</v>
      </c>
      <c r="C4" s="439" t="s">
        <v>625</v>
      </c>
      <c r="D4" s="439" t="s">
        <v>626</v>
      </c>
      <c r="E4" s="439" t="s">
        <v>625</v>
      </c>
      <c r="F4" s="439" t="s">
        <v>626</v>
      </c>
      <c r="G4" s="439" t="s">
        <v>625</v>
      </c>
      <c r="H4" s="439" t="s">
        <v>626</v>
      </c>
      <c r="I4" s="439" t="s">
        <v>625</v>
      </c>
    </row>
    <row r="5" spans="1:9" s="438" customFormat="1" ht="23.25">
      <c r="A5" s="276" t="s">
        <v>704</v>
      </c>
      <c r="B5" s="277">
        <v>56</v>
      </c>
      <c r="C5" s="277">
        <v>197</v>
      </c>
      <c r="D5" s="277">
        <v>18.8</v>
      </c>
      <c r="E5" s="277">
        <v>131.2</v>
      </c>
      <c r="F5" s="278">
        <v>0.4</v>
      </c>
      <c r="G5" s="277">
        <v>5.7</v>
      </c>
      <c r="H5" s="277">
        <v>0.9</v>
      </c>
      <c r="I5" s="279">
        <v>3.3</v>
      </c>
    </row>
    <row r="6" spans="1:9" s="438" customFormat="1" ht="23.25">
      <c r="A6" s="441" t="s">
        <v>705</v>
      </c>
      <c r="B6" s="281">
        <v>67</v>
      </c>
      <c r="C6" s="281">
        <v>193</v>
      </c>
      <c r="D6" s="281">
        <v>13.9</v>
      </c>
      <c r="E6" s="281">
        <v>127.6</v>
      </c>
      <c r="F6" s="281">
        <v>0.5</v>
      </c>
      <c r="G6" s="281">
        <v>11.8</v>
      </c>
      <c r="H6" s="282">
        <v>1.4</v>
      </c>
      <c r="I6" s="281">
        <v>3.4</v>
      </c>
    </row>
    <row r="7" spans="1:9" s="438" customFormat="1" ht="23.25">
      <c r="A7" s="441" t="s">
        <v>706</v>
      </c>
      <c r="B7" s="282">
        <v>46</v>
      </c>
      <c r="C7" s="281">
        <v>148</v>
      </c>
      <c r="D7" s="281">
        <v>17.2</v>
      </c>
      <c r="E7" s="281">
        <v>116.9</v>
      </c>
      <c r="F7" s="281">
        <v>0.5</v>
      </c>
      <c r="G7" s="281">
        <v>7.2</v>
      </c>
      <c r="H7" s="282">
        <v>0.8</v>
      </c>
      <c r="I7" s="281">
        <v>3.4</v>
      </c>
    </row>
    <row r="8" spans="1:9" s="438" customFormat="1" ht="23.25">
      <c r="A8" s="441" t="s">
        <v>707</v>
      </c>
      <c r="B8" s="281">
        <v>30</v>
      </c>
      <c r="C8" s="281">
        <v>104</v>
      </c>
      <c r="D8" s="281">
        <v>7.8</v>
      </c>
      <c r="E8" s="283">
        <v>124.2</v>
      </c>
      <c r="F8" s="283">
        <v>0.2</v>
      </c>
      <c r="G8" s="283">
        <v>5.2</v>
      </c>
      <c r="H8" s="282">
        <v>0.5</v>
      </c>
      <c r="I8" s="281">
        <v>2.6</v>
      </c>
    </row>
    <row r="9" spans="1:9" s="438" customFormat="1" ht="23.25">
      <c r="A9" s="441" t="s">
        <v>708</v>
      </c>
      <c r="B9" s="281">
        <v>31</v>
      </c>
      <c r="C9" s="281">
        <v>66</v>
      </c>
      <c r="D9" s="281">
        <v>11.1</v>
      </c>
      <c r="E9" s="281">
        <v>84.8</v>
      </c>
      <c r="F9" s="281">
        <v>0.3</v>
      </c>
      <c r="G9" s="281">
        <v>3</v>
      </c>
      <c r="H9" s="282">
        <v>0.3</v>
      </c>
      <c r="I9" s="281">
        <v>2.1</v>
      </c>
    </row>
    <row r="10" spans="1:9" s="438" customFormat="1" ht="23.25">
      <c r="A10" s="441" t="s">
        <v>709</v>
      </c>
      <c r="B10" s="281">
        <v>24</v>
      </c>
      <c r="C10" s="281">
        <v>66</v>
      </c>
      <c r="D10" s="281">
        <v>9.6</v>
      </c>
      <c r="E10" s="281">
        <v>89.8</v>
      </c>
      <c r="F10" s="281">
        <v>0.2</v>
      </c>
      <c r="G10" s="281">
        <v>3.6</v>
      </c>
      <c r="H10" s="282">
        <v>0.3</v>
      </c>
      <c r="I10" s="281">
        <v>2.5</v>
      </c>
    </row>
    <row r="11" spans="1:9" s="438" customFormat="1" ht="23.25">
      <c r="A11" s="441" t="s">
        <v>710</v>
      </c>
      <c r="B11" s="281">
        <v>17</v>
      </c>
      <c r="C11" s="281">
        <v>68</v>
      </c>
      <c r="D11" s="281">
        <v>9.2</v>
      </c>
      <c r="E11" s="283">
        <v>67.1</v>
      </c>
      <c r="F11" s="283">
        <v>0.2</v>
      </c>
      <c r="G11" s="283">
        <v>5.5</v>
      </c>
      <c r="H11" s="282">
        <v>0.3</v>
      </c>
      <c r="I11" s="281">
        <v>2.6</v>
      </c>
    </row>
    <row r="12" spans="1:9" s="438" customFormat="1" ht="23.25">
      <c r="A12" s="441" t="s">
        <v>711</v>
      </c>
      <c r="B12" s="281">
        <v>9</v>
      </c>
      <c r="C12" s="281">
        <v>41</v>
      </c>
      <c r="D12" s="281">
        <v>8.8</v>
      </c>
      <c r="E12" s="281">
        <v>41.9</v>
      </c>
      <c r="F12" s="281">
        <v>0.3</v>
      </c>
      <c r="G12" s="281">
        <v>2.9</v>
      </c>
      <c r="H12" s="282">
        <v>0.4</v>
      </c>
      <c r="I12" s="281">
        <v>2.2</v>
      </c>
    </row>
    <row r="13" spans="1:9" s="438" customFormat="1" ht="23.25">
      <c r="A13" s="441" t="s">
        <v>712</v>
      </c>
      <c r="B13" s="283">
        <v>6</v>
      </c>
      <c r="C13" s="283">
        <v>64</v>
      </c>
      <c r="D13" s="283">
        <v>7.5</v>
      </c>
      <c r="E13" s="283">
        <v>74.5</v>
      </c>
      <c r="F13" s="283">
        <v>0.4</v>
      </c>
      <c r="G13" s="283">
        <v>4.7</v>
      </c>
      <c r="H13" s="282">
        <v>0.4</v>
      </c>
      <c r="I13" s="281">
        <v>2.7</v>
      </c>
    </row>
    <row r="14" spans="1:9" s="438" customFormat="1" ht="23.25">
      <c r="A14" s="441" t="s">
        <v>713</v>
      </c>
      <c r="B14" s="283">
        <v>31</v>
      </c>
      <c r="C14" s="283">
        <v>135</v>
      </c>
      <c r="D14" s="283">
        <v>8.8</v>
      </c>
      <c r="E14" s="283">
        <v>106.7</v>
      </c>
      <c r="F14" s="283">
        <v>0.4</v>
      </c>
      <c r="G14" s="283">
        <v>4.6</v>
      </c>
      <c r="H14" s="282">
        <v>0.6</v>
      </c>
      <c r="I14" s="281">
        <v>3.1</v>
      </c>
    </row>
    <row r="15" spans="1:9" s="438" customFormat="1" ht="23.25">
      <c r="A15" s="441" t="s">
        <v>714</v>
      </c>
      <c r="B15" s="281">
        <v>50</v>
      </c>
      <c r="C15" s="281">
        <v>95</v>
      </c>
      <c r="D15" s="281">
        <v>2.9</v>
      </c>
      <c r="E15" s="281">
        <v>85.3</v>
      </c>
      <c r="F15" s="281">
        <v>0.6</v>
      </c>
      <c r="G15" s="281">
        <v>5.4</v>
      </c>
      <c r="H15" s="282">
        <v>0.7</v>
      </c>
      <c r="I15" s="281">
        <v>3.1</v>
      </c>
    </row>
    <row r="16" spans="1:9" s="438" customFormat="1" ht="23.25">
      <c r="A16" s="441" t="s">
        <v>715</v>
      </c>
      <c r="B16" s="283">
        <v>41</v>
      </c>
      <c r="C16" s="283">
        <v>138</v>
      </c>
      <c r="D16" s="283">
        <v>13.4</v>
      </c>
      <c r="E16" s="283">
        <v>105.4</v>
      </c>
      <c r="F16" s="283">
        <v>0.8</v>
      </c>
      <c r="G16" s="283">
        <v>4.2</v>
      </c>
      <c r="H16" s="282">
        <v>0</v>
      </c>
      <c r="I16" s="281">
        <v>3</v>
      </c>
    </row>
    <row r="17" spans="1:9" s="438" customFormat="1" ht="23.25">
      <c r="A17" s="518" t="s">
        <v>716</v>
      </c>
      <c r="B17" s="519">
        <v>120</v>
      </c>
      <c r="C17" s="519"/>
      <c r="D17" s="520">
        <v>170</v>
      </c>
      <c r="E17" s="520"/>
      <c r="F17" s="520">
        <v>30</v>
      </c>
      <c r="G17" s="520"/>
      <c r="H17" s="519">
        <v>9</v>
      </c>
      <c r="I17" s="519"/>
    </row>
    <row r="18" s="422" customFormat="1" ht="18">
      <c r="A18" s="231" t="s">
        <v>3</v>
      </c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K18"/>
  <sheetViews>
    <sheetView zoomScale="80" zoomScaleNormal="80" zoomScalePageLayoutView="0" workbookViewId="0" topLeftCell="A1">
      <selection activeCell="P10" sqref="P10"/>
    </sheetView>
  </sheetViews>
  <sheetFormatPr defaultColWidth="9.140625" defaultRowHeight="23.25"/>
  <cols>
    <col min="1" max="1" width="13.421875" style="0" customWidth="1"/>
    <col min="2" max="3" width="14.7109375" style="0" customWidth="1"/>
    <col min="4" max="9" width="12.57421875" style="0" customWidth="1"/>
    <col min="10" max="11" width="10.7109375" style="0" customWidth="1"/>
  </cols>
  <sheetData>
    <row r="1" spans="1:11" ht="23.25">
      <c r="A1" s="521" t="s">
        <v>719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</row>
    <row r="2" spans="1:11" s="438" customFormat="1" ht="23.25">
      <c r="A2" s="515" t="s">
        <v>696</v>
      </c>
      <c r="B2" s="273" t="s">
        <v>697</v>
      </c>
      <c r="C2" s="273"/>
      <c r="D2" s="273" t="s">
        <v>698</v>
      </c>
      <c r="E2" s="273"/>
      <c r="F2" s="273" t="s">
        <v>699</v>
      </c>
      <c r="G2" s="273"/>
      <c r="H2" s="273" t="s">
        <v>699</v>
      </c>
      <c r="I2" s="273"/>
      <c r="J2" s="273" t="s">
        <v>720</v>
      </c>
      <c r="K2" s="273"/>
    </row>
    <row r="3" spans="1:11" s="438" customFormat="1" ht="23.25">
      <c r="A3" s="516"/>
      <c r="B3" s="440" t="s">
        <v>700</v>
      </c>
      <c r="C3" s="440"/>
      <c r="D3" s="440" t="s">
        <v>701</v>
      </c>
      <c r="E3" s="440"/>
      <c r="F3" s="440" t="s">
        <v>702</v>
      </c>
      <c r="G3" s="440"/>
      <c r="H3" s="440" t="s">
        <v>703</v>
      </c>
      <c r="I3" s="440"/>
      <c r="J3" s="440" t="s">
        <v>701</v>
      </c>
      <c r="K3" s="440"/>
    </row>
    <row r="4" spans="1:11" s="438" customFormat="1" ht="23.25">
      <c r="A4" s="517"/>
      <c r="B4" s="439" t="s">
        <v>626</v>
      </c>
      <c r="C4" s="439" t="s">
        <v>625</v>
      </c>
      <c r="D4" s="439" t="s">
        <v>626</v>
      </c>
      <c r="E4" s="439" t="s">
        <v>625</v>
      </c>
      <c r="F4" s="439" t="s">
        <v>626</v>
      </c>
      <c r="G4" s="439" t="s">
        <v>625</v>
      </c>
      <c r="H4" s="439" t="s">
        <v>626</v>
      </c>
      <c r="I4" s="439" t="s">
        <v>625</v>
      </c>
      <c r="J4" s="439" t="s">
        <v>626</v>
      </c>
      <c r="K4" s="439" t="s">
        <v>625</v>
      </c>
    </row>
    <row r="5" spans="1:11" ht="23.25">
      <c r="A5" s="276" t="s">
        <v>704</v>
      </c>
      <c r="B5" s="277">
        <v>51.4</v>
      </c>
      <c r="C5" s="277">
        <v>166.1</v>
      </c>
      <c r="D5" s="277">
        <v>5.9</v>
      </c>
      <c r="E5" s="277">
        <v>98.7</v>
      </c>
      <c r="F5" s="278">
        <v>0.3</v>
      </c>
      <c r="G5" s="277">
        <v>3.5</v>
      </c>
      <c r="H5" s="277">
        <v>0.4</v>
      </c>
      <c r="I5" s="279">
        <v>1.8</v>
      </c>
      <c r="J5" s="277">
        <v>0</v>
      </c>
      <c r="K5" s="279">
        <v>104.6</v>
      </c>
    </row>
    <row r="6" spans="1:11" ht="23.25">
      <c r="A6" s="280" t="s">
        <v>705</v>
      </c>
      <c r="B6" s="281">
        <v>55.7</v>
      </c>
      <c r="C6" s="281">
        <v>167.1</v>
      </c>
      <c r="D6" s="281">
        <v>6.2</v>
      </c>
      <c r="E6" s="281">
        <v>81.7</v>
      </c>
      <c r="F6" s="281">
        <v>0.3</v>
      </c>
      <c r="G6" s="281">
        <v>2</v>
      </c>
      <c r="H6" s="282">
        <v>0.4</v>
      </c>
      <c r="I6" s="281">
        <v>1.4</v>
      </c>
      <c r="J6" s="282">
        <v>0.3</v>
      </c>
      <c r="K6" s="281">
        <v>91.8</v>
      </c>
    </row>
    <row r="7" spans="1:11" ht="23.25">
      <c r="A7" s="280" t="s">
        <v>706</v>
      </c>
      <c r="B7" s="282">
        <v>39.7</v>
      </c>
      <c r="C7" s="281">
        <v>138.3</v>
      </c>
      <c r="D7" s="281">
        <v>0.7</v>
      </c>
      <c r="E7" s="281">
        <v>100.6</v>
      </c>
      <c r="F7" s="281">
        <v>0.3</v>
      </c>
      <c r="G7" s="281">
        <v>2.1</v>
      </c>
      <c r="H7" s="282">
        <v>0.4</v>
      </c>
      <c r="I7" s="281">
        <v>1.5</v>
      </c>
      <c r="J7" s="282">
        <v>0</v>
      </c>
      <c r="K7" s="281">
        <v>93.7</v>
      </c>
    </row>
    <row r="8" spans="1:11" ht="23.25">
      <c r="A8" s="280" t="s">
        <v>707</v>
      </c>
      <c r="B8" s="281">
        <v>30.7</v>
      </c>
      <c r="C8" s="281">
        <v>103.5</v>
      </c>
      <c r="D8" s="281">
        <v>3.8</v>
      </c>
      <c r="E8" s="283">
        <v>67.5</v>
      </c>
      <c r="F8" s="283">
        <v>0.2</v>
      </c>
      <c r="G8" s="283">
        <v>2.9</v>
      </c>
      <c r="H8" s="282">
        <v>0.3</v>
      </c>
      <c r="I8" s="281">
        <v>2.1</v>
      </c>
      <c r="J8" s="282">
        <v>0.6</v>
      </c>
      <c r="K8" s="281">
        <v>88.3</v>
      </c>
    </row>
    <row r="9" spans="1:11" ht="23.25">
      <c r="A9" s="280" t="s">
        <v>708</v>
      </c>
      <c r="B9" s="281">
        <v>28.9</v>
      </c>
      <c r="C9" s="281">
        <v>58.7</v>
      </c>
      <c r="D9" s="281">
        <v>3.2</v>
      </c>
      <c r="E9" s="281">
        <v>67.4</v>
      </c>
      <c r="F9" s="281">
        <v>0.2</v>
      </c>
      <c r="G9" s="281">
        <v>14</v>
      </c>
      <c r="H9" s="282">
        <v>0.3</v>
      </c>
      <c r="I9" s="281">
        <v>3.4</v>
      </c>
      <c r="J9" s="282">
        <v>1.5</v>
      </c>
      <c r="K9" s="281">
        <v>92.8</v>
      </c>
    </row>
    <row r="10" spans="1:11" ht="23.25">
      <c r="A10" s="280" t="s">
        <v>709</v>
      </c>
      <c r="B10" s="281">
        <v>33.7</v>
      </c>
      <c r="C10" s="281">
        <v>61.2</v>
      </c>
      <c r="D10" s="281">
        <v>4.1</v>
      </c>
      <c r="E10" s="281">
        <v>104</v>
      </c>
      <c r="F10" s="281">
        <v>0</v>
      </c>
      <c r="G10" s="281">
        <v>1.9</v>
      </c>
      <c r="H10" s="282">
        <v>0.4</v>
      </c>
      <c r="I10" s="281">
        <v>1.5</v>
      </c>
      <c r="J10" s="282">
        <v>2.4</v>
      </c>
      <c r="K10" s="281">
        <v>76.9</v>
      </c>
    </row>
    <row r="11" spans="1:11" ht="23.25">
      <c r="A11" s="280" t="s">
        <v>710</v>
      </c>
      <c r="B11" s="281">
        <v>32</v>
      </c>
      <c r="C11" s="281">
        <v>61.2</v>
      </c>
      <c r="D11" s="281">
        <v>3.5</v>
      </c>
      <c r="E11" s="283">
        <v>67</v>
      </c>
      <c r="F11" s="283">
        <v>0.3</v>
      </c>
      <c r="G11" s="283">
        <v>1.9</v>
      </c>
      <c r="H11" s="282">
        <v>0.4</v>
      </c>
      <c r="I11" s="281">
        <v>1.3</v>
      </c>
      <c r="J11" s="282">
        <v>1.4</v>
      </c>
      <c r="K11" s="281">
        <v>52.4</v>
      </c>
    </row>
    <row r="12" spans="1:11" ht="23.25">
      <c r="A12" s="280" t="s">
        <v>711</v>
      </c>
      <c r="B12" s="281">
        <v>32</v>
      </c>
      <c r="C12" s="281">
        <v>61.2</v>
      </c>
      <c r="D12" s="281">
        <v>5.7</v>
      </c>
      <c r="E12" s="281">
        <v>99.1</v>
      </c>
      <c r="F12" s="281">
        <v>0.3</v>
      </c>
      <c r="G12" s="281">
        <v>2.5</v>
      </c>
      <c r="H12" s="282">
        <v>0.4</v>
      </c>
      <c r="I12" s="281">
        <v>2</v>
      </c>
      <c r="J12" s="282">
        <v>2.1</v>
      </c>
      <c r="K12" s="281">
        <v>47.5</v>
      </c>
    </row>
    <row r="13" spans="1:11" ht="23.25">
      <c r="A13" s="280" t="s">
        <v>712</v>
      </c>
      <c r="B13" s="283">
        <v>33.6</v>
      </c>
      <c r="C13" s="283">
        <v>61.85</v>
      </c>
      <c r="D13" s="283">
        <v>2.9</v>
      </c>
      <c r="E13" s="283">
        <v>58.5</v>
      </c>
      <c r="F13" s="283">
        <v>0.3</v>
      </c>
      <c r="G13" s="283">
        <v>6.1</v>
      </c>
      <c r="H13" s="282">
        <v>0.4</v>
      </c>
      <c r="I13" s="281">
        <v>1.9</v>
      </c>
      <c r="J13" s="282">
        <v>1.6</v>
      </c>
      <c r="K13" s="281">
        <v>66.1</v>
      </c>
    </row>
    <row r="14" spans="1:11" ht="23.25">
      <c r="A14" s="280" t="s">
        <v>713</v>
      </c>
      <c r="B14" s="283">
        <v>27.4</v>
      </c>
      <c r="C14" s="283">
        <v>112.8</v>
      </c>
      <c r="D14" s="283">
        <v>3.5</v>
      </c>
      <c r="E14" s="283">
        <v>90.5</v>
      </c>
      <c r="F14" s="283">
        <v>0</v>
      </c>
      <c r="G14" s="283">
        <v>8.8</v>
      </c>
      <c r="H14" s="282">
        <v>0</v>
      </c>
      <c r="I14" s="281">
        <v>7.7</v>
      </c>
      <c r="J14" s="282">
        <v>2.6</v>
      </c>
      <c r="K14" s="281">
        <v>85</v>
      </c>
    </row>
    <row r="15" spans="1:11" ht="23.25">
      <c r="A15" s="280" t="s">
        <v>714</v>
      </c>
      <c r="B15" s="281">
        <v>31.6</v>
      </c>
      <c r="C15" s="281">
        <v>103.9</v>
      </c>
      <c r="D15" s="281">
        <v>0</v>
      </c>
      <c r="E15" s="281">
        <v>69.5</v>
      </c>
      <c r="F15" s="281">
        <v>0.2</v>
      </c>
      <c r="G15" s="281">
        <v>3.8</v>
      </c>
      <c r="H15" s="282">
        <v>0.3</v>
      </c>
      <c r="I15" s="281">
        <v>1</v>
      </c>
      <c r="J15" s="282">
        <v>0</v>
      </c>
      <c r="K15" s="281">
        <v>93.6</v>
      </c>
    </row>
    <row r="16" spans="1:11" ht="23.25">
      <c r="A16" s="280" t="s">
        <v>715</v>
      </c>
      <c r="B16" s="283">
        <v>50.4</v>
      </c>
      <c r="C16" s="283">
        <v>137.6</v>
      </c>
      <c r="D16" s="283">
        <v>6.5</v>
      </c>
      <c r="E16" s="283">
        <v>151.2</v>
      </c>
      <c r="F16" s="283">
        <v>0.1</v>
      </c>
      <c r="G16" s="283">
        <v>3.7</v>
      </c>
      <c r="H16" s="282">
        <v>0.1</v>
      </c>
      <c r="I16" s="281">
        <v>1.8</v>
      </c>
      <c r="J16" s="282">
        <v>1.6</v>
      </c>
      <c r="K16" s="281">
        <v>94.4</v>
      </c>
    </row>
    <row r="17" spans="1:11" ht="23.25">
      <c r="A17" s="518" t="s">
        <v>716</v>
      </c>
      <c r="B17" s="519">
        <v>120</v>
      </c>
      <c r="C17" s="519"/>
      <c r="D17" s="520">
        <v>170</v>
      </c>
      <c r="E17" s="520"/>
      <c r="F17" s="520">
        <v>30</v>
      </c>
      <c r="G17" s="520"/>
      <c r="H17" s="519">
        <v>9</v>
      </c>
      <c r="I17" s="519"/>
      <c r="J17" s="519">
        <v>100</v>
      </c>
      <c r="K17" s="519"/>
    </row>
    <row r="18" s="422" customFormat="1" ht="18">
      <c r="A18" s="231" t="s">
        <v>3</v>
      </c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G58"/>
  <sheetViews>
    <sheetView showGridLines="0" zoomScaleSheetLayoutView="120" zoomScalePageLayoutView="0" workbookViewId="0" topLeftCell="A1">
      <selection activeCell="N12" sqref="N12"/>
    </sheetView>
  </sheetViews>
  <sheetFormatPr defaultColWidth="11.00390625" defaultRowHeight="23.25"/>
  <cols>
    <col min="1" max="1" width="12.8515625" style="112" customWidth="1"/>
    <col min="2" max="2" width="21.00390625" style="112" customWidth="1"/>
    <col min="3" max="3" width="15.7109375" style="112" customWidth="1"/>
    <col min="4" max="4" width="17.421875" style="112" customWidth="1"/>
    <col min="5" max="5" width="14.8515625" style="112" customWidth="1"/>
    <col min="6" max="6" width="18.140625" style="112" customWidth="1"/>
    <col min="7" max="7" width="13.57421875" style="112" customWidth="1"/>
    <col min="8" max="16384" width="11.00390625" style="112" customWidth="1"/>
  </cols>
  <sheetData>
    <row r="1" spans="1:7" s="99" customFormat="1" ht="21">
      <c r="A1" s="524" t="s">
        <v>675</v>
      </c>
      <c r="B1" s="524"/>
      <c r="C1" s="524"/>
      <c r="D1" s="524"/>
      <c r="E1" s="524"/>
      <c r="F1" s="524"/>
      <c r="G1" s="524"/>
    </row>
    <row r="2" spans="1:7" s="100" customFormat="1" ht="23.25" customHeight="1">
      <c r="A2" s="525" t="s">
        <v>483</v>
      </c>
      <c r="B2" s="528">
        <v>2554</v>
      </c>
      <c r="C2" s="528">
        <v>2554</v>
      </c>
      <c r="D2" s="528">
        <v>2555</v>
      </c>
      <c r="E2" s="528">
        <v>2555</v>
      </c>
      <c r="F2" s="528">
        <v>2556</v>
      </c>
      <c r="G2" s="528">
        <v>2556</v>
      </c>
    </row>
    <row r="3" spans="1:7" s="101" customFormat="1" ht="18.75">
      <c r="A3" s="526"/>
      <c r="B3" s="529" t="s">
        <v>603</v>
      </c>
      <c r="C3" s="530" t="s">
        <v>604</v>
      </c>
      <c r="D3" s="529" t="s">
        <v>603</v>
      </c>
      <c r="E3" s="530" t="s">
        <v>604</v>
      </c>
      <c r="F3" s="529" t="s">
        <v>603</v>
      </c>
      <c r="G3" s="530" t="s">
        <v>604</v>
      </c>
    </row>
    <row r="4" spans="1:7" s="102" customFormat="1" ht="15" customHeight="1">
      <c r="A4" s="103" t="s">
        <v>501</v>
      </c>
      <c r="B4" s="104">
        <v>122869.76</v>
      </c>
      <c r="C4" s="104">
        <f aca="true" t="shared" si="0" ref="C4:C54">B4/365</f>
        <v>336.6294794520548</v>
      </c>
      <c r="D4" s="129">
        <v>133599</v>
      </c>
      <c r="E4" s="131">
        <f aca="true" t="shared" si="1" ref="E4:E54">D4/366</f>
        <v>365.0245901639344</v>
      </c>
      <c r="F4" s="129">
        <v>134495.2</v>
      </c>
      <c r="G4" s="131">
        <f aca="true" t="shared" si="2" ref="G4:G54">F4/365</f>
        <v>368.48</v>
      </c>
    </row>
    <row r="5" spans="1:7" s="102" customFormat="1" ht="15" customHeight="1">
      <c r="A5" s="103" t="s">
        <v>497</v>
      </c>
      <c r="B5" s="104">
        <v>105379.61</v>
      </c>
      <c r="C5" s="104">
        <f t="shared" si="0"/>
        <v>288.7112602739726</v>
      </c>
      <c r="D5" s="129">
        <v>116373.63</v>
      </c>
      <c r="E5" s="131">
        <f t="shared" si="1"/>
        <v>317.960737704918</v>
      </c>
      <c r="F5" s="129">
        <v>125154.42</v>
      </c>
      <c r="G5" s="131">
        <f t="shared" si="2"/>
        <v>342.88882191780823</v>
      </c>
    </row>
    <row r="6" spans="1:7" s="102" customFormat="1" ht="15" customHeight="1">
      <c r="A6" s="103" t="s">
        <v>512</v>
      </c>
      <c r="B6" s="104">
        <v>106149.08</v>
      </c>
      <c r="C6" s="104">
        <f t="shared" si="0"/>
        <v>290.819397260274</v>
      </c>
      <c r="D6" s="129">
        <v>119485.81</v>
      </c>
      <c r="E6" s="131">
        <f t="shared" si="1"/>
        <v>326.4639617486339</v>
      </c>
      <c r="F6" s="129">
        <v>120588.63</v>
      </c>
      <c r="G6" s="131">
        <f t="shared" si="2"/>
        <v>330.3798082191781</v>
      </c>
    </row>
    <row r="7" spans="1:7" s="102" customFormat="1" ht="15" customHeight="1">
      <c r="A7" s="103" t="s">
        <v>537</v>
      </c>
      <c r="B7" s="104">
        <v>87370.03</v>
      </c>
      <c r="C7" s="104">
        <f t="shared" si="0"/>
        <v>239.36994520547944</v>
      </c>
      <c r="D7" s="129">
        <v>98955.18</v>
      </c>
      <c r="E7" s="131">
        <f t="shared" si="1"/>
        <v>270.36934426229504</v>
      </c>
      <c r="F7" s="129">
        <v>104557.9</v>
      </c>
      <c r="G7" s="131">
        <f t="shared" si="2"/>
        <v>286.46</v>
      </c>
    </row>
    <row r="8" spans="1:7" s="102" customFormat="1" ht="15" customHeight="1">
      <c r="A8" s="103" t="s">
        <v>523</v>
      </c>
      <c r="B8" s="104">
        <v>82532.46</v>
      </c>
      <c r="C8" s="104">
        <f t="shared" si="0"/>
        <v>226.1163287671233</v>
      </c>
      <c r="D8" s="129">
        <v>99912.63</v>
      </c>
      <c r="E8" s="131">
        <f t="shared" si="1"/>
        <v>272.9853278688525</v>
      </c>
      <c r="F8" s="129">
        <v>104378.92</v>
      </c>
      <c r="G8" s="131">
        <f t="shared" si="2"/>
        <v>285.9696438356164</v>
      </c>
    </row>
    <row r="9" spans="1:7" s="102" customFormat="1" ht="15" customHeight="1">
      <c r="A9" s="103" t="s">
        <v>513</v>
      </c>
      <c r="B9" s="104">
        <v>94655.76</v>
      </c>
      <c r="C9" s="104">
        <f t="shared" si="0"/>
        <v>259.33084931506846</v>
      </c>
      <c r="D9" s="129">
        <v>100306.22</v>
      </c>
      <c r="E9" s="131">
        <f t="shared" si="1"/>
        <v>274.06071038251366</v>
      </c>
      <c r="F9" s="129">
        <v>101407.13</v>
      </c>
      <c r="G9" s="131">
        <f t="shared" si="2"/>
        <v>277.82775342465754</v>
      </c>
    </row>
    <row r="10" spans="1:7" s="102" customFormat="1" ht="15" customHeight="1">
      <c r="A10" s="103" t="s">
        <v>504</v>
      </c>
      <c r="B10" s="104">
        <v>86006.01</v>
      </c>
      <c r="C10" s="104">
        <f t="shared" si="0"/>
        <v>235.63290410958902</v>
      </c>
      <c r="D10" s="129">
        <v>94435.68</v>
      </c>
      <c r="E10" s="131">
        <f t="shared" si="1"/>
        <v>258.02098360655737</v>
      </c>
      <c r="F10" s="129">
        <v>99325.19</v>
      </c>
      <c r="G10" s="131">
        <f t="shared" si="2"/>
        <v>272.1238082191781</v>
      </c>
    </row>
    <row r="11" spans="1:7" s="102" customFormat="1" ht="15" customHeight="1">
      <c r="A11" s="103" t="s">
        <v>524</v>
      </c>
      <c r="B11" s="104">
        <v>78200.31</v>
      </c>
      <c r="C11" s="104">
        <f t="shared" si="0"/>
        <v>214.24742465753425</v>
      </c>
      <c r="D11" s="129">
        <v>87574.21</v>
      </c>
      <c r="E11" s="131">
        <f t="shared" si="1"/>
        <v>239.27379781420765</v>
      </c>
      <c r="F11" s="129">
        <v>96435.6</v>
      </c>
      <c r="G11" s="131">
        <f t="shared" si="2"/>
        <v>264.20712328767127</v>
      </c>
    </row>
    <row r="12" spans="1:7" s="102" customFormat="1" ht="15" customHeight="1">
      <c r="A12" s="103" t="s">
        <v>516</v>
      </c>
      <c r="B12" s="104">
        <v>95059.04</v>
      </c>
      <c r="C12" s="104">
        <f t="shared" si="0"/>
        <v>260.43572602739727</v>
      </c>
      <c r="D12" s="129">
        <v>97084.32</v>
      </c>
      <c r="E12" s="131">
        <f t="shared" si="1"/>
        <v>265.2577049180328</v>
      </c>
      <c r="F12" s="129">
        <v>96274.86</v>
      </c>
      <c r="G12" s="131">
        <f t="shared" si="2"/>
        <v>263.7667397260274</v>
      </c>
    </row>
    <row r="13" spans="1:7" s="102" customFormat="1" ht="15" customHeight="1">
      <c r="A13" s="103" t="s">
        <v>514</v>
      </c>
      <c r="B13" s="104">
        <v>87276</v>
      </c>
      <c r="C13" s="104">
        <f t="shared" si="0"/>
        <v>239.1123287671233</v>
      </c>
      <c r="D13" s="129">
        <v>92009.14</v>
      </c>
      <c r="E13" s="131">
        <f t="shared" si="1"/>
        <v>251.39109289617485</v>
      </c>
      <c r="F13" s="129">
        <v>93232.54</v>
      </c>
      <c r="G13" s="131">
        <f t="shared" si="2"/>
        <v>255.43161643835614</v>
      </c>
    </row>
    <row r="14" spans="1:7" s="102" customFormat="1" ht="15" customHeight="1">
      <c r="A14" s="103" t="s">
        <v>534</v>
      </c>
      <c r="B14" s="104">
        <v>75249.9</v>
      </c>
      <c r="C14" s="104">
        <f t="shared" si="0"/>
        <v>206.1641095890411</v>
      </c>
      <c r="D14" s="129">
        <v>84154.63</v>
      </c>
      <c r="E14" s="131">
        <f t="shared" si="1"/>
        <v>229.9306830601093</v>
      </c>
      <c r="F14" s="129">
        <v>88997.47</v>
      </c>
      <c r="G14" s="131">
        <f t="shared" si="2"/>
        <v>243.82868493150684</v>
      </c>
    </row>
    <row r="15" spans="1:7" s="102" customFormat="1" ht="15" customHeight="1">
      <c r="A15" s="103" t="s">
        <v>538</v>
      </c>
      <c r="B15" s="104">
        <v>70821.47</v>
      </c>
      <c r="C15" s="104">
        <f t="shared" si="0"/>
        <v>194.03142465753425</v>
      </c>
      <c r="D15" s="129">
        <v>79376.4</v>
      </c>
      <c r="E15" s="131">
        <f t="shared" si="1"/>
        <v>216.87540983606556</v>
      </c>
      <c r="F15" s="129">
        <v>84437.67</v>
      </c>
      <c r="G15" s="131">
        <f t="shared" si="2"/>
        <v>231.3360821917808</v>
      </c>
    </row>
    <row r="16" spans="1:7" s="102" customFormat="1" ht="15" customHeight="1">
      <c r="A16" s="103" t="s">
        <v>536</v>
      </c>
      <c r="B16" s="104">
        <v>73467.95</v>
      </c>
      <c r="C16" s="104">
        <f t="shared" si="0"/>
        <v>201.28205479452055</v>
      </c>
      <c r="D16" s="129">
        <v>80198.83</v>
      </c>
      <c r="E16" s="131">
        <f t="shared" si="1"/>
        <v>219.1224863387978</v>
      </c>
      <c r="F16" s="129">
        <v>82431.37</v>
      </c>
      <c r="G16" s="131">
        <f t="shared" si="2"/>
        <v>225.83936986301367</v>
      </c>
    </row>
    <row r="17" spans="1:7" s="102" customFormat="1" ht="15" customHeight="1">
      <c r="A17" s="105" t="s">
        <v>518</v>
      </c>
      <c r="B17" s="104">
        <v>70160.21</v>
      </c>
      <c r="C17" s="104">
        <f t="shared" si="0"/>
        <v>192.21975342465754</v>
      </c>
      <c r="D17" s="129">
        <v>75129.41</v>
      </c>
      <c r="E17" s="131">
        <f t="shared" si="1"/>
        <v>205.27161202185792</v>
      </c>
      <c r="F17" s="129">
        <v>78871.05</v>
      </c>
      <c r="G17" s="131">
        <f t="shared" si="2"/>
        <v>216.0850684931507</v>
      </c>
    </row>
    <row r="18" spans="1:7" s="102" customFormat="1" ht="15" customHeight="1">
      <c r="A18" s="103" t="s">
        <v>519</v>
      </c>
      <c r="B18" s="104">
        <v>68184.05</v>
      </c>
      <c r="C18" s="104">
        <f t="shared" si="0"/>
        <v>186.80561643835617</v>
      </c>
      <c r="D18" s="129">
        <v>71984.22</v>
      </c>
      <c r="E18" s="131">
        <f t="shared" si="1"/>
        <v>196.67819672131148</v>
      </c>
      <c r="F18" s="129">
        <v>74723.44</v>
      </c>
      <c r="G18" s="131">
        <f t="shared" si="2"/>
        <v>204.72175342465755</v>
      </c>
    </row>
    <row r="19" spans="1:7" s="102" customFormat="1" ht="15" customHeight="1">
      <c r="A19" s="103" t="s">
        <v>532</v>
      </c>
      <c r="B19" s="104">
        <v>64951.63</v>
      </c>
      <c r="C19" s="104">
        <f t="shared" si="0"/>
        <v>177.9496712328767</v>
      </c>
      <c r="D19" s="129">
        <v>73143.96</v>
      </c>
      <c r="E19" s="131">
        <f t="shared" si="1"/>
        <v>199.84688524590166</v>
      </c>
      <c r="F19" s="129">
        <v>73673.78</v>
      </c>
      <c r="G19" s="131">
        <f t="shared" si="2"/>
        <v>201.84597260273972</v>
      </c>
    </row>
    <row r="20" spans="1:7" s="102" customFormat="1" ht="15" customHeight="1">
      <c r="A20" s="103" t="s">
        <v>502</v>
      </c>
      <c r="B20" s="104">
        <v>70297.58</v>
      </c>
      <c r="C20" s="104">
        <f t="shared" si="0"/>
        <v>192.5961095890411</v>
      </c>
      <c r="D20" s="129">
        <v>71079.63</v>
      </c>
      <c r="E20" s="131">
        <f t="shared" si="1"/>
        <v>194.2066393442623</v>
      </c>
      <c r="F20" s="129">
        <v>73572.67</v>
      </c>
      <c r="G20" s="131">
        <f t="shared" si="2"/>
        <v>201.5689589041096</v>
      </c>
    </row>
    <row r="21" spans="1:7" s="102" customFormat="1" ht="15" customHeight="1">
      <c r="A21" s="103" t="s">
        <v>544</v>
      </c>
      <c r="B21" s="104">
        <v>56350.46</v>
      </c>
      <c r="C21" s="104">
        <f t="shared" si="0"/>
        <v>154.3848219178082</v>
      </c>
      <c r="D21" s="129">
        <v>69003.44</v>
      </c>
      <c r="E21" s="131">
        <f t="shared" si="1"/>
        <v>188.53398907103826</v>
      </c>
      <c r="F21" s="129">
        <v>72966.56</v>
      </c>
      <c r="G21" s="131">
        <f t="shared" si="2"/>
        <v>199.90838356164383</v>
      </c>
    </row>
    <row r="22" spans="1:7" s="102" customFormat="1" ht="15" customHeight="1">
      <c r="A22" s="103" t="s">
        <v>528</v>
      </c>
      <c r="B22" s="104">
        <v>69971.85</v>
      </c>
      <c r="C22" s="104">
        <f t="shared" si="0"/>
        <v>191.703698630137</v>
      </c>
      <c r="D22" s="129">
        <v>70252.06</v>
      </c>
      <c r="E22" s="131">
        <f t="shared" si="1"/>
        <v>191.94551912568306</v>
      </c>
      <c r="F22" s="129">
        <v>71844.4</v>
      </c>
      <c r="G22" s="131">
        <f t="shared" si="2"/>
        <v>196.83397260273972</v>
      </c>
    </row>
    <row r="23" spans="1:7" s="102" customFormat="1" ht="15" customHeight="1">
      <c r="A23" s="103" t="s">
        <v>530</v>
      </c>
      <c r="B23" s="104">
        <v>62503.79</v>
      </c>
      <c r="C23" s="104">
        <f t="shared" si="0"/>
        <v>171.2432602739726</v>
      </c>
      <c r="D23" s="129">
        <v>66509.47</v>
      </c>
      <c r="E23" s="131">
        <f t="shared" si="1"/>
        <v>181.71986338797814</v>
      </c>
      <c r="F23" s="129">
        <v>69510.57</v>
      </c>
      <c r="G23" s="131">
        <f t="shared" si="2"/>
        <v>190.4399178082192</v>
      </c>
    </row>
    <row r="24" spans="1:7" s="102" customFormat="1" ht="15" customHeight="1">
      <c r="A24" s="103" t="s">
        <v>522</v>
      </c>
      <c r="B24" s="104">
        <v>58243.52</v>
      </c>
      <c r="C24" s="104">
        <f t="shared" si="0"/>
        <v>159.57128767123288</v>
      </c>
      <c r="D24" s="129">
        <v>65620.42</v>
      </c>
      <c r="E24" s="131">
        <f t="shared" si="1"/>
        <v>179.2907650273224</v>
      </c>
      <c r="F24" s="129">
        <v>68732.57</v>
      </c>
      <c r="G24" s="131">
        <f t="shared" si="2"/>
        <v>188.30841095890412</v>
      </c>
    </row>
    <row r="25" spans="1:7" s="102" customFormat="1" ht="15" customHeight="1">
      <c r="A25" s="103" t="s">
        <v>479</v>
      </c>
      <c r="B25" s="104">
        <v>65332.59</v>
      </c>
      <c r="C25" s="104">
        <f t="shared" si="0"/>
        <v>178.99339726027395</v>
      </c>
      <c r="D25" s="129">
        <v>68452.05</v>
      </c>
      <c r="E25" s="131">
        <f t="shared" si="1"/>
        <v>187.02745901639346</v>
      </c>
      <c r="F25" s="129">
        <v>67685.15</v>
      </c>
      <c r="G25" s="131">
        <f t="shared" si="2"/>
        <v>185.43876712328765</v>
      </c>
    </row>
    <row r="26" spans="1:7" s="102" customFormat="1" ht="15" customHeight="1">
      <c r="A26" s="103" t="s">
        <v>510</v>
      </c>
      <c r="B26" s="104">
        <v>69778.86</v>
      </c>
      <c r="C26" s="104">
        <f t="shared" si="0"/>
        <v>191.1749589041096</v>
      </c>
      <c r="D26" s="129">
        <v>71742.58</v>
      </c>
      <c r="E26" s="131">
        <f t="shared" si="1"/>
        <v>196.01797814207652</v>
      </c>
      <c r="F26" s="129">
        <v>66923.32</v>
      </c>
      <c r="G26" s="131">
        <f t="shared" si="2"/>
        <v>183.35156164383562</v>
      </c>
    </row>
    <row r="27" spans="1:7" s="102" customFormat="1" ht="15" customHeight="1">
      <c r="A27" s="103" t="s">
        <v>531</v>
      </c>
      <c r="B27" s="104">
        <v>59626.21</v>
      </c>
      <c r="C27" s="104">
        <f t="shared" si="0"/>
        <v>163.35947945205479</v>
      </c>
      <c r="D27" s="129">
        <v>62931.45</v>
      </c>
      <c r="E27" s="131">
        <f t="shared" si="1"/>
        <v>171.9438524590164</v>
      </c>
      <c r="F27" s="129">
        <v>64938.84</v>
      </c>
      <c r="G27" s="131">
        <f t="shared" si="2"/>
        <v>177.9146301369863</v>
      </c>
    </row>
    <row r="28" spans="1:7" s="102" customFormat="1" ht="15" customHeight="1">
      <c r="A28" s="103" t="s">
        <v>505</v>
      </c>
      <c r="B28" s="104">
        <v>64875.5</v>
      </c>
      <c r="C28" s="104">
        <f t="shared" si="0"/>
        <v>177.74109589041095</v>
      </c>
      <c r="D28" s="129">
        <v>66280.12</v>
      </c>
      <c r="E28" s="131">
        <f t="shared" si="1"/>
        <v>181.09322404371582</v>
      </c>
      <c r="F28" s="129">
        <v>64255.42</v>
      </c>
      <c r="G28" s="131">
        <f t="shared" si="2"/>
        <v>176.04224657534246</v>
      </c>
    </row>
    <row r="29" spans="1:7" s="102" customFormat="1" ht="15" customHeight="1">
      <c r="A29" s="103" t="s">
        <v>541</v>
      </c>
      <c r="B29" s="104">
        <v>57645.13</v>
      </c>
      <c r="C29" s="104">
        <f t="shared" si="0"/>
        <v>157.93186301369863</v>
      </c>
      <c r="D29" s="129">
        <v>63432.94</v>
      </c>
      <c r="E29" s="131">
        <f t="shared" si="1"/>
        <v>173.314043715847</v>
      </c>
      <c r="F29" s="129">
        <v>63438.72</v>
      </c>
      <c r="G29" s="131">
        <f t="shared" si="2"/>
        <v>173.80471232876712</v>
      </c>
    </row>
    <row r="30" spans="1:7" s="102" customFormat="1" ht="15" customHeight="1">
      <c r="A30" s="103" t="s">
        <v>480</v>
      </c>
      <c r="B30" s="104">
        <v>60880.44</v>
      </c>
      <c r="C30" s="104">
        <f t="shared" si="0"/>
        <v>166.79572602739728</v>
      </c>
      <c r="D30" s="129">
        <v>62531.84</v>
      </c>
      <c r="E30" s="131">
        <f t="shared" si="1"/>
        <v>170.8520218579235</v>
      </c>
      <c r="F30" s="129">
        <v>62327.91</v>
      </c>
      <c r="G30" s="131">
        <f t="shared" si="2"/>
        <v>170.76139726027398</v>
      </c>
    </row>
    <row r="31" spans="1:7" s="102" customFormat="1" ht="15" customHeight="1">
      <c r="A31" s="103" t="s">
        <v>535</v>
      </c>
      <c r="B31" s="104">
        <v>57830.47</v>
      </c>
      <c r="C31" s="104">
        <f t="shared" si="0"/>
        <v>158.43964383561644</v>
      </c>
      <c r="D31" s="129">
        <v>60432.04</v>
      </c>
      <c r="E31" s="131">
        <f t="shared" si="1"/>
        <v>165.11486338797815</v>
      </c>
      <c r="F31" s="129">
        <v>61570.58</v>
      </c>
      <c r="G31" s="131">
        <f t="shared" si="2"/>
        <v>168.6865205479452</v>
      </c>
    </row>
    <row r="32" spans="1:7" s="102" customFormat="1" ht="15" customHeight="1">
      <c r="A32" s="103" t="s">
        <v>499</v>
      </c>
      <c r="B32" s="104">
        <v>46345.02</v>
      </c>
      <c r="C32" s="104">
        <f t="shared" si="0"/>
        <v>126.97265753424657</v>
      </c>
      <c r="D32" s="129">
        <v>56591.03</v>
      </c>
      <c r="E32" s="131">
        <f t="shared" si="1"/>
        <v>154.62030054644808</v>
      </c>
      <c r="F32" s="129">
        <v>61388.54</v>
      </c>
      <c r="G32" s="131">
        <f t="shared" si="2"/>
        <v>168.1877808219178</v>
      </c>
    </row>
    <row r="33" spans="1:7" s="102" customFormat="1" ht="15" customHeight="1">
      <c r="A33" s="103" t="s">
        <v>503</v>
      </c>
      <c r="B33" s="104">
        <v>73220.38</v>
      </c>
      <c r="C33" s="104">
        <f t="shared" si="0"/>
        <v>200.6037808219178</v>
      </c>
      <c r="D33" s="129">
        <v>61517.68</v>
      </c>
      <c r="E33" s="131">
        <f t="shared" si="1"/>
        <v>168.08109289617485</v>
      </c>
      <c r="F33" s="129">
        <v>61150.2</v>
      </c>
      <c r="G33" s="131">
        <f t="shared" si="2"/>
        <v>167.53479452054793</v>
      </c>
    </row>
    <row r="34" spans="1:7" s="102" customFormat="1" ht="15" customHeight="1">
      <c r="A34" s="103" t="s">
        <v>521</v>
      </c>
      <c r="B34" s="104">
        <v>56463.15</v>
      </c>
      <c r="C34" s="104">
        <f t="shared" si="0"/>
        <v>154.6935616438356</v>
      </c>
      <c r="D34" s="129">
        <v>59341.51</v>
      </c>
      <c r="E34" s="131">
        <f t="shared" si="1"/>
        <v>162.13527322404371</v>
      </c>
      <c r="F34" s="129">
        <v>60767.82</v>
      </c>
      <c r="G34" s="131">
        <f t="shared" si="2"/>
        <v>166.48717808219178</v>
      </c>
    </row>
    <row r="35" spans="1:7" s="102" customFormat="1" ht="15" customHeight="1">
      <c r="A35" s="103" t="s">
        <v>509</v>
      </c>
      <c r="B35" s="104">
        <v>59339.16</v>
      </c>
      <c r="C35" s="104">
        <f t="shared" si="0"/>
        <v>162.57304109589043</v>
      </c>
      <c r="D35" s="129">
        <v>59997.65</v>
      </c>
      <c r="E35" s="131">
        <f t="shared" si="1"/>
        <v>163.9280054644809</v>
      </c>
      <c r="F35" s="129">
        <v>59261.47</v>
      </c>
      <c r="G35" s="131">
        <f t="shared" si="2"/>
        <v>162.3601917808219</v>
      </c>
    </row>
    <row r="36" spans="1:7" s="102" customFormat="1" ht="15" customHeight="1">
      <c r="A36" s="103" t="s">
        <v>517</v>
      </c>
      <c r="B36" s="104">
        <v>58375.13</v>
      </c>
      <c r="C36" s="104">
        <f t="shared" si="0"/>
        <v>159.93186301369863</v>
      </c>
      <c r="D36" s="129">
        <v>60239.44</v>
      </c>
      <c r="E36" s="131">
        <f t="shared" si="1"/>
        <v>164.58863387978144</v>
      </c>
      <c r="F36" s="129">
        <v>57483.17</v>
      </c>
      <c r="G36" s="131">
        <f t="shared" si="2"/>
        <v>157.48813698630136</v>
      </c>
    </row>
    <row r="37" spans="1:7" s="102" customFormat="1" ht="15" customHeight="1">
      <c r="A37" s="103" t="s">
        <v>527</v>
      </c>
      <c r="B37" s="104">
        <v>50294.08</v>
      </c>
      <c r="C37" s="104">
        <f t="shared" si="0"/>
        <v>137.792</v>
      </c>
      <c r="D37" s="129">
        <v>54202.11</v>
      </c>
      <c r="E37" s="131">
        <f t="shared" si="1"/>
        <v>148.09319672131147</v>
      </c>
      <c r="F37" s="129">
        <v>56903.13</v>
      </c>
      <c r="G37" s="131">
        <f t="shared" si="2"/>
        <v>155.89898630136986</v>
      </c>
    </row>
    <row r="38" spans="1:7" s="102" customFormat="1" ht="15" customHeight="1">
      <c r="A38" s="103" t="s">
        <v>526</v>
      </c>
      <c r="B38" s="104">
        <v>55769.5</v>
      </c>
      <c r="C38" s="104">
        <f t="shared" si="0"/>
        <v>152.7931506849315</v>
      </c>
      <c r="D38" s="129">
        <v>58373.54</v>
      </c>
      <c r="E38" s="131">
        <f t="shared" si="1"/>
        <v>159.49054644808743</v>
      </c>
      <c r="F38" s="129">
        <v>56694.52</v>
      </c>
      <c r="G38" s="131">
        <f t="shared" si="2"/>
        <v>155.32745205479452</v>
      </c>
    </row>
    <row r="39" spans="1:7" s="102" customFormat="1" ht="15" customHeight="1">
      <c r="A39" s="103" t="s">
        <v>543</v>
      </c>
      <c r="B39" s="104">
        <v>55649.64</v>
      </c>
      <c r="C39" s="104">
        <f t="shared" si="0"/>
        <v>152.46476712328766</v>
      </c>
      <c r="D39" s="129">
        <v>57737.69</v>
      </c>
      <c r="E39" s="131">
        <f t="shared" si="1"/>
        <v>157.75325136612022</v>
      </c>
      <c r="F39" s="129">
        <v>56520.13</v>
      </c>
      <c r="G39" s="131">
        <f t="shared" si="2"/>
        <v>154.84967123287672</v>
      </c>
    </row>
    <row r="40" spans="1:7" s="102" customFormat="1" ht="15" customHeight="1">
      <c r="A40" s="103" t="s">
        <v>529</v>
      </c>
      <c r="B40" s="104">
        <v>55641.95</v>
      </c>
      <c r="C40" s="104">
        <f t="shared" si="0"/>
        <v>152.44369863013696</v>
      </c>
      <c r="D40" s="129">
        <v>56144.63</v>
      </c>
      <c r="E40" s="131">
        <f t="shared" si="1"/>
        <v>153.40062841530053</v>
      </c>
      <c r="F40" s="129">
        <v>56241.59</v>
      </c>
      <c r="G40" s="131">
        <f t="shared" si="2"/>
        <v>154.08654794520547</v>
      </c>
    </row>
    <row r="41" spans="1:7" s="102" customFormat="1" ht="15" customHeight="1">
      <c r="A41" s="103" t="s">
        <v>520</v>
      </c>
      <c r="B41" s="104">
        <v>53085.02</v>
      </c>
      <c r="C41" s="104">
        <f t="shared" si="0"/>
        <v>145.43841095890411</v>
      </c>
      <c r="D41" s="129">
        <v>54176.59</v>
      </c>
      <c r="E41" s="131">
        <f t="shared" si="1"/>
        <v>148.02346994535517</v>
      </c>
      <c r="F41" s="129">
        <v>51677.16</v>
      </c>
      <c r="G41" s="131">
        <f t="shared" si="2"/>
        <v>141.58126027397262</v>
      </c>
    </row>
    <row r="42" spans="1:7" s="102" customFormat="1" ht="15" customHeight="1">
      <c r="A42" s="103" t="s">
        <v>515</v>
      </c>
      <c r="B42" s="104">
        <v>45939.26</v>
      </c>
      <c r="C42" s="104">
        <f t="shared" si="0"/>
        <v>125.86098630136986</v>
      </c>
      <c r="D42" s="129">
        <v>48873.58</v>
      </c>
      <c r="E42" s="131">
        <f t="shared" si="1"/>
        <v>133.53437158469947</v>
      </c>
      <c r="F42" s="129">
        <v>50080.65</v>
      </c>
      <c r="G42" s="131">
        <f t="shared" si="2"/>
        <v>137.2072602739726</v>
      </c>
    </row>
    <row r="43" spans="1:7" s="102" customFormat="1" ht="15" customHeight="1">
      <c r="A43" s="103" t="s">
        <v>500</v>
      </c>
      <c r="B43" s="104">
        <v>37323.05</v>
      </c>
      <c r="C43" s="104">
        <f t="shared" si="0"/>
        <v>102.25493150684932</v>
      </c>
      <c r="D43" s="129">
        <v>46923.22</v>
      </c>
      <c r="E43" s="131">
        <f t="shared" si="1"/>
        <v>128.20551912568305</v>
      </c>
      <c r="F43" s="129">
        <v>46243.04</v>
      </c>
      <c r="G43" s="131">
        <f t="shared" si="2"/>
        <v>126.69326027397261</v>
      </c>
    </row>
    <row r="44" spans="1:7" s="102" customFormat="1" ht="15" customHeight="1">
      <c r="A44" s="103" t="s">
        <v>498</v>
      </c>
      <c r="B44" s="104">
        <v>44845.67</v>
      </c>
      <c r="C44" s="104">
        <f t="shared" si="0"/>
        <v>122.86484931506848</v>
      </c>
      <c r="D44" s="129">
        <v>46047.63</v>
      </c>
      <c r="E44" s="131">
        <f t="shared" si="1"/>
        <v>125.81319672131147</v>
      </c>
      <c r="F44" s="129">
        <v>45999.16</v>
      </c>
      <c r="G44" s="131">
        <f t="shared" si="2"/>
        <v>126.02509589041097</v>
      </c>
    </row>
    <row r="45" spans="1:7" s="102" customFormat="1" ht="15" customHeight="1">
      <c r="A45" s="103" t="s">
        <v>506</v>
      </c>
      <c r="B45" s="104">
        <v>42085.26</v>
      </c>
      <c r="C45" s="104">
        <f t="shared" si="0"/>
        <v>115.30208219178083</v>
      </c>
      <c r="D45" s="129">
        <v>44094.08</v>
      </c>
      <c r="E45" s="131">
        <f t="shared" si="1"/>
        <v>120.47562841530055</v>
      </c>
      <c r="F45" s="129">
        <v>44920.38</v>
      </c>
      <c r="G45" s="131">
        <f t="shared" si="2"/>
        <v>123.06953424657533</v>
      </c>
    </row>
    <row r="46" spans="1:7" s="102" customFormat="1" ht="15" customHeight="1">
      <c r="A46" s="103" t="s">
        <v>508</v>
      </c>
      <c r="B46" s="104">
        <v>42426.8</v>
      </c>
      <c r="C46" s="104">
        <f t="shared" si="0"/>
        <v>116.23780821917809</v>
      </c>
      <c r="D46" s="129">
        <v>43483.13</v>
      </c>
      <c r="E46" s="131">
        <f t="shared" si="1"/>
        <v>118.80636612021857</v>
      </c>
      <c r="F46" s="129">
        <v>44914.01</v>
      </c>
      <c r="G46" s="131">
        <f t="shared" si="2"/>
        <v>123.05208219178083</v>
      </c>
    </row>
    <row r="47" spans="1:7" s="102" customFormat="1" ht="15" customHeight="1">
      <c r="A47" s="103" t="s">
        <v>539</v>
      </c>
      <c r="B47" s="104">
        <v>34084.64</v>
      </c>
      <c r="C47" s="104">
        <f t="shared" si="0"/>
        <v>93.38257534246576</v>
      </c>
      <c r="D47" s="129">
        <v>38955.67</v>
      </c>
      <c r="E47" s="131">
        <f t="shared" si="1"/>
        <v>106.43625683060108</v>
      </c>
      <c r="F47" s="129">
        <v>42271.73</v>
      </c>
      <c r="G47" s="131">
        <f t="shared" si="2"/>
        <v>115.81295890410959</v>
      </c>
    </row>
    <row r="48" spans="1:7" s="102" customFormat="1" ht="15" customHeight="1">
      <c r="A48" s="103" t="s">
        <v>533</v>
      </c>
      <c r="B48" s="104">
        <v>43427.77</v>
      </c>
      <c r="C48" s="104">
        <f t="shared" si="0"/>
        <v>118.98019178082191</v>
      </c>
      <c r="D48" s="129">
        <v>43070.24</v>
      </c>
      <c r="E48" s="131">
        <f t="shared" si="1"/>
        <v>117.67825136612021</v>
      </c>
      <c r="F48" s="129">
        <v>42008.46</v>
      </c>
      <c r="G48" s="131">
        <f t="shared" si="2"/>
        <v>115.0916712328767</v>
      </c>
    </row>
    <row r="49" spans="1:7" s="102" customFormat="1" ht="15" customHeight="1">
      <c r="A49" s="103" t="s">
        <v>542</v>
      </c>
      <c r="B49" s="104">
        <v>33039.21</v>
      </c>
      <c r="C49" s="104">
        <f t="shared" si="0"/>
        <v>90.51838356164383</v>
      </c>
      <c r="D49" s="129">
        <v>38235.24</v>
      </c>
      <c r="E49" s="131">
        <f t="shared" si="1"/>
        <v>104.467868852459</v>
      </c>
      <c r="F49" s="129">
        <v>40386.71</v>
      </c>
      <c r="G49" s="131">
        <f t="shared" si="2"/>
        <v>110.6485205479452</v>
      </c>
    </row>
    <row r="50" spans="1:7" s="102" customFormat="1" ht="15" customHeight="1">
      <c r="A50" s="103" t="s">
        <v>507</v>
      </c>
      <c r="B50" s="104">
        <v>33200.9</v>
      </c>
      <c r="C50" s="104">
        <f t="shared" si="0"/>
        <v>90.9613698630137</v>
      </c>
      <c r="D50" s="129">
        <v>34648.59</v>
      </c>
      <c r="E50" s="131">
        <f t="shared" si="1"/>
        <v>94.66827868852458</v>
      </c>
      <c r="F50" s="129">
        <v>35234.22</v>
      </c>
      <c r="G50" s="131">
        <f t="shared" si="2"/>
        <v>96.5321095890411</v>
      </c>
    </row>
    <row r="51" spans="1:7" s="102" customFormat="1" ht="15" customHeight="1">
      <c r="A51" s="103" t="s">
        <v>525</v>
      </c>
      <c r="B51" s="104">
        <v>32345.55</v>
      </c>
      <c r="C51" s="104">
        <f t="shared" si="0"/>
        <v>88.61794520547944</v>
      </c>
      <c r="D51" s="129">
        <v>32973.08</v>
      </c>
      <c r="E51" s="131">
        <f t="shared" si="1"/>
        <v>90.09038251366121</v>
      </c>
      <c r="F51" s="129">
        <v>32474.08</v>
      </c>
      <c r="G51" s="131">
        <f t="shared" si="2"/>
        <v>88.97008219178083</v>
      </c>
    </row>
    <row r="52" spans="1:7" s="102" customFormat="1" ht="15" customHeight="1">
      <c r="A52" s="103" t="s">
        <v>511</v>
      </c>
      <c r="B52" s="104">
        <v>32521.39</v>
      </c>
      <c r="C52" s="104">
        <f t="shared" si="0"/>
        <v>89.09969863013698</v>
      </c>
      <c r="D52" s="129">
        <v>32544.03</v>
      </c>
      <c r="E52" s="131">
        <f t="shared" si="1"/>
        <v>88.91811475409835</v>
      </c>
      <c r="F52" s="129">
        <v>31028.59</v>
      </c>
      <c r="G52" s="131">
        <f t="shared" si="2"/>
        <v>85.00983561643835</v>
      </c>
    </row>
    <row r="53" spans="1:7" s="102" customFormat="1" ht="15" customHeight="1">
      <c r="A53" s="103" t="s">
        <v>540</v>
      </c>
      <c r="B53" s="104">
        <v>21425.18</v>
      </c>
      <c r="C53" s="104">
        <f t="shared" si="0"/>
        <v>58.699123287671235</v>
      </c>
      <c r="D53" s="129">
        <v>21959.45</v>
      </c>
      <c r="E53" s="131">
        <f t="shared" si="1"/>
        <v>59.99849726775957</v>
      </c>
      <c r="F53" s="129">
        <v>21322.25</v>
      </c>
      <c r="G53" s="131">
        <f t="shared" si="2"/>
        <v>58.41712328767123</v>
      </c>
    </row>
    <row r="54" spans="1:7" s="106" customFormat="1" ht="15" customHeight="1">
      <c r="A54" s="107" t="s">
        <v>605</v>
      </c>
      <c r="B54" s="104">
        <v>243032.07</v>
      </c>
      <c r="C54" s="104">
        <f t="shared" si="0"/>
        <v>665.8412876712329</v>
      </c>
      <c r="D54" s="130">
        <v>216296.82</v>
      </c>
      <c r="E54" s="131">
        <f t="shared" si="1"/>
        <v>590.974918032787</v>
      </c>
      <c r="F54" s="130">
        <v>206932.39</v>
      </c>
      <c r="G54" s="131">
        <f t="shared" si="2"/>
        <v>566.9380547945206</v>
      </c>
    </row>
    <row r="55" spans="1:7" s="110" customFormat="1" ht="15.75">
      <c r="A55" s="527" t="s">
        <v>468</v>
      </c>
      <c r="B55" s="108">
        <f aca="true" t="shared" si="3" ref="B55:G55">SUM(B4:B54)</f>
        <v>3371549.4499999997</v>
      </c>
      <c r="C55" s="108">
        <f t="shared" si="3"/>
        <v>9237.121780821919</v>
      </c>
      <c r="D55" s="109">
        <f t="shared" si="3"/>
        <v>3568417.939999999</v>
      </c>
      <c r="E55" s="109">
        <f t="shared" si="3"/>
        <v>9749.775792349725</v>
      </c>
      <c r="F55" s="109">
        <f t="shared" si="3"/>
        <v>3628655.2800000003</v>
      </c>
      <c r="G55" s="109">
        <f t="shared" si="3"/>
        <v>9941.521315068492</v>
      </c>
    </row>
    <row r="56" ht="18.75" customHeight="1">
      <c r="A56" s="111" t="s">
        <v>606</v>
      </c>
    </row>
    <row r="57" spans="1:2" ht="15.75">
      <c r="A57" s="112" t="s">
        <v>607</v>
      </c>
      <c r="B57" s="113"/>
    </row>
    <row r="58" ht="15.75">
      <c r="A58" s="114"/>
    </row>
  </sheetData>
  <sheetProtection/>
  <printOptions horizontalCentered="1"/>
  <pageMargins left="0.7874015748031497" right="0.7874015748031497" top="0.7874015748031497" bottom="0.7874015748031497" header="0.5118110236220472" footer="0.275590551181102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J36"/>
  <sheetViews>
    <sheetView showGridLines="0" view="pageBreakPreview" zoomScale="90" zoomScaleSheetLayoutView="90" zoomScalePageLayoutView="0" workbookViewId="0" topLeftCell="A1">
      <selection activeCell="B40" sqref="B40"/>
    </sheetView>
  </sheetViews>
  <sheetFormatPr defaultColWidth="4.8515625" defaultRowHeight="23.25"/>
  <cols>
    <col min="1" max="1" width="78.421875" style="257" customWidth="1"/>
    <col min="2" max="2" width="64.00390625" style="257" customWidth="1"/>
    <col min="3" max="3" width="6.28125" style="257" customWidth="1"/>
    <col min="4" max="4" width="2.00390625" style="257" customWidth="1"/>
    <col min="5" max="5" width="6.57421875" style="257" customWidth="1"/>
    <col min="6" max="7" width="21.7109375" style="258" customWidth="1"/>
    <col min="8" max="16384" width="4.8515625" style="257" customWidth="1"/>
  </cols>
  <sheetData>
    <row r="1" spans="1:10" s="256" customFormat="1" ht="25.5" customHeight="1">
      <c r="A1" s="255" t="s">
        <v>659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8" s="261" customFormat="1" ht="18.75">
      <c r="A2" s="474" t="s">
        <v>472</v>
      </c>
      <c r="B2" s="474" t="s">
        <v>473</v>
      </c>
      <c r="C2" s="475" t="s">
        <v>474</v>
      </c>
      <c r="D2" s="476" t="s">
        <v>475</v>
      </c>
      <c r="E2" s="477" t="s">
        <v>476</v>
      </c>
      <c r="F2" s="259" t="s">
        <v>477</v>
      </c>
      <c r="G2" s="259" t="s">
        <v>478</v>
      </c>
      <c r="H2" s="260"/>
    </row>
    <row r="3" spans="1:8" s="261" customFormat="1" ht="18" customHeight="1">
      <c r="A3" s="260" t="s">
        <v>7</v>
      </c>
      <c r="B3" s="472" t="s">
        <v>8</v>
      </c>
      <c r="C3" s="263" t="s">
        <v>9</v>
      </c>
      <c r="D3" s="262" t="s">
        <v>475</v>
      </c>
      <c r="E3" s="264" t="s">
        <v>10</v>
      </c>
      <c r="F3" s="145">
        <v>8500</v>
      </c>
      <c r="G3" s="145">
        <v>11500</v>
      </c>
      <c r="H3" s="260"/>
    </row>
    <row r="4" spans="1:8" s="261" customFormat="1" ht="18" customHeight="1">
      <c r="A4" s="260" t="s">
        <v>11</v>
      </c>
      <c r="B4" s="472" t="s">
        <v>12</v>
      </c>
      <c r="C4" s="263" t="s">
        <v>9</v>
      </c>
      <c r="D4" s="262" t="s">
        <v>475</v>
      </c>
      <c r="E4" s="264" t="s">
        <v>10</v>
      </c>
      <c r="F4" s="145" t="s">
        <v>13</v>
      </c>
      <c r="G4" s="145" t="s">
        <v>14</v>
      </c>
      <c r="H4" s="260"/>
    </row>
    <row r="5" spans="1:8" s="261" customFormat="1" ht="18" customHeight="1">
      <c r="A5" s="260" t="s">
        <v>15</v>
      </c>
      <c r="B5" s="472" t="s">
        <v>16</v>
      </c>
      <c r="C5" s="263" t="s">
        <v>17</v>
      </c>
      <c r="D5" s="262" t="s">
        <v>475</v>
      </c>
      <c r="E5" s="264" t="s">
        <v>18</v>
      </c>
      <c r="F5" s="145">
        <v>150</v>
      </c>
      <c r="G5" s="145">
        <v>200</v>
      </c>
      <c r="H5" s="260"/>
    </row>
    <row r="6" spans="1:8" s="261" customFormat="1" ht="18" customHeight="1">
      <c r="A6" s="260" t="s">
        <v>19</v>
      </c>
      <c r="B6" s="472" t="s">
        <v>20</v>
      </c>
      <c r="C6" s="263" t="s">
        <v>17</v>
      </c>
      <c r="D6" s="262" t="s">
        <v>475</v>
      </c>
      <c r="E6" s="264" t="s">
        <v>10</v>
      </c>
      <c r="F6" s="145">
        <v>1175</v>
      </c>
      <c r="G6" s="145">
        <v>1178</v>
      </c>
      <c r="H6" s="260"/>
    </row>
    <row r="7" spans="1:8" s="261" customFormat="1" ht="18" customHeight="1">
      <c r="A7" s="260" t="s">
        <v>21</v>
      </c>
      <c r="B7" s="472" t="s">
        <v>22</v>
      </c>
      <c r="C7" s="263" t="s">
        <v>17</v>
      </c>
      <c r="D7" s="262" t="s">
        <v>475</v>
      </c>
      <c r="E7" s="264" t="s">
        <v>10</v>
      </c>
      <c r="F7" s="145">
        <v>150</v>
      </c>
      <c r="G7" s="145">
        <v>200</v>
      </c>
      <c r="H7" s="260"/>
    </row>
    <row r="8" spans="1:8" s="261" customFormat="1" ht="18" customHeight="1">
      <c r="A8" s="260" t="s">
        <v>23</v>
      </c>
      <c r="B8" s="472" t="s">
        <v>24</v>
      </c>
      <c r="C8" s="263" t="s">
        <v>17</v>
      </c>
      <c r="D8" s="262" t="s">
        <v>475</v>
      </c>
      <c r="E8" s="264" t="s">
        <v>25</v>
      </c>
      <c r="F8" s="145">
        <v>800</v>
      </c>
      <c r="G8" s="145">
        <v>2970</v>
      </c>
      <c r="H8" s="260"/>
    </row>
    <row r="9" spans="1:8" s="261" customFormat="1" ht="18" customHeight="1">
      <c r="A9" s="260" t="s">
        <v>26</v>
      </c>
      <c r="B9" s="472" t="s">
        <v>27</v>
      </c>
      <c r="C9" s="263" t="s">
        <v>17</v>
      </c>
      <c r="D9" s="262" t="s">
        <v>475</v>
      </c>
      <c r="E9" s="264" t="s">
        <v>18</v>
      </c>
      <c r="F9" s="145">
        <v>1295</v>
      </c>
      <c r="G9" s="145">
        <v>1069</v>
      </c>
      <c r="H9" s="260"/>
    </row>
    <row r="10" spans="1:8" s="261" customFormat="1" ht="18" customHeight="1">
      <c r="A10" s="260" t="s">
        <v>28</v>
      </c>
      <c r="B10" s="472" t="s">
        <v>29</v>
      </c>
      <c r="C10" s="263" t="s">
        <v>17</v>
      </c>
      <c r="D10" s="262" t="s">
        <v>475</v>
      </c>
      <c r="E10" s="264" t="s">
        <v>18</v>
      </c>
      <c r="F10" s="145">
        <v>800</v>
      </c>
      <c r="G10" s="145">
        <v>1500</v>
      </c>
      <c r="H10" s="260"/>
    </row>
    <row r="11" spans="1:8" s="261" customFormat="1" ht="18" customHeight="1">
      <c r="A11" s="260" t="s">
        <v>30</v>
      </c>
      <c r="B11" s="472" t="s">
        <v>31</v>
      </c>
      <c r="C11" s="263" t="s">
        <v>17</v>
      </c>
      <c r="D11" s="262" t="s">
        <v>475</v>
      </c>
      <c r="E11" s="264" t="s">
        <v>10</v>
      </c>
      <c r="F11" s="145">
        <v>3500</v>
      </c>
      <c r="G11" s="145">
        <v>3500</v>
      </c>
      <c r="H11" s="260"/>
    </row>
    <row r="12" spans="1:8" s="261" customFormat="1" ht="18" customHeight="1">
      <c r="A12" s="260" t="s">
        <v>32</v>
      </c>
      <c r="B12" s="472" t="s">
        <v>33</v>
      </c>
      <c r="C12" s="263" t="s">
        <v>17</v>
      </c>
      <c r="D12" s="262" t="s">
        <v>475</v>
      </c>
      <c r="E12" s="264" t="s">
        <v>10</v>
      </c>
      <c r="F12" s="145">
        <v>1703</v>
      </c>
      <c r="G12" s="145">
        <v>1670</v>
      </c>
      <c r="H12" s="260"/>
    </row>
    <row r="13" spans="1:8" s="261" customFormat="1" ht="18" customHeight="1">
      <c r="A13" s="260" t="s">
        <v>34</v>
      </c>
      <c r="B13" s="472" t="s">
        <v>35</v>
      </c>
      <c r="C13" s="263" t="s">
        <v>17</v>
      </c>
      <c r="D13" s="262" t="s">
        <v>475</v>
      </c>
      <c r="E13" s="264" t="s">
        <v>25</v>
      </c>
      <c r="F13" s="145">
        <v>855</v>
      </c>
      <c r="G13" s="145">
        <v>3750</v>
      </c>
      <c r="H13" s="260"/>
    </row>
    <row r="14" spans="1:8" s="261" customFormat="1" ht="18" customHeight="1">
      <c r="A14" s="260" t="s">
        <v>36</v>
      </c>
      <c r="B14" s="472" t="s">
        <v>37</v>
      </c>
      <c r="C14" s="263" t="s">
        <v>17</v>
      </c>
      <c r="D14" s="262" t="s">
        <v>475</v>
      </c>
      <c r="E14" s="264" t="s">
        <v>10</v>
      </c>
      <c r="F14" s="145">
        <v>3000</v>
      </c>
      <c r="G14" s="145">
        <v>3000</v>
      </c>
      <c r="H14" s="260"/>
    </row>
    <row r="15" spans="1:8" s="261" customFormat="1" ht="18" customHeight="1">
      <c r="A15" s="260" t="s">
        <v>38</v>
      </c>
      <c r="B15" s="472" t="s">
        <v>39</v>
      </c>
      <c r="C15" s="263" t="s">
        <v>9</v>
      </c>
      <c r="D15" s="262" t="s">
        <v>475</v>
      </c>
      <c r="E15" s="264" t="s">
        <v>10</v>
      </c>
      <c r="F15" s="145">
        <v>10000</v>
      </c>
      <c r="G15" s="145">
        <v>20000</v>
      </c>
      <c r="H15" s="260"/>
    </row>
    <row r="16" spans="1:8" s="261" customFormat="1" ht="18" customHeight="1">
      <c r="A16" s="260" t="s">
        <v>40</v>
      </c>
      <c r="B16" s="472" t="s">
        <v>41</v>
      </c>
      <c r="C16" s="263" t="s">
        <v>17</v>
      </c>
      <c r="D16" s="262" t="s">
        <v>475</v>
      </c>
      <c r="E16" s="264" t="s">
        <v>10</v>
      </c>
      <c r="F16" s="145">
        <v>700</v>
      </c>
      <c r="G16" s="145">
        <v>1500</v>
      </c>
      <c r="H16" s="260"/>
    </row>
    <row r="17" spans="1:8" s="261" customFormat="1" ht="18" customHeight="1">
      <c r="A17" s="260" t="s">
        <v>42</v>
      </c>
      <c r="B17" s="472" t="s">
        <v>43</v>
      </c>
      <c r="C17" s="263" t="s">
        <v>17</v>
      </c>
      <c r="D17" s="262" t="s">
        <v>475</v>
      </c>
      <c r="E17" s="264" t="s">
        <v>10</v>
      </c>
      <c r="F17" s="145">
        <v>176</v>
      </c>
      <c r="G17" s="145">
        <v>268</v>
      </c>
      <c r="H17" s="260"/>
    </row>
    <row r="18" spans="1:8" s="261" customFormat="1" ht="18" customHeight="1">
      <c r="A18" s="260" t="s">
        <v>44</v>
      </c>
      <c r="B18" s="472" t="s">
        <v>45</v>
      </c>
      <c r="C18" s="263" t="s">
        <v>17</v>
      </c>
      <c r="D18" s="262" t="s">
        <v>475</v>
      </c>
      <c r="E18" s="264" t="s">
        <v>10</v>
      </c>
      <c r="F18" s="145">
        <v>500</v>
      </c>
      <c r="G18" s="145">
        <v>700</v>
      </c>
      <c r="H18" s="260"/>
    </row>
    <row r="19" spans="1:8" s="261" customFormat="1" ht="18" customHeight="1">
      <c r="A19" s="260" t="s">
        <v>46</v>
      </c>
      <c r="B19" s="472" t="s">
        <v>47</v>
      </c>
      <c r="C19" s="263" t="s">
        <v>17</v>
      </c>
      <c r="D19" s="262" t="s">
        <v>475</v>
      </c>
      <c r="E19" s="264" t="s">
        <v>10</v>
      </c>
      <c r="F19" s="145">
        <v>879</v>
      </c>
      <c r="G19" s="145">
        <v>723</v>
      </c>
      <c r="H19" s="260"/>
    </row>
    <row r="20" spans="1:8" s="261" customFormat="1" ht="18" customHeight="1">
      <c r="A20" s="260" t="s">
        <v>48</v>
      </c>
      <c r="B20" s="472" t="s">
        <v>49</v>
      </c>
      <c r="C20" s="263" t="s">
        <v>17</v>
      </c>
      <c r="D20" s="262" t="s">
        <v>475</v>
      </c>
      <c r="E20" s="264" t="s">
        <v>10</v>
      </c>
      <c r="F20" s="145" t="s">
        <v>684</v>
      </c>
      <c r="G20" s="145" t="s">
        <v>685</v>
      </c>
      <c r="H20" s="260"/>
    </row>
    <row r="21" spans="1:8" s="261" customFormat="1" ht="18" customHeight="1">
      <c r="A21" s="260" t="s">
        <v>50</v>
      </c>
      <c r="B21" s="472" t="s">
        <v>51</v>
      </c>
      <c r="C21" s="263" t="s">
        <v>17</v>
      </c>
      <c r="D21" s="262" t="s">
        <v>475</v>
      </c>
      <c r="E21" s="264" t="s">
        <v>10</v>
      </c>
      <c r="F21" s="145">
        <v>200</v>
      </c>
      <c r="G21" s="145">
        <v>400</v>
      </c>
      <c r="H21" s="260"/>
    </row>
    <row r="22" spans="1:8" s="261" customFormat="1" ht="18" customHeight="1">
      <c r="A22" s="260" t="s">
        <v>52</v>
      </c>
      <c r="B22" s="472" t="s">
        <v>53</v>
      </c>
      <c r="C22" s="263" t="s">
        <v>17</v>
      </c>
      <c r="D22" s="262" t="s">
        <v>475</v>
      </c>
      <c r="E22" s="264" t="s">
        <v>10</v>
      </c>
      <c r="F22" s="145">
        <v>400</v>
      </c>
      <c r="G22" s="145">
        <v>500</v>
      </c>
      <c r="H22" s="260"/>
    </row>
    <row r="23" spans="1:8" s="261" customFormat="1" ht="18" customHeight="1">
      <c r="A23" s="260" t="s">
        <v>54</v>
      </c>
      <c r="B23" s="472" t="s">
        <v>55</v>
      </c>
      <c r="C23" s="263" t="s">
        <v>17</v>
      </c>
      <c r="D23" s="262" t="s">
        <v>475</v>
      </c>
      <c r="E23" s="265" t="s">
        <v>10</v>
      </c>
      <c r="F23" s="145">
        <v>150</v>
      </c>
      <c r="G23" s="145">
        <v>200</v>
      </c>
      <c r="H23" s="260"/>
    </row>
    <row r="24" spans="1:8" s="261" customFormat="1" ht="18" customHeight="1">
      <c r="A24" s="260" t="s">
        <v>56</v>
      </c>
      <c r="B24" s="472" t="s">
        <v>57</v>
      </c>
      <c r="C24" s="263" t="s">
        <v>17</v>
      </c>
      <c r="D24" s="262" t="s">
        <v>475</v>
      </c>
      <c r="E24" s="265" t="s">
        <v>10</v>
      </c>
      <c r="F24" s="145">
        <v>96</v>
      </c>
      <c r="G24" s="145">
        <v>174</v>
      </c>
      <c r="H24" s="260"/>
    </row>
    <row r="25" spans="1:7" s="261" customFormat="1" ht="18" customHeight="1">
      <c r="A25" s="260" t="s">
        <v>58</v>
      </c>
      <c r="B25" s="472" t="s">
        <v>608</v>
      </c>
      <c r="C25" s="263" t="s">
        <v>17</v>
      </c>
      <c r="D25" s="262" t="s">
        <v>475</v>
      </c>
      <c r="E25" s="265" t="s">
        <v>10</v>
      </c>
      <c r="F25" s="145">
        <v>1700</v>
      </c>
      <c r="G25" s="145">
        <v>1800</v>
      </c>
    </row>
    <row r="26" spans="1:7" s="261" customFormat="1" ht="18" customHeight="1">
      <c r="A26" s="260" t="s">
        <v>59</v>
      </c>
      <c r="B26" s="472" t="s">
        <v>60</v>
      </c>
      <c r="C26" s="263" t="s">
        <v>17</v>
      </c>
      <c r="D26" s="262" t="s">
        <v>475</v>
      </c>
      <c r="E26" s="265" t="s">
        <v>10</v>
      </c>
      <c r="F26" s="266">
        <v>2500</v>
      </c>
      <c r="G26" s="145">
        <v>1800</v>
      </c>
    </row>
    <row r="27" spans="1:7" s="261" customFormat="1" ht="18" customHeight="1">
      <c r="A27" s="260" t="s">
        <v>61</v>
      </c>
      <c r="B27" s="472" t="s">
        <v>62</v>
      </c>
      <c r="C27" s="263" t="s">
        <v>17</v>
      </c>
      <c r="D27" s="262" t="s">
        <v>475</v>
      </c>
      <c r="E27" s="265" t="s">
        <v>10</v>
      </c>
      <c r="F27" s="266">
        <v>540</v>
      </c>
      <c r="G27" s="145">
        <v>1340</v>
      </c>
    </row>
    <row r="28" spans="1:7" s="261" customFormat="1" ht="18" customHeight="1">
      <c r="A28" s="260" t="s">
        <v>63</v>
      </c>
      <c r="B28" s="472" t="s">
        <v>64</v>
      </c>
      <c r="C28" s="263" t="s">
        <v>17</v>
      </c>
      <c r="D28" s="262" t="s">
        <v>475</v>
      </c>
      <c r="E28" s="265" t="s">
        <v>10</v>
      </c>
      <c r="F28" s="266" t="s">
        <v>686</v>
      </c>
      <c r="G28" s="145" t="s">
        <v>687</v>
      </c>
    </row>
    <row r="29" spans="1:7" s="261" customFormat="1" ht="18" customHeight="1">
      <c r="A29" s="260" t="s">
        <v>65</v>
      </c>
      <c r="B29" s="472" t="s">
        <v>66</v>
      </c>
      <c r="C29" s="263" t="s">
        <v>17</v>
      </c>
      <c r="D29" s="262" t="s">
        <v>475</v>
      </c>
      <c r="E29" s="265" t="s">
        <v>10</v>
      </c>
      <c r="F29" s="266">
        <v>370</v>
      </c>
      <c r="G29" s="145">
        <v>365</v>
      </c>
    </row>
    <row r="30" spans="1:7" s="261" customFormat="1" ht="18" customHeight="1">
      <c r="A30" s="260" t="s">
        <v>609</v>
      </c>
      <c r="B30" s="472" t="s">
        <v>892</v>
      </c>
      <c r="C30" s="263" t="s">
        <v>17</v>
      </c>
      <c r="D30" s="262" t="s">
        <v>475</v>
      </c>
      <c r="E30" s="265" t="s">
        <v>10</v>
      </c>
      <c r="F30" s="266">
        <v>25</v>
      </c>
      <c r="G30" s="145">
        <v>30</v>
      </c>
    </row>
    <row r="31" spans="1:7" s="261" customFormat="1" ht="18" customHeight="1">
      <c r="A31" s="260" t="s">
        <v>610</v>
      </c>
      <c r="B31" s="472" t="s">
        <v>893</v>
      </c>
      <c r="C31" s="263" t="s">
        <v>17</v>
      </c>
      <c r="D31" s="262" t="s">
        <v>475</v>
      </c>
      <c r="E31" s="265" t="s">
        <v>10</v>
      </c>
      <c r="F31" s="266">
        <v>150</v>
      </c>
      <c r="G31" s="145">
        <v>200</v>
      </c>
    </row>
    <row r="32" spans="1:7" s="261" customFormat="1" ht="18" customHeight="1">
      <c r="A32" s="260" t="s">
        <v>953</v>
      </c>
      <c r="B32" s="472" t="s">
        <v>612</v>
      </c>
      <c r="C32" s="263" t="s">
        <v>17</v>
      </c>
      <c r="D32" s="262" t="s">
        <v>475</v>
      </c>
      <c r="E32" s="265" t="s">
        <v>10</v>
      </c>
      <c r="F32" s="266">
        <v>180</v>
      </c>
      <c r="G32" s="145">
        <v>720</v>
      </c>
    </row>
    <row r="33" spans="1:7" s="261" customFormat="1" ht="18" customHeight="1">
      <c r="A33" s="267" t="s">
        <v>611</v>
      </c>
      <c r="B33" s="473" t="s">
        <v>891</v>
      </c>
      <c r="C33" s="268" t="s">
        <v>17</v>
      </c>
      <c r="D33" s="269" t="s">
        <v>475</v>
      </c>
      <c r="E33" s="469" t="s">
        <v>10</v>
      </c>
      <c r="F33" s="470">
        <v>200</v>
      </c>
      <c r="G33" s="471">
        <v>300</v>
      </c>
    </row>
    <row r="34" ht="15.75">
      <c r="A34" s="416" t="s">
        <v>67</v>
      </c>
    </row>
    <row r="35" spans="1:7" s="270" customFormat="1" ht="15.75">
      <c r="A35" s="417" t="s">
        <v>894</v>
      </c>
      <c r="F35" s="272"/>
      <c r="G35" s="272"/>
    </row>
    <row r="36" spans="1:7" s="270" customFormat="1" ht="18.75">
      <c r="A36" s="271"/>
      <c r="F36" s="272"/>
      <c r="G36" s="272"/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R121"/>
  <sheetViews>
    <sheetView view="pageBreakPreview" zoomScaleSheetLayoutView="100" zoomScalePageLayoutView="0" workbookViewId="0" topLeftCell="A1">
      <selection activeCell="E55" sqref="E55"/>
    </sheetView>
  </sheetViews>
  <sheetFormatPr defaultColWidth="9.140625" defaultRowHeight="24" customHeight="1"/>
  <cols>
    <col min="1" max="1" width="18.7109375" style="79" customWidth="1"/>
    <col min="2" max="5" width="16.7109375" style="80" customWidth="1"/>
    <col min="6" max="6" width="16.7109375" style="81" customWidth="1"/>
    <col min="7" max="7" width="16.7109375" style="80" customWidth="1"/>
    <col min="8" max="8" width="16.7109375" style="81" customWidth="1"/>
    <col min="9" max="9" width="17.421875" style="82" customWidth="1"/>
    <col min="10" max="16384" width="9.140625" style="71" customWidth="1"/>
  </cols>
  <sheetData>
    <row r="1" spans="1:9" s="70" customFormat="1" ht="24" customHeight="1">
      <c r="A1" s="478" t="s">
        <v>660</v>
      </c>
      <c r="B1" s="478"/>
      <c r="C1" s="478"/>
      <c r="D1" s="478"/>
      <c r="E1" s="478"/>
      <c r="F1" s="478"/>
      <c r="G1" s="478"/>
      <c r="H1" s="478"/>
      <c r="I1" s="478"/>
    </row>
    <row r="2" spans="1:9" s="72" customFormat="1" ht="18.75" customHeight="1">
      <c r="A2" s="480" t="s">
        <v>483</v>
      </c>
      <c r="B2" s="481" t="s">
        <v>485</v>
      </c>
      <c r="C2" s="482" t="s">
        <v>486</v>
      </c>
      <c r="D2" s="482" t="s">
        <v>487</v>
      </c>
      <c r="E2" s="482" t="s">
        <v>488</v>
      </c>
      <c r="F2" s="482" t="s">
        <v>489</v>
      </c>
      <c r="G2" s="482" t="s">
        <v>490</v>
      </c>
      <c r="H2" s="482" t="s">
        <v>491</v>
      </c>
      <c r="I2" s="480" t="s">
        <v>468</v>
      </c>
    </row>
    <row r="3" spans="1:9" s="83" customFormat="1" ht="17.25" customHeight="1">
      <c r="A3" s="249" t="s">
        <v>497</v>
      </c>
      <c r="B3" s="250">
        <v>54</v>
      </c>
      <c r="C3" s="250">
        <v>16</v>
      </c>
      <c r="D3" s="250">
        <v>1</v>
      </c>
      <c r="E3" s="250">
        <v>1</v>
      </c>
      <c r="F3" s="250" t="s">
        <v>475</v>
      </c>
      <c r="G3" s="250">
        <v>32</v>
      </c>
      <c r="H3" s="250" t="s">
        <v>475</v>
      </c>
      <c r="I3" s="459">
        <f>SUM(B3:H3)</f>
        <v>104</v>
      </c>
    </row>
    <row r="4" spans="1:18" s="83" customFormat="1" ht="17.25" customHeight="1">
      <c r="A4" s="251" t="s">
        <v>498</v>
      </c>
      <c r="B4" s="252">
        <v>62</v>
      </c>
      <c r="C4" s="252">
        <v>5</v>
      </c>
      <c r="D4" s="252" t="s">
        <v>475</v>
      </c>
      <c r="E4" s="252" t="s">
        <v>475</v>
      </c>
      <c r="F4" s="252" t="s">
        <v>475</v>
      </c>
      <c r="G4" s="252">
        <v>45</v>
      </c>
      <c r="H4" s="252" t="s">
        <v>475</v>
      </c>
      <c r="I4" s="460">
        <f aca="true" t="shared" si="0" ref="I4:I32">SUM(B4:H4)</f>
        <v>112</v>
      </c>
      <c r="J4" s="84"/>
      <c r="K4" s="85"/>
      <c r="L4" s="84"/>
      <c r="M4" s="85"/>
      <c r="N4" s="84"/>
      <c r="O4" s="85"/>
      <c r="P4" s="84"/>
      <c r="Q4" s="86"/>
      <c r="R4" s="84"/>
    </row>
    <row r="5" spans="1:18" s="83" customFormat="1" ht="17.25" customHeight="1">
      <c r="A5" s="251" t="s">
        <v>499</v>
      </c>
      <c r="B5" s="252">
        <v>57</v>
      </c>
      <c r="C5" s="252">
        <v>10</v>
      </c>
      <c r="D5" s="252">
        <v>1</v>
      </c>
      <c r="E5" s="252" t="s">
        <v>475</v>
      </c>
      <c r="F5" s="252" t="s">
        <v>475</v>
      </c>
      <c r="G5" s="252">
        <v>9</v>
      </c>
      <c r="H5" s="252" t="s">
        <v>475</v>
      </c>
      <c r="I5" s="460">
        <f t="shared" si="0"/>
        <v>77</v>
      </c>
      <c r="J5" s="84"/>
      <c r="K5" s="85"/>
      <c r="L5" s="84"/>
      <c r="M5" s="85"/>
      <c r="N5" s="84"/>
      <c r="O5" s="85"/>
      <c r="P5" s="84"/>
      <c r="Q5" s="86"/>
      <c r="R5" s="84"/>
    </row>
    <row r="6" spans="1:18" s="83" customFormat="1" ht="17.25" customHeight="1">
      <c r="A6" s="251" t="s">
        <v>500</v>
      </c>
      <c r="B6" s="252">
        <v>43</v>
      </c>
      <c r="C6" s="252">
        <v>59</v>
      </c>
      <c r="D6" s="252">
        <v>3</v>
      </c>
      <c r="E6" s="252" t="s">
        <v>475</v>
      </c>
      <c r="F6" s="252" t="s">
        <v>475</v>
      </c>
      <c r="G6" s="252">
        <v>54</v>
      </c>
      <c r="H6" s="252" t="s">
        <v>475</v>
      </c>
      <c r="I6" s="460">
        <f t="shared" si="0"/>
        <v>159</v>
      </c>
      <c r="J6" s="84"/>
      <c r="K6" s="85"/>
      <c r="L6" s="84"/>
      <c r="M6" s="85"/>
      <c r="N6" s="84"/>
      <c r="O6" s="85"/>
      <c r="P6" s="84"/>
      <c r="Q6" s="86"/>
      <c r="R6" s="84"/>
    </row>
    <row r="7" spans="1:18" s="83" customFormat="1" ht="17.25" customHeight="1">
      <c r="A7" s="251" t="s">
        <v>501</v>
      </c>
      <c r="B7" s="252">
        <v>38</v>
      </c>
      <c r="C7" s="252">
        <v>7</v>
      </c>
      <c r="D7" s="252">
        <v>2</v>
      </c>
      <c r="E7" s="252">
        <v>3</v>
      </c>
      <c r="F7" s="252" t="s">
        <v>475</v>
      </c>
      <c r="G7" s="252">
        <v>86</v>
      </c>
      <c r="H7" s="252" t="s">
        <v>475</v>
      </c>
      <c r="I7" s="460">
        <f t="shared" si="0"/>
        <v>136</v>
      </c>
      <c r="J7" s="84"/>
      <c r="K7" s="85"/>
      <c r="L7" s="84"/>
      <c r="M7" s="85"/>
      <c r="N7" s="84"/>
      <c r="O7" s="85"/>
      <c r="P7" s="84"/>
      <c r="Q7" s="86"/>
      <c r="R7" s="84"/>
    </row>
    <row r="8" spans="1:18" s="83" customFormat="1" ht="17.25" customHeight="1">
      <c r="A8" s="251" t="s">
        <v>502</v>
      </c>
      <c r="B8" s="252">
        <v>21</v>
      </c>
      <c r="C8" s="252">
        <v>16</v>
      </c>
      <c r="D8" s="252" t="s">
        <v>475</v>
      </c>
      <c r="E8" s="252" t="s">
        <v>475</v>
      </c>
      <c r="F8" s="252" t="s">
        <v>475</v>
      </c>
      <c r="G8" s="252">
        <v>59</v>
      </c>
      <c r="H8" s="252" t="s">
        <v>475</v>
      </c>
      <c r="I8" s="460">
        <f t="shared" si="0"/>
        <v>96</v>
      </c>
      <c r="J8" s="84"/>
      <c r="K8" s="85"/>
      <c r="L8" s="84"/>
      <c r="M8" s="85"/>
      <c r="N8" s="84"/>
      <c r="O8" s="85"/>
      <c r="P8" s="84"/>
      <c r="Q8" s="86"/>
      <c r="R8" s="84"/>
    </row>
    <row r="9" spans="1:18" s="83" customFormat="1" ht="17.25" customHeight="1">
      <c r="A9" s="251" t="s">
        <v>503</v>
      </c>
      <c r="B9" s="252">
        <v>26</v>
      </c>
      <c r="C9" s="252">
        <v>13</v>
      </c>
      <c r="D9" s="252">
        <v>1</v>
      </c>
      <c r="E9" s="252">
        <v>1</v>
      </c>
      <c r="F9" s="252" t="s">
        <v>475</v>
      </c>
      <c r="G9" s="252">
        <v>40</v>
      </c>
      <c r="H9" s="252" t="s">
        <v>475</v>
      </c>
      <c r="I9" s="460">
        <f t="shared" si="0"/>
        <v>81</v>
      </c>
      <c r="J9" s="84"/>
      <c r="K9" s="85"/>
      <c r="L9" s="84"/>
      <c r="M9" s="85"/>
      <c r="N9" s="84"/>
      <c r="O9" s="85"/>
      <c r="P9" s="84"/>
      <c r="Q9" s="86"/>
      <c r="R9" s="84"/>
    </row>
    <row r="10" spans="1:18" s="83" customFormat="1" ht="17.25" customHeight="1">
      <c r="A10" s="251" t="s">
        <v>504</v>
      </c>
      <c r="B10" s="252">
        <v>26</v>
      </c>
      <c r="C10" s="252">
        <v>8</v>
      </c>
      <c r="D10" s="252">
        <v>1</v>
      </c>
      <c r="E10" s="252" t="s">
        <v>475</v>
      </c>
      <c r="F10" s="252" t="s">
        <v>475</v>
      </c>
      <c r="G10" s="252">
        <v>77</v>
      </c>
      <c r="H10" s="252" t="s">
        <v>475</v>
      </c>
      <c r="I10" s="460">
        <f t="shared" si="0"/>
        <v>112</v>
      </c>
      <c r="J10" s="84"/>
      <c r="K10" s="85"/>
      <c r="L10" s="84"/>
      <c r="M10" s="85"/>
      <c r="N10" s="84"/>
      <c r="O10" s="85"/>
      <c r="P10" s="84"/>
      <c r="Q10" s="86"/>
      <c r="R10" s="84"/>
    </row>
    <row r="11" spans="1:18" s="83" customFormat="1" ht="17.25" customHeight="1">
      <c r="A11" s="251" t="s">
        <v>505</v>
      </c>
      <c r="B11" s="252">
        <v>41</v>
      </c>
      <c r="C11" s="252">
        <v>30</v>
      </c>
      <c r="D11" s="252" t="s">
        <v>475</v>
      </c>
      <c r="E11" s="252" t="s">
        <v>475</v>
      </c>
      <c r="F11" s="252" t="s">
        <v>475</v>
      </c>
      <c r="G11" s="252">
        <v>29</v>
      </c>
      <c r="H11" s="252">
        <v>6</v>
      </c>
      <c r="I11" s="460">
        <f t="shared" si="0"/>
        <v>106</v>
      </c>
      <c r="J11" s="84"/>
      <c r="K11" s="85"/>
      <c r="L11" s="84"/>
      <c r="M11" s="85"/>
      <c r="N11" s="84"/>
      <c r="O11" s="85"/>
      <c r="P11" s="84"/>
      <c r="Q11" s="86"/>
      <c r="R11" s="84"/>
    </row>
    <row r="12" spans="1:18" s="83" customFormat="1" ht="17.25" customHeight="1">
      <c r="A12" s="251" t="s">
        <v>506</v>
      </c>
      <c r="B12" s="252">
        <v>72</v>
      </c>
      <c r="C12" s="252">
        <v>45</v>
      </c>
      <c r="D12" s="252">
        <v>1</v>
      </c>
      <c r="E12" s="252" t="s">
        <v>475</v>
      </c>
      <c r="F12" s="252" t="s">
        <v>475</v>
      </c>
      <c r="G12" s="252">
        <v>68</v>
      </c>
      <c r="H12" s="252" t="s">
        <v>475</v>
      </c>
      <c r="I12" s="460">
        <f t="shared" si="0"/>
        <v>186</v>
      </c>
      <c r="J12" s="84"/>
      <c r="K12" s="85"/>
      <c r="L12" s="84"/>
      <c r="M12" s="85"/>
      <c r="N12" s="84"/>
      <c r="O12" s="85"/>
      <c r="P12" s="84"/>
      <c r="Q12" s="86"/>
      <c r="R12" s="84"/>
    </row>
    <row r="13" spans="1:18" s="83" customFormat="1" ht="17.25" customHeight="1">
      <c r="A13" s="251" t="s">
        <v>507</v>
      </c>
      <c r="B13" s="252">
        <v>25</v>
      </c>
      <c r="C13" s="252">
        <v>9</v>
      </c>
      <c r="D13" s="252">
        <v>2</v>
      </c>
      <c r="E13" s="252" t="s">
        <v>475</v>
      </c>
      <c r="F13" s="252" t="s">
        <v>475</v>
      </c>
      <c r="G13" s="252">
        <v>25</v>
      </c>
      <c r="H13" s="252" t="s">
        <v>475</v>
      </c>
      <c r="I13" s="460">
        <f t="shared" si="0"/>
        <v>61</v>
      </c>
      <c r="J13" s="84"/>
      <c r="K13" s="85"/>
      <c r="L13" s="84"/>
      <c r="M13" s="85"/>
      <c r="N13" s="84"/>
      <c r="O13" s="85"/>
      <c r="P13" s="84"/>
      <c r="Q13" s="86"/>
      <c r="R13" s="84"/>
    </row>
    <row r="14" spans="1:18" s="83" customFormat="1" ht="17.25" customHeight="1">
      <c r="A14" s="251" t="s">
        <v>508</v>
      </c>
      <c r="B14" s="252">
        <v>87</v>
      </c>
      <c r="C14" s="252">
        <v>19</v>
      </c>
      <c r="D14" s="252">
        <v>2</v>
      </c>
      <c r="E14" s="252" t="s">
        <v>475</v>
      </c>
      <c r="F14" s="252" t="s">
        <v>475</v>
      </c>
      <c r="G14" s="252">
        <v>41</v>
      </c>
      <c r="H14" s="252" t="s">
        <v>475</v>
      </c>
      <c r="I14" s="460">
        <f t="shared" si="0"/>
        <v>149</v>
      </c>
      <c r="J14" s="84"/>
      <c r="K14" s="85"/>
      <c r="L14" s="84"/>
      <c r="M14" s="85"/>
      <c r="N14" s="84"/>
      <c r="O14" s="85"/>
      <c r="P14" s="84"/>
      <c r="Q14" s="86"/>
      <c r="R14" s="84"/>
    </row>
    <row r="15" spans="1:18" s="83" customFormat="1" ht="17.25" customHeight="1">
      <c r="A15" s="251" t="s">
        <v>509</v>
      </c>
      <c r="B15" s="252">
        <v>57</v>
      </c>
      <c r="C15" s="252">
        <v>4</v>
      </c>
      <c r="D15" s="252" t="s">
        <v>475</v>
      </c>
      <c r="E15" s="252" t="s">
        <v>475</v>
      </c>
      <c r="F15" s="252" t="s">
        <v>475</v>
      </c>
      <c r="G15" s="252">
        <v>54</v>
      </c>
      <c r="H15" s="252">
        <v>1</v>
      </c>
      <c r="I15" s="460">
        <f t="shared" si="0"/>
        <v>116</v>
      </c>
      <c r="J15" s="84"/>
      <c r="K15" s="85"/>
      <c r="L15" s="84"/>
      <c r="M15" s="85"/>
      <c r="N15" s="84"/>
      <c r="O15" s="85"/>
      <c r="P15" s="84"/>
      <c r="Q15" s="86"/>
      <c r="R15" s="84"/>
    </row>
    <row r="16" spans="1:18" s="83" customFormat="1" ht="17.25" customHeight="1">
      <c r="A16" s="251" t="s">
        <v>510</v>
      </c>
      <c r="B16" s="252">
        <v>65</v>
      </c>
      <c r="C16" s="252">
        <v>6</v>
      </c>
      <c r="D16" s="252" t="s">
        <v>475</v>
      </c>
      <c r="E16" s="252" t="s">
        <v>475</v>
      </c>
      <c r="F16" s="252" t="s">
        <v>475</v>
      </c>
      <c r="G16" s="252">
        <v>90</v>
      </c>
      <c r="H16" s="252" t="s">
        <v>475</v>
      </c>
      <c r="I16" s="460">
        <f t="shared" si="0"/>
        <v>161</v>
      </c>
      <c r="J16" s="84"/>
      <c r="K16" s="85"/>
      <c r="L16" s="84"/>
      <c r="M16" s="85"/>
      <c r="N16" s="84"/>
      <c r="O16" s="85"/>
      <c r="P16" s="84"/>
      <c r="Q16" s="86"/>
      <c r="R16" s="84"/>
    </row>
    <row r="17" spans="1:18" s="83" customFormat="1" ht="17.25" customHeight="1">
      <c r="A17" s="251" t="s">
        <v>511</v>
      </c>
      <c r="B17" s="252">
        <v>76</v>
      </c>
      <c r="C17" s="252">
        <v>7</v>
      </c>
      <c r="D17" s="252" t="s">
        <v>475</v>
      </c>
      <c r="E17" s="252" t="s">
        <v>475</v>
      </c>
      <c r="F17" s="252" t="s">
        <v>475</v>
      </c>
      <c r="G17" s="252">
        <v>30</v>
      </c>
      <c r="H17" s="252" t="s">
        <v>475</v>
      </c>
      <c r="I17" s="460">
        <f t="shared" si="0"/>
        <v>113</v>
      </c>
      <c r="J17" s="84"/>
      <c r="K17" s="85"/>
      <c r="L17" s="84"/>
      <c r="M17" s="85"/>
      <c r="N17" s="84"/>
      <c r="O17" s="85"/>
      <c r="P17" s="84"/>
      <c r="Q17" s="86"/>
      <c r="R17" s="84"/>
    </row>
    <row r="18" spans="1:18" s="83" customFormat="1" ht="17.25" customHeight="1">
      <c r="A18" s="251" t="s">
        <v>512</v>
      </c>
      <c r="B18" s="252">
        <v>69</v>
      </c>
      <c r="C18" s="252">
        <v>19</v>
      </c>
      <c r="D18" s="252">
        <v>5</v>
      </c>
      <c r="E18" s="252" t="s">
        <v>475</v>
      </c>
      <c r="F18" s="252" t="s">
        <v>475</v>
      </c>
      <c r="G18" s="252">
        <v>34</v>
      </c>
      <c r="H18" s="252" t="s">
        <v>475</v>
      </c>
      <c r="I18" s="460">
        <f t="shared" si="0"/>
        <v>127</v>
      </c>
      <c r="J18" s="84"/>
      <c r="K18" s="85"/>
      <c r="L18" s="84"/>
      <c r="M18" s="85"/>
      <c r="N18" s="84"/>
      <c r="O18" s="85"/>
      <c r="P18" s="84"/>
      <c r="Q18" s="86"/>
      <c r="R18" s="84"/>
    </row>
    <row r="19" spans="1:18" s="83" customFormat="1" ht="17.25" customHeight="1">
      <c r="A19" s="251" t="s">
        <v>513</v>
      </c>
      <c r="B19" s="252">
        <v>93</v>
      </c>
      <c r="C19" s="252">
        <v>22</v>
      </c>
      <c r="D19" s="252">
        <v>4</v>
      </c>
      <c r="E19" s="252" t="s">
        <v>475</v>
      </c>
      <c r="F19" s="252" t="s">
        <v>475</v>
      </c>
      <c r="G19" s="252">
        <v>126</v>
      </c>
      <c r="H19" s="252" t="s">
        <v>475</v>
      </c>
      <c r="I19" s="460">
        <f t="shared" si="0"/>
        <v>245</v>
      </c>
      <c r="J19" s="84"/>
      <c r="K19" s="85"/>
      <c r="L19" s="84"/>
      <c r="M19" s="85"/>
      <c r="N19" s="84"/>
      <c r="O19" s="85"/>
      <c r="P19" s="84"/>
      <c r="Q19" s="86"/>
      <c r="R19" s="84"/>
    </row>
    <row r="20" spans="1:18" s="83" customFormat="1" ht="17.25" customHeight="1">
      <c r="A20" s="251" t="s">
        <v>514</v>
      </c>
      <c r="B20" s="252">
        <v>16</v>
      </c>
      <c r="C20" s="252">
        <v>13</v>
      </c>
      <c r="D20" s="252">
        <v>3</v>
      </c>
      <c r="E20" s="252" t="s">
        <v>475</v>
      </c>
      <c r="F20" s="252" t="s">
        <v>475</v>
      </c>
      <c r="G20" s="252">
        <v>21</v>
      </c>
      <c r="H20" s="252">
        <v>1</v>
      </c>
      <c r="I20" s="460">
        <f t="shared" si="0"/>
        <v>54</v>
      </c>
      <c r="J20" s="84"/>
      <c r="K20" s="85"/>
      <c r="L20" s="84"/>
      <c r="M20" s="85"/>
      <c r="N20" s="84"/>
      <c r="O20" s="85"/>
      <c r="P20" s="84"/>
      <c r="Q20" s="86"/>
      <c r="R20" s="84"/>
    </row>
    <row r="21" spans="1:18" s="83" customFormat="1" ht="17.25" customHeight="1">
      <c r="A21" s="251" t="s">
        <v>515</v>
      </c>
      <c r="B21" s="252">
        <v>48</v>
      </c>
      <c r="C21" s="252">
        <v>8</v>
      </c>
      <c r="D21" s="252">
        <v>1</v>
      </c>
      <c r="E21" s="252" t="s">
        <v>475</v>
      </c>
      <c r="F21" s="252" t="s">
        <v>475</v>
      </c>
      <c r="G21" s="252">
        <v>67</v>
      </c>
      <c r="H21" s="252" t="s">
        <v>475</v>
      </c>
      <c r="I21" s="460">
        <f t="shared" si="0"/>
        <v>124</v>
      </c>
      <c r="J21" s="84"/>
      <c r="K21" s="85"/>
      <c r="L21" s="84"/>
      <c r="M21" s="85"/>
      <c r="N21" s="84"/>
      <c r="O21" s="85"/>
      <c r="P21" s="84"/>
      <c r="Q21" s="86"/>
      <c r="R21" s="84"/>
    </row>
    <row r="22" spans="1:18" s="83" customFormat="1" ht="17.25" customHeight="1">
      <c r="A22" s="251" t="s">
        <v>516</v>
      </c>
      <c r="B22" s="252">
        <v>41</v>
      </c>
      <c r="C22" s="252">
        <v>10</v>
      </c>
      <c r="D22" s="252" t="s">
        <v>475</v>
      </c>
      <c r="E22" s="252" t="s">
        <v>475</v>
      </c>
      <c r="F22" s="252" t="s">
        <v>475</v>
      </c>
      <c r="G22" s="252">
        <v>61</v>
      </c>
      <c r="H22" s="252" t="s">
        <v>475</v>
      </c>
      <c r="I22" s="460">
        <f t="shared" si="0"/>
        <v>112</v>
      </c>
      <c r="J22" s="84"/>
      <c r="K22" s="85"/>
      <c r="L22" s="84"/>
      <c r="M22" s="85"/>
      <c r="N22" s="84"/>
      <c r="O22" s="85"/>
      <c r="P22" s="84"/>
      <c r="Q22" s="86"/>
      <c r="R22" s="84"/>
    </row>
    <row r="23" spans="1:18" s="83" customFormat="1" ht="17.25" customHeight="1">
      <c r="A23" s="251" t="s">
        <v>517</v>
      </c>
      <c r="B23" s="252">
        <v>143</v>
      </c>
      <c r="C23" s="252">
        <v>1</v>
      </c>
      <c r="D23" s="252" t="s">
        <v>475</v>
      </c>
      <c r="E23" s="252" t="s">
        <v>475</v>
      </c>
      <c r="F23" s="252" t="s">
        <v>475</v>
      </c>
      <c r="G23" s="252">
        <v>41</v>
      </c>
      <c r="H23" s="252" t="s">
        <v>475</v>
      </c>
      <c r="I23" s="460">
        <f t="shared" si="0"/>
        <v>185</v>
      </c>
      <c r="J23" s="84"/>
      <c r="K23" s="85"/>
      <c r="L23" s="84"/>
      <c r="M23" s="85"/>
      <c r="N23" s="84"/>
      <c r="O23" s="85"/>
      <c r="P23" s="84"/>
      <c r="Q23" s="86"/>
      <c r="R23" s="84"/>
    </row>
    <row r="24" spans="1:9" s="83" customFormat="1" ht="17.25" customHeight="1">
      <c r="A24" s="251" t="s">
        <v>518</v>
      </c>
      <c r="B24" s="252">
        <v>12</v>
      </c>
      <c r="C24" s="252">
        <v>9</v>
      </c>
      <c r="D24" s="252" t="s">
        <v>475</v>
      </c>
      <c r="E24" s="252" t="s">
        <v>475</v>
      </c>
      <c r="F24" s="252" t="s">
        <v>475</v>
      </c>
      <c r="G24" s="252">
        <v>140</v>
      </c>
      <c r="H24" s="252" t="s">
        <v>475</v>
      </c>
      <c r="I24" s="460">
        <f t="shared" si="0"/>
        <v>161</v>
      </c>
    </row>
    <row r="25" spans="1:9" s="83" customFormat="1" ht="17.25" customHeight="1">
      <c r="A25" s="251" t="s">
        <v>519</v>
      </c>
      <c r="B25" s="252">
        <v>48</v>
      </c>
      <c r="C25" s="252">
        <v>12</v>
      </c>
      <c r="D25" s="252">
        <v>3</v>
      </c>
      <c r="E25" s="252" t="s">
        <v>475</v>
      </c>
      <c r="F25" s="252" t="s">
        <v>475</v>
      </c>
      <c r="G25" s="252">
        <v>76</v>
      </c>
      <c r="H25" s="252" t="s">
        <v>475</v>
      </c>
      <c r="I25" s="460">
        <f t="shared" si="0"/>
        <v>139</v>
      </c>
    </row>
    <row r="26" spans="1:9" s="83" customFormat="1" ht="17.25" customHeight="1">
      <c r="A26" s="251" t="s">
        <v>520</v>
      </c>
      <c r="B26" s="252">
        <v>95</v>
      </c>
      <c r="C26" s="252">
        <v>10</v>
      </c>
      <c r="D26" s="252" t="s">
        <v>475</v>
      </c>
      <c r="E26" s="252" t="s">
        <v>475</v>
      </c>
      <c r="F26" s="252" t="s">
        <v>475</v>
      </c>
      <c r="G26" s="252">
        <v>42</v>
      </c>
      <c r="H26" s="252" t="s">
        <v>475</v>
      </c>
      <c r="I26" s="460">
        <f t="shared" si="0"/>
        <v>147</v>
      </c>
    </row>
    <row r="27" spans="1:9" s="83" customFormat="1" ht="17.25" customHeight="1">
      <c r="A27" s="251" t="s">
        <v>521</v>
      </c>
      <c r="B27" s="252">
        <v>143</v>
      </c>
      <c r="C27" s="252">
        <v>2</v>
      </c>
      <c r="D27" s="252" t="s">
        <v>475</v>
      </c>
      <c r="E27" s="252" t="s">
        <v>475</v>
      </c>
      <c r="F27" s="252" t="s">
        <v>475</v>
      </c>
      <c r="G27" s="252">
        <v>46</v>
      </c>
      <c r="H27" s="252" t="s">
        <v>475</v>
      </c>
      <c r="I27" s="460">
        <f t="shared" si="0"/>
        <v>191</v>
      </c>
    </row>
    <row r="28" spans="1:9" s="83" customFormat="1" ht="17.25" customHeight="1">
      <c r="A28" s="251" t="s">
        <v>522</v>
      </c>
      <c r="B28" s="252">
        <v>61</v>
      </c>
      <c r="C28" s="252">
        <v>11</v>
      </c>
      <c r="D28" s="252">
        <v>1</v>
      </c>
      <c r="E28" s="252">
        <v>1</v>
      </c>
      <c r="F28" s="252" t="s">
        <v>475</v>
      </c>
      <c r="G28" s="252">
        <v>35</v>
      </c>
      <c r="H28" s="252" t="s">
        <v>475</v>
      </c>
      <c r="I28" s="460">
        <f t="shared" si="0"/>
        <v>109</v>
      </c>
    </row>
    <row r="29" spans="1:9" s="83" customFormat="1" ht="17.25" customHeight="1">
      <c r="A29" s="251" t="s">
        <v>523</v>
      </c>
      <c r="B29" s="252">
        <v>22</v>
      </c>
      <c r="C29" s="252">
        <v>4</v>
      </c>
      <c r="D29" s="252" t="s">
        <v>475</v>
      </c>
      <c r="E29" s="252">
        <v>1</v>
      </c>
      <c r="F29" s="252" t="s">
        <v>475</v>
      </c>
      <c r="G29" s="252">
        <v>77</v>
      </c>
      <c r="H29" s="252" t="s">
        <v>475</v>
      </c>
      <c r="I29" s="460">
        <f t="shared" si="0"/>
        <v>104</v>
      </c>
    </row>
    <row r="30" spans="1:9" s="83" customFormat="1" ht="17.25" customHeight="1">
      <c r="A30" s="251" t="s">
        <v>524</v>
      </c>
      <c r="B30" s="252">
        <v>18</v>
      </c>
      <c r="C30" s="252">
        <v>16</v>
      </c>
      <c r="D30" s="252">
        <v>1</v>
      </c>
      <c r="E30" s="252">
        <v>1</v>
      </c>
      <c r="F30" s="252">
        <v>1</v>
      </c>
      <c r="G30" s="252">
        <v>34</v>
      </c>
      <c r="H30" s="252" t="s">
        <v>475</v>
      </c>
      <c r="I30" s="460">
        <f t="shared" si="0"/>
        <v>71</v>
      </c>
    </row>
    <row r="31" spans="1:9" s="83" customFormat="1" ht="17.25" customHeight="1">
      <c r="A31" s="251" t="s">
        <v>525</v>
      </c>
      <c r="B31" s="252">
        <v>55</v>
      </c>
      <c r="C31" s="252">
        <v>8</v>
      </c>
      <c r="D31" s="252">
        <v>1</v>
      </c>
      <c r="E31" s="252" t="s">
        <v>475</v>
      </c>
      <c r="F31" s="252" t="s">
        <v>475</v>
      </c>
      <c r="G31" s="252">
        <v>71</v>
      </c>
      <c r="H31" s="252">
        <v>1</v>
      </c>
      <c r="I31" s="460">
        <f t="shared" si="0"/>
        <v>136</v>
      </c>
    </row>
    <row r="32" spans="1:9" s="83" customFormat="1" ht="17.25" customHeight="1">
      <c r="A32" s="253" t="s">
        <v>526</v>
      </c>
      <c r="B32" s="254">
        <v>32</v>
      </c>
      <c r="C32" s="254">
        <v>6</v>
      </c>
      <c r="D32" s="254" t="s">
        <v>475</v>
      </c>
      <c r="E32" s="254" t="s">
        <v>475</v>
      </c>
      <c r="F32" s="254" t="s">
        <v>475</v>
      </c>
      <c r="G32" s="254">
        <v>27</v>
      </c>
      <c r="H32" s="254" t="s">
        <v>475</v>
      </c>
      <c r="I32" s="461">
        <f t="shared" si="0"/>
        <v>65</v>
      </c>
    </row>
    <row r="33" spans="1:9" s="83" customFormat="1" ht="17.25" customHeight="1">
      <c r="A33" s="249" t="s">
        <v>527</v>
      </c>
      <c r="B33" s="250">
        <v>89</v>
      </c>
      <c r="C33" s="250">
        <v>13</v>
      </c>
      <c r="D33" s="250" t="s">
        <v>475</v>
      </c>
      <c r="E33" s="250" t="s">
        <v>475</v>
      </c>
      <c r="F33" s="250" t="s">
        <v>475</v>
      </c>
      <c r="G33" s="250">
        <v>230</v>
      </c>
      <c r="H33" s="250" t="s">
        <v>475</v>
      </c>
      <c r="I33" s="459">
        <f>SUM(B33:H33)</f>
        <v>332</v>
      </c>
    </row>
    <row r="34" spans="1:9" s="83" customFormat="1" ht="16.5" customHeight="1">
      <c r="A34" s="462" t="s">
        <v>528</v>
      </c>
      <c r="B34" s="463">
        <v>51</v>
      </c>
      <c r="C34" s="463">
        <v>14</v>
      </c>
      <c r="D34" s="463">
        <v>3</v>
      </c>
      <c r="E34" s="463" t="s">
        <v>475</v>
      </c>
      <c r="F34" s="463" t="s">
        <v>475</v>
      </c>
      <c r="G34" s="463">
        <v>26</v>
      </c>
      <c r="H34" s="463">
        <v>3</v>
      </c>
      <c r="I34" s="464">
        <f>SUM(B34:H34)</f>
        <v>97</v>
      </c>
    </row>
    <row r="35" spans="1:9" s="83" customFormat="1" ht="16.5" customHeight="1">
      <c r="A35" s="251" t="s">
        <v>529</v>
      </c>
      <c r="B35" s="252">
        <v>67</v>
      </c>
      <c r="C35" s="252">
        <v>16</v>
      </c>
      <c r="D35" s="252" t="s">
        <v>475</v>
      </c>
      <c r="E35" s="252" t="s">
        <v>475</v>
      </c>
      <c r="F35" s="252" t="s">
        <v>475</v>
      </c>
      <c r="G35" s="252">
        <v>16</v>
      </c>
      <c r="H35" s="252" t="s">
        <v>475</v>
      </c>
      <c r="I35" s="460">
        <f aca="true" t="shared" si="1" ref="I35:I47">SUM(B35:H35)</f>
        <v>99</v>
      </c>
    </row>
    <row r="36" spans="1:9" s="83" customFormat="1" ht="16.5" customHeight="1">
      <c r="A36" s="251" t="s">
        <v>530</v>
      </c>
      <c r="B36" s="252">
        <v>78</v>
      </c>
      <c r="C36" s="252">
        <v>52</v>
      </c>
      <c r="D36" s="252">
        <v>4</v>
      </c>
      <c r="E36" s="252" t="s">
        <v>475</v>
      </c>
      <c r="F36" s="252" t="s">
        <v>475</v>
      </c>
      <c r="G36" s="252">
        <v>31</v>
      </c>
      <c r="H36" s="252" t="s">
        <v>475</v>
      </c>
      <c r="I36" s="460">
        <f t="shared" si="1"/>
        <v>165</v>
      </c>
    </row>
    <row r="37" spans="1:9" s="83" customFormat="1" ht="16.5" customHeight="1">
      <c r="A37" s="251" t="s">
        <v>531</v>
      </c>
      <c r="B37" s="252">
        <v>87</v>
      </c>
      <c r="C37" s="252">
        <v>11</v>
      </c>
      <c r="D37" s="252" t="s">
        <v>475</v>
      </c>
      <c r="E37" s="252" t="s">
        <v>475</v>
      </c>
      <c r="F37" s="252" t="s">
        <v>475</v>
      </c>
      <c r="G37" s="252">
        <v>101</v>
      </c>
      <c r="H37" s="252" t="s">
        <v>475</v>
      </c>
      <c r="I37" s="460">
        <f t="shared" si="1"/>
        <v>199</v>
      </c>
    </row>
    <row r="38" spans="1:9" s="83" customFormat="1" ht="16.5" customHeight="1">
      <c r="A38" s="251" t="s">
        <v>532</v>
      </c>
      <c r="B38" s="252">
        <v>54</v>
      </c>
      <c r="C38" s="252">
        <v>24</v>
      </c>
      <c r="D38" s="252" t="s">
        <v>475</v>
      </c>
      <c r="E38" s="252" t="s">
        <v>475</v>
      </c>
      <c r="F38" s="252" t="s">
        <v>475</v>
      </c>
      <c r="G38" s="252">
        <v>62</v>
      </c>
      <c r="H38" s="252">
        <v>1</v>
      </c>
      <c r="I38" s="460">
        <f t="shared" si="1"/>
        <v>141</v>
      </c>
    </row>
    <row r="39" spans="1:9" s="83" customFormat="1" ht="16.5" customHeight="1">
      <c r="A39" s="251" t="s">
        <v>533</v>
      </c>
      <c r="B39" s="252">
        <v>34</v>
      </c>
      <c r="C39" s="252">
        <v>15</v>
      </c>
      <c r="D39" s="252" t="s">
        <v>475</v>
      </c>
      <c r="E39" s="252" t="s">
        <v>475</v>
      </c>
      <c r="F39" s="252" t="s">
        <v>475</v>
      </c>
      <c r="G39" s="252">
        <v>83</v>
      </c>
      <c r="H39" s="252" t="s">
        <v>475</v>
      </c>
      <c r="I39" s="460">
        <f t="shared" si="1"/>
        <v>132</v>
      </c>
    </row>
    <row r="40" spans="1:9" s="83" customFormat="1" ht="16.5" customHeight="1">
      <c r="A40" s="251" t="s">
        <v>534</v>
      </c>
      <c r="B40" s="252">
        <v>50</v>
      </c>
      <c r="C40" s="252">
        <v>11</v>
      </c>
      <c r="D40" s="252">
        <v>2</v>
      </c>
      <c r="E40" s="252" t="s">
        <v>475</v>
      </c>
      <c r="F40" s="252" t="s">
        <v>475</v>
      </c>
      <c r="G40" s="252">
        <v>36</v>
      </c>
      <c r="H40" s="252" t="s">
        <v>475</v>
      </c>
      <c r="I40" s="460">
        <f t="shared" si="1"/>
        <v>99</v>
      </c>
    </row>
    <row r="41" spans="1:9" s="83" customFormat="1" ht="16.5" customHeight="1">
      <c r="A41" s="251" t="s">
        <v>535</v>
      </c>
      <c r="B41" s="252">
        <v>39</v>
      </c>
      <c r="C41" s="252">
        <v>12</v>
      </c>
      <c r="D41" s="252" t="s">
        <v>475</v>
      </c>
      <c r="E41" s="252" t="s">
        <v>475</v>
      </c>
      <c r="F41" s="252" t="s">
        <v>475</v>
      </c>
      <c r="G41" s="252">
        <v>59</v>
      </c>
      <c r="H41" s="252" t="s">
        <v>475</v>
      </c>
      <c r="I41" s="460">
        <f t="shared" si="1"/>
        <v>110</v>
      </c>
    </row>
    <row r="42" spans="1:9" s="83" customFormat="1" ht="16.5" customHeight="1">
      <c r="A42" s="251" t="s">
        <v>536</v>
      </c>
      <c r="B42" s="252">
        <v>65</v>
      </c>
      <c r="C42" s="252">
        <v>6</v>
      </c>
      <c r="D42" s="252" t="s">
        <v>475</v>
      </c>
      <c r="E42" s="252" t="s">
        <v>475</v>
      </c>
      <c r="F42" s="252" t="s">
        <v>475</v>
      </c>
      <c r="G42" s="252">
        <v>83</v>
      </c>
      <c r="H42" s="252" t="s">
        <v>475</v>
      </c>
      <c r="I42" s="460">
        <f t="shared" si="1"/>
        <v>154</v>
      </c>
    </row>
    <row r="43" spans="1:9" s="83" customFormat="1" ht="16.5" customHeight="1">
      <c r="A43" s="251" t="s">
        <v>537</v>
      </c>
      <c r="B43" s="252">
        <v>52</v>
      </c>
      <c r="C43" s="252">
        <v>3</v>
      </c>
      <c r="D43" s="252" t="s">
        <v>475</v>
      </c>
      <c r="E43" s="252" t="s">
        <v>475</v>
      </c>
      <c r="F43" s="252" t="s">
        <v>475</v>
      </c>
      <c r="G43" s="252">
        <v>66</v>
      </c>
      <c r="H43" s="252" t="s">
        <v>475</v>
      </c>
      <c r="I43" s="460">
        <f t="shared" si="1"/>
        <v>121</v>
      </c>
    </row>
    <row r="44" spans="1:9" s="83" customFormat="1" ht="16.5" customHeight="1">
      <c r="A44" s="251" t="s">
        <v>538</v>
      </c>
      <c r="B44" s="252">
        <v>28</v>
      </c>
      <c r="C44" s="252">
        <v>10</v>
      </c>
      <c r="D44" s="252">
        <v>3</v>
      </c>
      <c r="E44" s="252">
        <v>1</v>
      </c>
      <c r="F44" s="252" t="s">
        <v>475</v>
      </c>
      <c r="G44" s="252">
        <v>66</v>
      </c>
      <c r="H44" s="252" t="s">
        <v>475</v>
      </c>
      <c r="I44" s="460">
        <f t="shared" si="1"/>
        <v>108</v>
      </c>
    </row>
    <row r="45" spans="1:9" s="83" customFormat="1" ht="16.5" customHeight="1">
      <c r="A45" s="251" t="s">
        <v>539</v>
      </c>
      <c r="B45" s="252">
        <v>61</v>
      </c>
      <c r="C45" s="252">
        <v>9</v>
      </c>
      <c r="D45" s="252">
        <v>1</v>
      </c>
      <c r="E45" s="252" t="s">
        <v>475</v>
      </c>
      <c r="F45" s="252" t="s">
        <v>475</v>
      </c>
      <c r="G45" s="252">
        <v>39</v>
      </c>
      <c r="H45" s="252" t="s">
        <v>475</v>
      </c>
      <c r="I45" s="460">
        <f t="shared" si="1"/>
        <v>110</v>
      </c>
    </row>
    <row r="46" spans="1:9" s="83" customFormat="1" ht="16.5" customHeight="1">
      <c r="A46" s="251" t="s">
        <v>540</v>
      </c>
      <c r="B46" s="252">
        <v>66</v>
      </c>
      <c r="C46" s="252" t="s">
        <v>475</v>
      </c>
      <c r="D46" s="252" t="s">
        <v>475</v>
      </c>
      <c r="E46" s="252" t="s">
        <v>475</v>
      </c>
      <c r="F46" s="252" t="s">
        <v>475</v>
      </c>
      <c r="G46" s="252">
        <v>66</v>
      </c>
      <c r="H46" s="252" t="s">
        <v>475</v>
      </c>
      <c r="I46" s="460">
        <f t="shared" si="1"/>
        <v>132</v>
      </c>
    </row>
    <row r="47" spans="1:9" s="83" customFormat="1" ht="16.5" customHeight="1">
      <c r="A47" s="251" t="s">
        <v>541</v>
      </c>
      <c r="B47" s="252">
        <v>53</v>
      </c>
      <c r="C47" s="252">
        <v>6</v>
      </c>
      <c r="D47" s="252">
        <v>1</v>
      </c>
      <c r="E47" s="252" t="s">
        <v>475</v>
      </c>
      <c r="F47" s="252" t="s">
        <v>475</v>
      </c>
      <c r="G47" s="252">
        <v>32</v>
      </c>
      <c r="H47" s="252" t="s">
        <v>475</v>
      </c>
      <c r="I47" s="460">
        <f t="shared" si="1"/>
        <v>92</v>
      </c>
    </row>
    <row r="48" spans="1:9" s="83" customFormat="1" ht="16.5" customHeight="1">
      <c r="A48" s="251" t="s">
        <v>479</v>
      </c>
      <c r="B48" s="252">
        <v>43</v>
      </c>
      <c r="C48" s="252">
        <v>49</v>
      </c>
      <c r="D48" s="252">
        <v>2</v>
      </c>
      <c r="E48" s="252" t="s">
        <v>475</v>
      </c>
      <c r="F48" s="252" t="s">
        <v>475</v>
      </c>
      <c r="G48" s="252">
        <v>13</v>
      </c>
      <c r="H48" s="252" t="s">
        <v>475</v>
      </c>
      <c r="I48" s="460">
        <f>SUM(B48:H48)</f>
        <v>107</v>
      </c>
    </row>
    <row r="49" spans="1:9" s="83" customFormat="1" ht="16.5" customHeight="1">
      <c r="A49" s="251" t="s">
        <v>480</v>
      </c>
      <c r="B49" s="252">
        <v>61</v>
      </c>
      <c r="C49" s="252">
        <v>28</v>
      </c>
      <c r="D49" s="252" t="s">
        <v>475</v>
      </c>
      <c r="E49" s="252" t="s">
        <v>475</v>
      </c>
      <c r="F49" s="252" t="s">
        <v>475</v>
      </c>
      <c r="G49" s="252">
        <v>62</v>
      </c>
      <c r="H49" s="252" t="s">
        <v>475</v>
      </c>
      <c r="I49" s="460">
        <f>SUM(B49:H49)</f>
        <v>151</v>
      </c>
    </row>
    <row r="50" spans="1:9" s="83" customFormat="1" ht="16.5" customHeight="1">
      <c r="A50" s="251" t="s">
        <v>542</v>
      </c>
      <c r="B50" s="252">
        <v>89</v>
      </c>
      <c r="C50" s="252">
        <v>36</v>
      </c>
      <c r="D50" s="252">
        <v>3</v>
      </c>
      <c r="E50" s="252" t="s">
        <v>475</v>
      </c>
      <c r="F50" s="252" t="s">
        <v>475</v>
      </c>
      <c r="G50" s="252">
        <v>64</v>
      </c>
      <c r="H50" s="252" t="s">
        <v>475</v>
      </c>
      <c r="I50" s="460">
        <f>SUM(B50:H50)</f>
        <v>192</v>
      </c>
    </row>
    <row r="51" spans="1:9" s="83" customFormat="1" ht="16.5" customHeight="1">
      <c r="A51" s="251" t="s">
        <v>543</v>
      </c>
      <c r="B51" s="252">
        <v>59</v>
      </c>
      <c r="C51" s="252">
        <v>14</v>
      </c>
      <c r="D51" s="252">
        <v>10</v>
      </c>
      <c r="E51" s="252">
        <v>2</v>
      </c>
      <c r="F51" s="252" t="s">
        <v>475</v>
      </c>
      <c r="G51" s="252">
        <v>62</v>
      </c>
      <c r="H51" s="252" t="s">
        <v>475</v>
      </c>
      <c r="I51" s="460">
        <f>SUM(B51:H51)</f>
        <v>147</v>
      </c>
    </row>
    <row r="52" spans="1:9" s="83" customFormat="1" ht="16.5" customHeight="1">
      <c r="A52" s="253" t="s">
        <v>544</v>
      </c>
      <c r="B52" s="254">
        <v>39</v>
      </c>
      <c r="C52" s="254">
        <v>12</v>
      </c>
      <c r="D52" s="254" t="s">
        <v>475</v>
      </c>
      <c r="E52" s="254" t="s">
        <v>475</v>
      </c>
      <c r="F52" s="254" t="s">
        <v>475</v>
      </c>
      <c r="G52" s="254">
        <v>26</v>
      </c>
      <c r="H52" s="254" t="s">
        <v>475</v>
      </c>
      <c r="I52" s="461">
        <f>SUM(B52:H52)</f>
        <v>77</v>
      </c>
    </row>
    <row r="53" spans="1:9" s="88" customFormat="1" ht="17.25">
      <c r="A53" s="479" t="s">
        <v>468</v>
      </c>
      <c r="B53" s="87">
        <f aca="true" t="shared" si="2" ref="B53:H53">SUM(B3:B25,B26:B48,B49:B52)</f>
        <v>2811</v>
      </c>
      <c r="C53" s="87">
        <f t="shared" si="2"/>
        <v>746</v>
      </c>
      <c r="D53" s="87">
        <f t="shared" si="2"/>
        <v>62</v>
      </c>
      <c r="E53" s="87">
        <f t="shared" si="2"/>
        <v>11</v>
      </c>
      <c r="F53" s="87">
        <f t="shared" si="2"/>
        <v>1</v>
      </c>
      <c r="G53" s="87">
        <f t="shared" si="2"/>
        <v>2860</v>
      </c>
      <c r="H53" s="87">
        <f t="shared" si="2"/>
        <v>13</v>
      </c>
      <c r="I53" s="87">
        <f>SUM(I3:I33,I34:I52)</f>
        <v>6504</v>
      </c>
    </row>
    <row r="54" spans="1:9" s="83" customFormat="1" ht="18" customHeight="1">
      <c r="A54" s="146" t="s">
        <v>68</v>
      </c>
      <c r="B54" s="147"/>
      <c r="C54" s="147"/>
      <c r="D54" s="148"/>
      <c r="E54" s="148"/>
      <c r="F54" s="81"/>
      <c r="G54" s="149"/>
      <c r="H54" s="81"/>
      <c r="I54" s="82"/>
    </row>
    <row r="55" spans="1:9" s="83" customFormat="1" ht="18" customHeight="1">
      <c r="A55" s="146" t="s">
        <v>881</v>
      </c>
      <c r="B55" s="147"/>
      <c r="C55" s="147"/>
      <c r="D55" s="148"/>
      <c r="E55" s="148"/>
      <c r="F55" s="81"/>
      <c r="G55" s="149"/>
      <c r="H55" s="81"/>
      <c r="I55" s="82"/>
    </row>
    <row r="56" spans="1:9" s="83" customFormat="1" ht="18" customHeight="1">
      <c r="A56" s="150" t="s">
        <v>882</v>
      </c>
      <c r="B56" s="147"/>
      <c r="C56" s="147"/>
      <c r="D56" s="148"/>
      <c r="E56" s="148"/>
      <c r="F56" s="81"/>
      <c r="G56" s="149"/>
      <c r="H56" s="81"/>
      <c r="I56" s="82"/>
    </row>
    <row r="57" spans="1:9" s="83" customFormat="1" ht="18" customHeight="1">
      <c r="A57" s="150" t="s">
        <v>883</v>
      </c>
      <c r="B57" s="147"/>
      <c r="C57" s="147"/>
      <c r="D57" s="148"/>
      <c r="E57" s="148"/>
      <c r="F57" s="81"/>
      <c r="G57" s="149"/>
      <c r="H57" s="81"/>
      <c r="I57" s="82"/>
    </row>
    <row r="58" spans="1:9" s="83" customFormat="1" ht="18" customHeight="1">
      <c r="A58" s="150" t="s">
        <v>884</v>
      </c>
      <c r="B58" s="147"/>
      <c r="C58" s="147"/>
      <c r="D58" s="148"/>
      <c r="E58" s="148"/>
      <c r="F58" s="81"/>
      <c r="G58" s="149"/>
      <c r="H58" s="81"/>
      <c r="I58" s="82"/>
    </row>
    <row r="59" spans="1:9" s="83" customFormat="1" ht="18" customHeight="1">
      <c r="A59" s="150" t="s">
        <v>885</v>
      </c>
      <c r="B59" s="147"/>
      <c r="C59" s="147"/>
      <c r="D59" s="148"/>
      <c r="E59" s="148"/>
      <c r="F59" s="81"/>
      <c r="G59" s="149"/>
      <c r="H59" s="81"/>
      <c r="I59" s="82"/>
    </row>
    <row r="60" spans="1:9" s="83" customFormat="1" ht="18" customHeight="1">
      <c r="A60" s="150" t="s">
        <v>886</v>
      </c>
      <c r="B60" s="147"/>
      <c r="C60" s="147"/>
      <c r="D60" s="148"/>
      <c r="E60" s="148"/>
      <c r="F60" s="81"/>
      <c r="G60" s="149"/>
      <c r="H60" s="81"/>
      <c r="I60" s="82"/>
    </row>
    <row r="61" spans="1:9" s="83" customFormat="1" ht="18" customHeight="1">
      <c r="A61" s="150" t="s">
        <v>889</v>
      </c>
      <c r="B61" s="147"/>
      <c r="C61" s="147"/>
      <c r="D61" s="148"/>
      <c r="E61" s="148"/>
      <c r="F61" s="81"/>
      <c r="G61" s="149"/>
      <c r="H61" s="81"/>
      <c r="I61" s="82"/>
    </row>
    <row r="62" spans="1:9" s="83" customFormat="1" ht="18" customHeight="1">
      <c r="A62" s="150" t="s">
        <v>887</v>
      </c>
      <c r="B62" s="147"/>
      <c r="C62" s="147"/>
      <c r="D62" s="148"/>
      <c r="E62" s="148"/>
      <c r="F62" s="81"/>
      <c r="G62" s="149"/>
      <c r="H62" s="81"/>
      <c r="I62" s="82"/>
    </row>
    <row r="63" spans="1:9" s="83" customFormat="1" ht="18" customHeight="1">
      <c r="A63" s="150" t="s">
        <v>888</v>
      </c>
      <c r="B63" s="147"/>
      <c r="C63" s="147"/>
      <c r="D63" s="148"/>
      <c r="E63" s="148"/>
      <c r="F63" s="81"/>
      <c r="G63" s="149"/>
      <c r="H63" s="81"/>
      <c r="I63" s="82"/>
    </row>
    <row r="64" spans="1:9" s="73" customFormat="1" ht="24" customHeight="1">
      <c r="A64" s="78"/>
      <c r="B64" s="77"/>
      <c r="C64" s="77"/>
      <c r="D64" s="77"/>
      <c r="E64" s="77"/>
      <c r="F64" s="76"/>
      <c r="G64" s="75"/>
      <c r="H64" s="76"/>
      <c r="I64" s="72"/>
    </row>
    <row r="65" spans="1:9" s="73" customFormat="1" ht="24" customHeight="1">
      <c r="A65" s="74"/>
      <c r="B65" s="75"/>
      <c r="C65" s="75"/>
      <c r="D65" s="75"/>
      <c r="E65" s="75"/>
      <c r="F65" s="76"/>
      <c r="G65" s="75"/>
      <c r="H65" s="76"/>
      <c r="I65" s="72"/>
    </row>
    <row r="66" spans="1:9" s="73" customFormat="1" ht="24" customHeight="1">
      <c r="A66" s="74"/>
      <c r="B66" s="75"/>
      <c r="C66" s="75"/>
      <c r="D66" s="75"/>
      <c r="E66" s="75"/>
      <c r="F66" s="76"/>
      <c r="G66" s="75"/>
      <c r="H66" s="76"/>
      <c r="I66" s="72"/>
    </row>
    <row r="67" spans="1:9" s="73" customFormat="1" ht="24" customHeight="1">
      <c r="A67" s="74"/>
      <c r="B67" s="75"/>
      <c r="C67" s="75"/>
      <c r="D67" s="75"/>
      <c r="E67" s="75"/>
      <c r="F67" s="76"/>
      <c r="G67" s="75"/>
      <c r="H67" s="76"/>
      <c r="I67" s="72"/>
    </row>
    <row r="68" spans="1:9" s="73" customFormat="1" ht="24" customHeight="1">
      <c r="A68" s="74"/>
      <c r="B68" s="75"/>
      <c r="C68" s="75"/>
      <c r="D68" s="75"/>
      <c r="E68" s="75"/>
      <c r="F68" s="76"/>
      <c r="G68" s="75"/>
      <c r="H68" s="76"/>
      <c r="I68" s="72"/>
    </row>
    <row r="69" spans="1:9" s="73" customFormat="1" ht="24" customHeight="1">
      <c r="A69" s="74"/>
      <c r="B69" s="75"/>
      <c r="C69" s="75"/>
      <c r="D69" s="75"/>
      <c r="E69" s="75"/>
      <c r="F69" s="76"/>
      <c r="G69" s="75"/>
      <c r="H69" s="76"/>
      <c r="I69" s="72"/>
    </row>
    <row r="70" spans="1:9" s="73" customFormat="1" ht="24" customHeight="1">
      <c r="A70" s="74"/>
      <c r="B70" s="75"/>
      <c r="C70" s="75"/>
      <c r="D70" s="75"/>
      <c r="E70" s="75"/>
      <c r="F70" s="76"/>
      <c r="G70" s="75"/>
      <c r="H70" s="76"/>
      <c r="I70" s="72"/>
    </row>
    <row r="71" spans="1:9" s="73" customFormat="1" ht="24" customHeight="1">
      <c r="A71" s="74"/>
      <c r="B71" s="75"/>
      <c r="C71" s="75"/>
      <c r="D71" s="75"/>
      <c r="E71" s="75"/>
      <c r="F71" s="76"/>
      <c r="G71" s="75"/>
      <c r="H71" s="76"/>
      <c r="I71" s="72"/>
    </row>
    <row r="72" spans="1:9" s="73" customFormat="1" ht="24" customHeight="1">
      <c r="A72" s="74"/>
      <c r="B72" s="75"/>
      <c r="C72" s="75"/>
      <c r="D72" s="75"/>
      <c r="E72" s="75"/>
      <c r="F72" s="76"/>
      <c r="G72" s="75"/>
      <c r="H72" s="76"/>
      <c r="I72" s="72"/>
    </row>
    <row r="73" spans="1:9" s="73" customFormat="1" ht="24" customHeight="1">
      <c r="A73" s="74"/>
      <c r="B73" s="75"/>
      <c r="C73" s="75"/>
      <c r="D73" s="75"/>
      <c r="E73" s="75"/>
      <c r="F73" s="76"/>
      <c r="G73" s="75"/>
      <c r="H73" s="76"/>
      <c r="I73" s="72"/>
    </row>
    <row r="74" spans="1:9" s="73" customFormat="1" ht="24" customHeight="1">
      <c r="A74" s="74"/>
      <c r="B74" s="75"/>
      <c r="C74" s="75"/>
      <c r="D74" s="75"/>
      <c r="E74" s="75"/>
      <c r="F74" s="76"/>
      <c r="G74" s="75"/>
      <c r="H74" s="76"/>
      <c r="I74" s="72"/>
    </row>
    <row r="75" spans="1:9" s="73" customFormat="1" ht="24" customHeight="1">
      <c r="A75" s="74"/>
      <c r="B75" s="75"/>
      <c r="C75" s="75"/>
      <c r="D75" s="75"/>
      <c r="E75" s="75"/>
      <c r="F75" s="76"/>
      <c r="G75" s="75"/>
      <c r="H75" s="76"/>
      <c r="I75" s="72"/>
    </row>
    <row r="76" spans="1:9" s="73" customFormat="1" ht="24" customHeight="1">
      <c r="A76" s="74"/>
      <c r="B76" s="75"/>
      <c r="C76" s="75"/>
      <c r="D76" s="75"/>
      <c r="E76" s="75"/>
      <c r="F76" s="76"/>
      <c r="G76" s="75"/>
      <c r="H76" s="76"/>
      <c r="I76" s="72"/>
    </row>
    <row r="77" spans="1:9" s="73" customFormat="1" ht="24" customHeight="1">
      <c r="A77" s="74"/>
      <c r="B77" s="75"/>
      <c r="C77" s="75"/>
      <c r="D77" s="75"/>
      <c r="E77" s="75"/>
      <c r="F77" s="76"/>
      <c r="G77" s="75"/>
      <c r="H77" s="76"/>
      <c r="I77" s="72"/>
    </row>
    <row r="78" spans="1:9" s="73" customFormat="1" ht="24" customHeight="1">
      <c r="A78" s="74"/>
      <c r="B78" s="75"/>
      <c r="C78" s="75"/>
      <c r="D78" s="75"/>
      <c r="E78" s="75"/>
      <c r="F78" s="76"/>
      <c r="G78" s="75"/>
      <c r="H78" s="76"/>
      <c r="I78" s="72"/>
    </row>
    <row r="79" spans="1:9" s="73" customFormat="1" ht="24" customHeight="1">
      <c r="A79" s="74"/>
      <c r="B79" s="75"/>
      <c r="C79" s="75"/>
      <c r="D79" s="75"/>
      <c r="E79" s="75"/>
      <c r="F79" s="76"/>
      <c r="G79" s="75"/>
      <c r="H79" s="76"/>
      <c r="I79" s="72"/>
    </row>
    <row r="80" spans="1:9" s="73" customFormat="1" ht="24" customHeight="1">
      <c r="A80" s="74"/>
      <c r="B80" s="75"/>
      <c r="C80" s="75"/>
      <c r="D80" s="75"/>
      <c r="E80" s="75"/>
      <c r="F80" s="76"/>
      <c r="G80" s="75"/>
      <c r="H80" s="76"/>
      <c r="I80" s="72"/>
    </row>
    <row r="81" spans="1:9" s="73" customFormat="1" ht="24" customHeight="1">
      <c r="A81" s="74"/>
      <c r="B81" s="75"/>
      <c r="C81" s="75"/>
      <c r="D81" s="75"/>
      <c r="E81" s="75"/>
      <c r="F81" s="76"/>
      <c r="G81" s="75"/>
      <c r="H81" s="76"/>
      <c r="I81" s="72"/>
    </row>
    <row r="82" spans="1:9" s="73" customFormat="1" ht="24" customHeight="1">
      <c r="A82" s="74"/>
      <c r="B82" s="75"/>
      <c r="C82" s="75"/>
      <c r="D82" s="75"/>
      <c r="E82" s="75"/>
      <c r="F82" s="76"/>
      <c r="G82" s="75"/>
      <c r="H82" s="76"/>
      <c r="I82" s="72"/>
    </row>
    <row r="83" spans="1:9" s="73" customFormat="1" ht="24" customHeight="1">
      <c r="A83" s="74"/>
      <c r="B83" s="75"/>
      <c r="C83" s="75"/>
      <c r="D83" s="75"/>
      <c r="E83" s="75"/>
      <c r="F83" s="76"/>
      <c r="G83" s="75"/>
      <c r="H83" s="76"/>
      <c r="I83" s="72"/>
    </row>
    <row r="84" spans="1:9" s="73" customFormat="1" ht="24" customHeight="1">
      <c r="A84" s="74"/>
      <c r="B84" s="75"/>
      <c r="C84" s="75"/>
      <c r="D84" s="75"/>
      <c r="E84" s="75"/>
      <c r="F84" s="76"/>
      <c r="G84" s="75"/>
      <c r="H84" s="76"/>
      <c r="I84" s="72"/>
    </row>
    <row r="85" spans="1:9" s="73" customFormat="1" ht="24" customHeight="1">
      <c r="A85" s="74"/>
      <c r="B85" s="75"/>
      <c r="C85" s="75"/>
      <c r="D85" s="75"/>
      <c r="E85" s="75"/>
      <c r="F85" s="76"/>
      <c r="G85" s="75"/>
      <c r="H85" s="76"/>
      <c r="I85" s="72"/>
    </row>
    <row r="86" spans="1:9" s="73" customFormat="1" ht="24" customHeight="1">
      <c r="A86" s="74"/>
      <c r="B86" s="75"/>
      <c r="C86" s="75"/>
      <c r="D86" s="75"/>
      <c r="E86" s="75"/>
      <c r="F86" s="76"/>
      <c r="G86" s="75"/>
      <c r="H86" s="76"/>
      <c r="I86" s="72"/>
    </row>
    <row r="87" spans="1:9" s="73" customFormat="1" ht="24" customHeight="1">
      <c r="A87" s="74"/>
      <c r="B87" s="75"/>
      <c r="C87" s="75"/>
      <c r="D87" s="75"/>
      <c r="E87" s="75"/>
      <c r="F87" s="76"/>
      <c r="G87" s="75"/>
      <c r="H87" s="76"/>
      <c r="I87" s="72"/>
    </row>
    <row r="88" spans="1:9" s="73" customFormat="1" ht="24" customHeight="1">
      <c r="A88" s="74"/>
      <c r="B88" s="75"/>
      <c r="C88" s="75"/>
      <c r="D88" s="75"/>
      <c r="E88" s="75"/>
      <c r="F88" s="76"/>
      <c r="G88" s="75"/>
      <c r="H88" s="76"/>
      <c r="I88" s="72"/>
    </row>
    <row r="89" spans="1:9" s="73" customFormat="1" ht="24" customHeight="1">
      <c r="A89" s="74"/>
      <c r="B89" s="75"/>
      <c r="C89" s="75"/>
      <c r="D89" s="75"/>
      <c r="E89" s="75"/>
      <c r="F89" s="76"/>
      <c r="G89" s="75"/>
      <c r="H89" s="76"/>
      <c r="I89" s="72"/>
    </row>
    <row r="90" spans="1:9" s="73" customFormat="1" ht="24" customHeight="1">
      <c r="A90" s="74"/>
      <c r="B90" s="75"/>
      <c r="C90" s="75"/>
      <c r="D90" s="75"/>
      <c r="E90" s="75"/>
      <c r="F90" s="76"/>
      <c r="G90" s="75"/>
      <c r="H90" s="76"/>
      <c r="I90" s="72"/>
    </row>
    <row r="91" spans="1:9" s="73" customFormat="1" ht="24" customHeight="1">
      <c r="A91" s="74"/>
      <c r="B91" s="75"/>
      <c r="C91" s="75"/>
      <c r="D91" s="75"/>
      <c r="E91" s="75"/>
      <c r="F91" s="76"/>
      <c r="G91" s="75"/>
      <c r="H91" s="76"/>
      <c r="I91" s="72"/>
    </row>
    <row r="92" spans="1:9" s="73" customFormat="1" ht="24" customHeight="1">
      <c r="A92" s="74"/>
      <c r="B92" s="75"/>
      <c r="C92" s="75"/>
      <c r="D92" s="75"/>
      <c r="E92" s="75"/>
      <c r="F92" s="76"/>
      <c r="G92" s="75"/>
      <c r="H92" s="76"/>
      <c r="I92" s="72"/>
    </row>
    <row r="93" spans="1:9" s="73" customFormat="1" ht="24" customHeight="1">
      <c r="A93" s="74"/>
      <c r="B93" s="75"/>
      <c r="C93" s="75"/>
      <c r="D93" s="75"/>
      <c r="E93" s="75"/>
      <c r="F93" s="76"/>
      <c r="G93" s="75"/>
      <c r="H93" s="76"/>
      <c r="I93" s="72"/>
    </row>
    <row r="94" spans="1:9" s="73" customFormat="1" ht="24" customHeight="1">
      <c r="A94" s="74"/>
      <c r="B94" s="75"/>
      <c r="C94" s="75"/>
      <c r="D94" s="75"/>
      <c r="E94" s="75"/>
      <c r="F94" s="76"/>
      <c r="G94" s="75"/>
      <c r="H94" s="76"/>
      <c r="I94" s="72"/>
    </row>
    <row r="95" spans="1:9" s="73" customFormat="1" ht="24" customHeight="1">
      <c r="A95" s="74"/>
      <c r="B95" s="75"/>
      <c r="C95" s="75"/>
      <c r="D95" s="75"/>
      <c r="E95" s="75"/>
      <c r="F95" s="76"/>
      <c r="G95" s="75"/>
      <c r="H95" s="76"/>
      <c r="I95" s="72"/>
    </row>
    <row r="96" spans="1:9" s="73" customFormat="1" ht="24" customHeight="1">
      <c r="A96" s="74"/>
      <c r="B96" s="75"/>
      <c r="C96" s="75"/>
      <c r="D96" s="75"/>
      <c r="E96" s="75"/>
      <c r="F96" s="76"/>
      <c r="G96" s="75"/>
      <c r="H96" s="76"/>
      <c r="I96" s="72"/>
    </row>
    <row r="97" spans="1:9" s="73" customFormat="1" ht="24" customHeight="1">
      <c r="A97" s="74"/>
      <c r="B97" s="75"/>
      <c r="C97" s="75"/>
      <c r="D97" s="75"/>
      <c r="E97" s="75"/>
      <c r="F97" s="76"/>
      <c r="G97" s="75"/>
      <c r="H97" s="76"/>
      <c r="I97" s="72"/>
    </row>
    <row r="98" spans="1:9" s="73" customFormat="1" ht="24" customHeight="1">
      <c r="A98" s="74"/>
      <c r="B98" s="75"/>
      <c r="C98" s="75"/>
      <c r="D98" s="75"/>
      <c r="E98" s="75"/>
      <c r="F98" s="76"/>
      <c r="G98" s="75"/>
      <c r="H98" s="76"/>
      <c r="I98" s="72"/>
    </row>
    <row r="99" spans="1:9" s="73" customFormat="1" ht="24" customHeight="1">
      <c r="A99" s="74"/>
      <c r="B99" s="75"/>
      <c r="C99" s="75"/>
      <c r="D99" s="75"/>
      <c r="E99" s="75"/>
      <c r="F99" s="76"/>
      <c r="G99" s="75"/>
      <c r="H99" s="76"/>
      <c r="I99" s="72"/>
    </row>
    <row r="100" spans="1:9" s="73" customFormat="1" ht="24" customHeight="1">
      <c r="A100" s="74"/>
      <c r="B100" s="75"/>
      <c r="C100" s="75"/>
      <c r="D100" s="75"/>
      <c r="E100" s="75"/>
      <c r="F100" s="76"/>
      <c r="G100" s="75"/>
      <c r="H100" s="76"/>
      <c r="I100" s="72"/>
    </row>
    <row r="101" spans="1:9" s="73" customFormat="1" ht="24" customHeight="1">
      <c r="A101" s="74"/>
      <c r="B101" s="75"/>
      <c r="C101" s="75"/>
      <c r="D101" s="75"/>
      <c r="E101" s="75"/>
      <c r="F101" s="76"/>
      <c r="G101" s="75"/>
      <c r="H101" s="76"/>
      <c r="I101" s="72"/>
    </row>
    <row r="102" spans="1:9" s="73" customFormat="1" ht="24" customHeight="1">
      <c r="A102" s="74"/>
      <c r="B102" s="75"/>
      <c r="C102" s="75"/>
      <c r="D102" s="75"/>
      <c r="E102" s="75"/>
      <c r="F102" s="76"/>
      <c r="G102" s="75"/>
      <c r="H102" s="76"/>
      <c r="I102" s="72"/>
    </row>
    <row r="103" spans="1:9" s="73" customFormat="1" ht="24" customHeight="1">
      <c r="A103" s="74"/>
      <c r="B103" s="75"/>
      <c r="C103" s="75"/>
      <c r="D103" s="75"/>
      <c r="E103" s="75"/>
      <c r="F103" s="76"/>
      <c r="G103" s="75"/>
      <c r="H103" s="76"/>
      <c r="I103" s="72"/>
    </row>
    <row r="104" spans="1:9" s="73" customFormat="1" ht="24" customHeight="1">
      <c r="A104" s="74"/>
      <c r="B104" s="75"/>
      <c r="C104" s="75"/>
      <c r="D104" s="75"/>
      <c r="E104" s="75"/>
      <c r="F104" s="76"/>
      <c r="G104" s="75"/>
      <c r="H104" s="76"/>
      <c r="I104" s="72"/>
    </row>
    <row r="105" spans="1:9" s="73" customFormat="1" ht="24" customHeight="1">
      <c r="A105" s="74"/>
      <c r="B105" s="75"/>
      <c r="C105" s="75"/>
      <c r="D105" s="75"/>
      <c r="E105" s="75"/>
      <c r="F105" s="76"/>
      <c r="G105" s="75"/>
      <c r="H105" s="76"/>
      <c r="I105" s="72"/>
    </row>
    <row r="106" spans="1:9" s="73" customFormat="1" ht="24" customHeight="1">
      <c r="A106" s="74"/>
      <c r="B106" s="75"/>
      <c r="C106" s="75"/>
      <c r="D106" s="75"/>
      <c r="E106" s="75"/>
      <c r="F106" s="76"/>
      <c r="G106" s="75"/>
      <c r="H106" s="76"/>
      <c r="I106" s="72"/>
    </row>
    <row r="107" spans="1:9" s="73" customFormat="1" ht="24" customHeight="1">
      <c r="A107" s="74"/>
      <c r="B107" s="75"/>
      <c r="C107" s="75"/>
      <c r="D107" s="75"/>
      <c r="E107" s="75"/>
      <c r="F107" s="76"/>
      <c r="G107" s="75"/>
      <c r="H107" s="76"/>
      <c r="I107" s="72"/>
    </row>
    <row r="108" spans="1:9" s="73" customFormat="1" ht="24" customHeight="1">
      <c r="A108" s="74"/>
      <c r="B108" s="75"/>
      <c r="C108" s="75"/>
      <c r="D108" s="75"/>
      <c r="E108" s="75"/>
      <c r="F108" s="76"/>
      <c r="G108" s="75"/>
      <c r="H108" s="76"/>
      <c r="I108" s="72"/>
    </row>
    <row r="109" spans="1:9" s="73" customFormat="1" ht="24" customHeight="1">
      <c r="A109" s="74"/>
      <c r="B109" s="75"/>
      <c r="C109" s="75"/>
      <c r="D109" s="75"/>
      <c r="E109" s="75"/>
      <c r="F109" s="76"/>
      <c r="G109" s="75"/>
      <c r="H109" s="76"/>
      <c r="I109" s="72"/>
    </row>
    <row r="110" spans="1:9" s="73" customFormat="1" ht="24" customHeight="1">
      <c r="A110" s="74"/>
      <c r="B110" s="75"/>
      <c r="C110" s="75"/>
      <c r="D110" s="75"/>
      <c r="E110" s="75"/>
      <c r="F110" s="76"/>
      <c r="G110" s="75"/>
      <c r="H110" s="76"/>
      <c r="I110" s="72"/>
    </row>
    <row r="111" spans="1:9" s="73" customFormat="1" ht="24" customHeight="1">
      <c r="A111" s="74"/>
      <c r="B111" s="75"/>
      <c r="C111" s="75"/>
      <c r="D111" s="75"/>
      <c r="E111" s="75"/>
      <c r="F111" s="76"/>
      <c r="G111" s="75"/>
      <c r="H111" s="76"/>
      <c r="I111" s="72"/>
    </row>
    <row r="112" spans="1:9" s="73" customFormat="1" ht="24" customHeight="1">
      <c r="A112" s="74"/>
      <c r="B112" s="75"/>
      <c r="C112" s="75"/>
      <c r="D112" s="75"/>
      <c r="E112" s="75"/>
      <c r="F112" s="76"/>
      <c r="G112" s="75"/>
      <c r="H112" s="76"/>
      <c r="I112" s="72"/>
    </row>
    <row r="113" spans="1:9" s="73" customFormat="1" ht="24" customHeight="1">
      <c r="A113" s="74"/>
      <c r="B113" s="75"/>
      <c r="C113" s="75"/>
      <c r="D113" s="75"/>
      <c r="E113" s="75"/>
      <c r="F113" s="76"/>
      <c r="G113" s="75"/>
      <c r="H113" s="76"/>
      <c r="I113" s="72"/>
    </row>
    <row r="114" spans="1:9" s="73" customFormat="1" ht="24" customHeight="1">
      <c r="A114" s="74"/>
      <c r="B114" s="75"/>
      <c r="C114" s="75"/>
      <c r="D114" s="75"/>
      <c r="E114" s="75"/>
      <c r="F114" s="76"/>
      <c r="G114" s="75"/>
      <c r="H114" s="76"/>
      <c r="I114" s="72"/>
    </row>
    <row r="115" spans="1:9" s="73" customFormat="1" ht="24" customHeight="1">
      <c r="A115" s="74"/>
      <c r="B115" s="75"/>
      <c r="C115" s="75"/>
      <c r="D115" s="75"/>
      <c r="E115" s="75"/>
      <c r="F115" s="76"/>
      <c r="G115" s="75"/>
      <c r="H115" s="76"/>
      <c r="I115" s="72"/>
    </row>
    <row r="116" spans="1:9" s="73" customFormat="1" ht="24" customHeight="1">
      <c r="A116" s="74"/>
      <c r="B116" s="75"/>
      <c r="C116" s="75"/>
      <c r="D116" s="75"/>
      <c r="E116" s="75"/>
      <c r="F116" s="76"/>
      <c r="G116" s="75"/>
      <c r="H116" s="76"/>
      <c r="I116" s="72"/>
    </row>
    <row r="117" spans="1:9" s="73" customFormat="1" ht="24" customHeight="1">
      <c r="A117" s="74"/>
      <c r="B117" s="75"/>
      <c r="C117" s="75"/>
      <c r="D117" s="75"/>
      <c r="E117" s="75"/>
      <c r="F117" s="76"/>
      <c r="G117" s="75"/>
      <c r="H117" s="76"/>
      <c r="I117" s="72"/>
    </row>
    <row r="118" spans="1:9" s="73" customFormat="1" ht="24" customHeight="1">
      <c r="A118" s="74"/>
      <c r="B118" s="75"/>
      <c r="C118" s="75"/>
      <c r="D118" s="75"/>
      <c r="E118" s="75"/>
      <c r="F118" s="76"/>
      <c r="G118" s="75"/>
      <c r="H118" s="76"/>
      <c r="I118" s="72"/>
    </row>
    <row r="119" spans="1:9" s="73" customFormat="1" ht="24" customHeight="1">
      <c r="A119" s="74"/>
      <c r="B119" s="75"/>
      <c r="C119" s="75"/>
      <c r="D119" s="75"/>
      <c r="E119" s="75"/>
      <c r="F119" s="76"/>
      <c r="G119" s="75"/>
      <c r="H119" s="76"/>
      <c r="I119" s="72"/>
    </row>
    <row r="120" spans="1:9" s="73" customFormat="1" ht="24" customHeight="1">
      <c r="A120" s="74"/>
      <c r="B120" s="75"/>
      <c r="C120" s="75"/>
      <c r="D120" s="75"/>
      <c r="E120" s="75"/>
      <c r="F120" s="76"/>
      <c r="G120" s="75"/>
      <c r="H120" s="76"/>
      <c r="I120" s="72"/>
    </row>
    <row r="121" spans="1:9" s="73" customFormat="1" ht="24" customHeight="1">
      <c r="A121" s="74"/>
      <c r="B121" s="75"/>
      <c r="C121" s="75"/>
      <c r="D121" s="75"/>
      <c r="E121" s="75"/>
      <c r="F121" s="76"/>
      <c r="G121" s="75"/>
      <c r="H121" s="76"/>
      <c r="I121" s="72"/>
    </row>
  </sheetData>
  <sheetProtection/>
  <printOptions horizontalCentered="1"/>
  <pageMargins left="0.5905511811023623" right="0.5905511811023623" top="0.3937007874015748" bottom="0.1968503937007874" header="0.1968503937007874" footer="0.1574803149606299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showGridLines="0" zoomScaleSheetLayoutView="100" workbookViewId="0" topLeftCell="A88">
      <selection activeCell="B62" sqref="B62"/>
    </sheetView>
  </sheetViews>
  <sheetFormatPr defaultColWidth="9.140625" defaultRowHeight="23.25"/>
  <cols>
    <col min="1" max="1" width="16.421875" style="338" customWidth="1"/>
    <col min="2" max="2" width="124.7109375" style="339" customWidth="1"/>
    <col min="3" max="3" width="6.28125" style="339" customWidth="1"/>
    <col min="4" max="4" width="7.28125" style="340" customWidth="1"/>
    <col min="5" max="5" width="5.421875" style="458" customWidth="1"/>
    <col min="6" max="6" width="51.00390625" style="339" bestFit="1" customWidth="1"/>
    <col min="7" max="16384" width="9.140625" style="284" customWidth="1"/>
  </cols>
  <sheetData>
    <row r="1" spans="1:6" ht="23.25">
      <c r="A1" s="483" t="s">
        <v>661</v>
      </c>
      <c r="B1" s="484"/>
      <c r="C1" s="484"/>
      <c r="D1" s="484"/>
      <c r="E1" s="484"/>
      <c r="F1" s="484"/>
    </row>
    <row r="2" spans="1:6" ht="21">
      <c r="A2" s="485" t="s">
        <v>483</v>
      </c>
      <c r="B2" s="486" t="s">
        <v>472</v>
      </c>
      <c r="C2" s="487" t="s">
        <v>493</v>
      </c>
      <c r="D2" s="489" t="s">
        <v>494</v>
      </c>
      <c r="E2" s="488" t="s">
        <v>656</v>
      </c>
      <c r="F2" s="485" t="s">
        <v>492</v>
      </c>
    </row>
    <row r="3" spans="1:6" ht="21">
      <c r="A3" s="435" t="s">
        <v>497</v>
      </c>
      <c r="B3" s="285" t="s">
        <v>69</v>
      </c>
      <c r="C3" s="286">
        <v>130</v>
      </c>
      <c r="D3" s="287" t="s">
        <v>475</v>
      </c>
      <c r="E3" s="442" t="s">
        <v>475</v>
      </c>
      <c r="F3" s="288" t="s">
        <v>70</v>
      </c>
    </row>
    <row r="4" spans="1:6" ht="21">
      <c r="A4" s="436"/>
      <c r="B4" s="289" t="s">
        <v>71</v>
      </c>
      <c r="C4" s="290">
        <v>29</v>
      </c>
      <c r="D4" s="291" t="s">
        <v>475</v>
      </c>
      <c r="E4" s="443" t="s">
        <v>475</v>
      </c>
      <c r="F4" s="292" t="s">
        <v>70</v>
      </c>
    </row>
    <row r="5" spans="1:6" ht="21">
      <c r="A5" s="293" t="s">
        <v>498</v>
      </c>
      <c r="B5" s="294" t="s">
        <v>72</v>
      </c>
      <c r="C5" s="290">
        <v>31</v>
      </c>
      <c r="D5" s="295">
        <v>3</v>
      </c>
      <c r="E5" s="444" t="s">
        <v>475</v>
      </c>
      <c r="F5" s="292" t="s">
        <v>70</v>
      </c>
    </row>
    <row r="6" spans="1:6" ht="21">
      <c r="A6" s="293" t="s">
        <v>499</v>
      </c>
      <c r="B6" s="294" t="s">
        <v>73</v>
      </c>
      <c r="C6" s="290">
        <v>121</v>
      </c>
      <c r="D6" s="295">
        <v>3</v>
      </c>
      <c r="E6" s="445">
        <v>38</v>
      </c>
      <c r="F6" s="292" t="s">
        <v>70</v>
      </c>
    </row>
    <row r="7" spans="1:6" ht="21">
      <c r="A7" s="433" t="s">
        <v>500</v>
      </c>
      <c r="B7" s="294" t="s">
        <v>74</v>
      </c>
      <c r="C7" s="290">
        <v>42</v>
      </c>
      <c r="D7" s="291" t="s">
        <v>475</v>
      </c>
      <c r="E7" s="444" t="s">
        <v>475</v>
      </c>
      <c r="F7" s="292" t="s">
        <v>70</v>
      </c>
    </row>
    <row r="8" spans="1:6" ht="21">
      <c r="A8" s="429"/>
      <c r="B8" s="294" t="s">
        <v>75</v>
      </c>
      <c r="C8" s="290">
        <v>36</v>
      </c>
      <c r="D8" s="291" t="s">
        <v>475</v>
      </c>
      <c r="E8" s="444" t="s">
        <v>475</v>
      </c>
      <c r="F8" s="296" t="s">
        <v>76</v>
      </c>
    </row>
    <row r="9" spans="1:6" ht="21">
      <c r="A9" s="429"/>
      <c r="B9" s="289" t="s">
        <v>77</v>
      </c>
      <c r="C9" s="290">
        <v>32</v>
      </c>
      <c r="D9" s="295">
        <v>2</v>
      </c>
      <c r="E9" s="444" t="s">
        <v>475</v>
      </c>
      <c r="F9" s="296" t="s">
        <v>78</v>
      </c>
    </row>
    <row r="10" spans="1:6" ht="21">
      <c r="A10" s="307"/>
      <c r="B10" s="294" t="s">
        <v>79</v>
      </c>
      <c r="C10" s="290">
        <v>27</v>
      </c>
      <c r="D10" s="295">
        <v>2</v>
      </c>
      <c r="E10" s="444" t="s">
        <v>475</v>
      </c>
      <c r="F10" s="296" t="s">
        <v>80</v>
      </c>
    </row>
    <row r="11" spans="1:6" ht="21">
      <c r="A11" s="433" t="s">
        <v>501</v>
      </c>
      <c r="B11" s="294" t="s">
        <v>38</v>
      </c>
      <c r="C11" s="290">
        <v>375</v>
      </c>
      <c r="D11" s="291" t="s">
        <v>475</v>
      </c>
      <c r="E11" s="444" t="s">
        <v>475</v>
      </c>
      <c r="F11" s="292" t="s">
        <v>70</v>
      </c>
    </row>
    <row r="12" spans="1:6" ht="21">
      <c r="A12" s="429"/>
      <c r="B12" s="294" t="s">
        <v>34</v>
      </c>
      <c r="C12" s="290">
        <v>196</v>
      </c>
      <c r="D12" s="295">
        <v>3</v>
      </c>
      <c r="E12" s="445">
        <v>65</v>
      </c>
      <c r="F12" s="292" t="s">
        <v>70</v>
      </c>
    </row>
    <row r="13" spans="1:6" ht="21">
      <c r="A13" s="429"/>
      <c r="B13" s="294" t="s">
        <v>11</v>
      </c>
      <c r="C13" s="290">
        <v>155</v>
      </c>
      <c r="D13" s="291" t="s">
        <v>475</v>
      </c>
      <c r="E13" s="445">
        <v>57</v>
      </c>
      <c r="F13" s="292" t="s">
        <v>70</v>
      </c>
    </row>
    <row r="14" spans="1:6" ht="21">
      <c r="A14" s="429"/>
      <c r="B14" s="294" t="s">
        <v>81</v>
      </c>
      <c r="C14" s="290">
        <v>50</v>
      </c>
      <c r="D14" s="295">
        <v>3</v>
      </c>
      <c r="E14" s="444" t="s">
        <v>475</v>
      </c>
      <c r="F14" s="292" t="s">
        <v>70</v>
      </c>
    </row>
    <row r="15" spans="1:6" ht="21">
      <c r="A15" s="429"/>
      <c r="B15" s="294" t="s">
        <v>82</v>
      </c>
      <c r="C15" s="290">
        <v>50</v>
      </c>
      <c r="D15" s="291" t="s">
        <v>475</v>
      </c>
      <c r="E15" s="444" t="s">
        <v>475</v>
      </c>
      <c r="F15" s="296" t="s">
        <v>83</v>
      </c>
    </row>
    <row r="16" spans="1:6" ht="21">
      <c r="A16" s="307"/>
      <c r="B16" s="294" t="s">
        <v>84</v>
      </c>
      <c r="C16" s="290">
        <v>27</v>
      </c>
      <c r="D16" s="291" t="s">
        <v>475</v>
      </c>
      <c r="E16" s="444" t="s">
        <v>475</v>
      </c>
      <c r="F16" s="292" t="s">
        <v>70</v>
      </c>
    </row>
    <row r="17" spans="1:6" ht="21">
      <c r="A17" s="433" t="s">
        <v>503</v>
      </c>
      <c r="B17" s="294" t="s">
        <v>85</v>
      </c>
      <c r="C17" s="290">
        <v>150</v>
      </c>
      <c r="D17" s="291" t="s">
        <v>475</v>
      </c>
      <c r="E17" s="444" t="s">
        <v>475</v>
      </c>
      <c r="F17" s="292" t="s">
        <v>70</v>
      </c>
    </row>
    <row r="18" spans="1:6" ht="21">
      <c r="A18" s="307"/>
      <c r="B18" s="294" t="s">
        <v>721</v>
      </c>
      <c r="C18" s="290">
        <v>50</v>
      </c>
      <c r="D18" s="291" t="s">
        <v>475</v>
      </c>
      <c r="E18" s="444" t="s">
        <v>475</v>
      </c>
      <c r="F18" s="296" t="s">
        <v>86</v>
      </c>
    </row>
    <row r="19" spans="1:6" ht="21">
      <c r="A19" s="297" t="s">
        <v>506</v>
      </c>
      <c r="B19" s="300" t="s">
        <v>663</v>
      </c>
      <c r="C19" s="299">
        <v>34</v>
      </c>
      <c r="D19" s="291" t="s">
        <v>475</v>
      </c>
      <c r="E19" s="446" t="s">
        <v>475</v>
      </c>
      <c r="F19" s="300" t="s">
        <v>664</v>
      </c>
    </row>
    <row r="20" spans="1:6" ht="21">
      <c r="A20" s="433" t="s">
        <v>507</v>
      </c>
      <c r="B20" s="294" t="s">
        <v>665</v>
      </c>
      <c r="C20" s="290">
        <v>217</v>
      </c>
      <c r="D20" s="291" t="s">
        <v>475</v>
      </c>
      <c r="E20" s="445">
        <v>73</v>
      </c>
      <c r="F20" s="296" t="s">
        <v>87</v>
      </c>
    </row>
    <row r="21" spans="1:6" ht="21">
      <c r="A21" s="429"/>
      <c r="B21" s="294" t="s">
        <v>88</v>
      </c>
      <c r="C21" s="290">
        <v>70</v>
      </c>
      <c r="D21" s="291" t="s">
        <v>475</v>
      </c>
      <c r="E21" s="444" t="s">
        <v>475</v>
      </c>
      <c r="F21" s="296" t="s">
        <v>80</v>
      </c>
    </row>
    <row r="22" spans="1:6" ht="21">
      <c r="A22" s="429"/>
      <c r="B22" s="294" t="s">
        <v>89</v>
      </c>
      <c r="C22" s="290">
        <v>54</v>
      </c>
      <c r="D22" s="291" t="s">
        <v>475</v>
      </c>
      <c r="E22" s="444" t="s">
        <v>475</v>
      </c>
      <c r="F22" s="292" t="s">
        <v>70</v>
      </c>
    </row>
    <row r="23" spans="1:6" ht="21">
      <c r="A23" s="429"/>
      <c r="B23" s="294" t="s">
        <v>90</v>
      </c>
      <c r="C23" s="290">
        <v>36</v>
      </c>
      <c r="D23" s="291" t="s">
        <v>475</v>
      </c>
      <c r="E23" s="445">
        <v>30</v>
      </c>
      <c r="F23" s="296" t="s">
        <v>87</v>
      </c>
    </row>
    <row r="24" spans="1:6" ht="21">
      <c r="A24" s="307"/>
      <c r="B24" s="294" t="s">
        <v>91</v>
      </c>
      <c r="C24" s="290">
        <v>36</v>
      </c>
      <c r="D24" s="291" t="s">
        <v>475</v>
      </c>
      <c r="E24" s="444" t="s">
        <v>475</v>
      </c>
      <c r="F24" s="296" t="s">
        <v>80</v>
      </c>
    </row>
    <row r="25" spans="1:6" ht="21">
      <c r="A25" s="433" t="s">
        <v>508</v>
      </c>
      <c r="B25" s="294" t="s">
        <v>92</v>
      </c>
      <c r="C25" s="290">
        <v>63</v>
      </c>
      <c r="D25" s="295">
        <v>1</v>
      </c>
      <c r="E25" s="445">
        <v>20</v>
      </c>
      <c r="F25" s="292" t="s">
        <v>70</v>
      </c>
    </row>
    <row r="26" spans="1:6" ht="21">
      <c r="A26" s="307"/>
      <c r="B26" s="294" t="s">
        <v>93</v>
      </c>
      <c r="C26" s="290">
        <v>27</v>
      </c>
      <c r="D26" s="291" t="s">
        <v>475</v>
      </c>
      <c r="E26" s="444" t="s">
        <v>475</v>
      </c>
      <c r="F26" s="296" t="s">
        <v>94</v>
      </c>
    </row>
    <row r="27" spans="1:6" ht="21">
      <c r="A27" s="433" t="s">
        <v>510</v>
      </c>
      <c r="B27" s="294" t="s">
        <v>95</v>
      </c>
      <c r="C27" s="301">
        <v>26</v>
      </c>
      <c r="D27" s="302">
        <v>1</v>
      </c>
      <c r="E27" s="447" t="s">
        <v>475</v>
      </c>
      <c r="F27" s="303" t="s">
        <v>96</v>
      </c>
    </row>
    <row r="28" spans="1:6" ht="21">
      <c r="A28" s="429"/>
      <c r="B28" s="434" t="s">
        <v>954</v>
      </c>
      <c r="C28" s="301">
        <v>25</v>
      </c>
      <c r="D28" s="302">
        <v>3</v>
      </c>
      <c r="E28" s="448">
        <v>44</v>
      </c>
      <c r="F28" s="490" t="s">
        <v>70</v>
      </c>
    </row>
    <row r="29" spans="1:6" ht="21">
      <c r="A29" s="428" t="s">
        <v>512</v>
      </c>
      <c r="B29" s="305" t="s">
        <v>97</v>
      </c>
      <c r="C29" s="286">
        <v>50</v>
      </c>
      <c r="D29" s="287" t="s">
        <v>475</v>
      </c>
      <c r="E29" s="449" t="s">
        <v>475</v>
      </c>
      <c r="F29" s="306" t="s">
        <v>98</v>
      </c>
    </row>
    <row r="30" spans="1:6" ht="21">
      <c r="A30" s="429"/>
      <c r="B30" s="294" t="s">
        <v>895</v>
      </c>
      <c r="C30" s="290">
        <v>45</v>
      </c>
      <c r="D30" s="291" t="s">
        <v>475</v>
      </c>
      <c r="E30" s="444" t="s">
        <v>475</v>
      </c>
      <c r="F30" s="296" t="s">
        <v>99</v>
      </c>
    </row>
    <row r="31" spans="1:6" ht="21">
      <c r="A31" s="429"/>
      <c r="B31" s="294" t="s">
        <v>100</v>
      </c>
      <c r="C31" s="290">
        <v>34</v>
      </c>
      <c r="D31" s="291" t="s">
        <v>475</v>
      </c>
      <c r="E31" s="444" t="s">
        <v>475</v>
      </c>
      <c r="F31" s="296" t="s">
        <v>101</v>
      </c>
    </row>
    <row r="32" spans="1:6" ht="21">
      <c r="A32" s="429"/>
      <c r="B32" s="294" t="s">
        <v>102</v>
      </c>
      <c r="C32" s="290">
        <v>31</v>
      </c>
      <c r="D32" s="291" t="s">
        <v>475</v>
      </c>
      <c r="E32" s="445">
        <v>50</v>
      </c>
      <c r="F32" s="296" t="s">
        <v>101</v>
      </c>
    </row>
    <row r="33" spans="1:6" ht="21">
      <c r="A33" s="429"/>
      <c r="B33" s="294" t="s">
        <v>103</v>
      </c>
      <c r="C33" s="290">
        <v>30</v>
      </c>
      <c r="D33" s="291" t="s">
        <v>475</v>
      </c>
      <c r="E33" s="444" t="s">
        <v>475</v>
      </c>
      <c r="F33" s="296" t="s">
        <v>98</v>
      </c>
    </row>
    <row r="34" spans="1:6" ht="21">
      <c r="A34" s="307"/>
      <c r="B34" s="308" t="s">
        <v>688</v>
      </c>
      <c r="C34" s="309">
        <v>30</v>
      </c>
      <c r="D34" s="310" t="s">
        <v>475</v>
      </c>
      <c r="E34" s="450" t="s">
        <v>475</v>
      </c>
      <c r="F34" s="311" t="s">
        <v>689</v>
      </c>
    </row>
    <row r="35" spans="1:6" ht="21">
      <c r="A35" s="433" t="s">
        <v>513</v>
      </c>
      <c r="B35" s="308" t="s">
        <v>104</v>
      </c>
      <c r="C35" s="309">
        <v>120</v>
      </c>
      <c r="D35" s="312" t="s">
        <v>475</v>
      </c>
      <c r="E35" s="451" t="s">
        <v>475</v>
      </c>
      <c r="F35" s="313" t="s">
        <v>70</v>
      </c>
    </row>
    <row r="36" spans="1:6" ht="21">
      <c r="A36" s="429"/>
      <c r="B36" s="294" t="s">
        <v>105</v>
      </c>
      <c r="C36" s="290">
        <v>87</v>
      </c>
      <c r="D36" s="295">
        <v>2</v>
      </c>
      <c r="E36" s="444" t="s">
        <v>475</v>
      </c>
      <c r="F36" s="296" t="s">
        <v>106</v>
      </c>
    </row>
    <row r="37" spans="1:6" ht="21">
      <c r="A37" s="429"/>
      <c r="B37" s="294" t="s">
        <v>107</v>
      </c>
      <c r="C37" s="290">
        <v>50</v>
      </c>
      <c r="D37" s="291" t="s">
        <v>475</v>
      </c>
      <c r="E37" s="444" t="s">
        <v>475</v>
      </c>
      <c r="F37" s="296" t="s">
        <v>106</v>
      </c>
    </row>
    <row r="38" spans="1:6" ht="21">
      <c r="A38" s="429"/>
      <c r="B38" s="294" t="s">
        <v>108</v>
      </c>
      <c r="C38" s="290">
        <v>50</v>
      </c>
      <c r="D38" s="291" t="s">
        <v>475</v>
      </c>
      <c r="E38" s="444" t="s">
        <v>475</v>
      </c>
      <c r="F38" s="296" t="s">
        <v>109</v>
      </c>
    </row>
    <row r="39" spans="1:6" ht="21">
      <c r="A39" s="307"/>
      <c r="B39" s="294" t="s">
        <v>110</v>
      </c>
      <c r="C39" s="290">
        <v>45</v>
      </c>
      <c r="D39" s="291" t="s">
        <v>475</v>
      </c>
      <c r="E39" s="444" t="s">
        <v>475</v>
      </c>
      <c r="F39" s="296" t="s">
        <v>106</v>
      </c>
    </row>
    <row r="40" spans="1:6" ht="21">
      <c r="A40" s="433" t="s">
        <v>514</v>
      </c>
      <c r="B40" s="294" t="s">
        <v>111</v>
      </c>
      <c r="C40" s="290">
        <v>112</v>
      </c>
      <c r="D40" s="295">
        <v>2</v>
      </c>
      <c r="E40" s="444" t="s">
        <v>475</v>
      </c>
      <c r="F40" s="296" t="s">
        <v>112</v>
      </c>
    </row>
    <row r="41" spans="1:6" ht="21">
      <c r="A41" s="429"/>
      <c r="B41" s="294" t="s">
        <v>113</v>
      </c>
      <c r="C41" s="290">
        <v>59</v>
      </c>
      <c r="D41" s="291" t="s">
        <v>475</v>
      </c>
      <c r="E41" s="445">
        <v>36</v>
      </c>
      <c r="F41" s="296" t="s">
        <v>70</v>
      </c>
    </row>
    <row r="42" spans="1:6" ht="21">
      <c r="A42" s="307"/>
      <c r="B42" s="294" t="s">
        <v>114</v>
      </c>
      <c r="C42" s="290">
        <v>40</v>
      </c>
      <c r="D42" s="291" t="s">
        <v>475</v>
      </c>
      <c r="E42" s="444" t="s">
        <v>475</v>
      </c>
      <c r="F42" s="296" t="s">
        <v>115</v>
      </c>
    </row>
    <row r="43" spans="1:6" ht="21">
      <c r="A43" s="293" t="s">
        <v>515</v>
      </c>
      <c r="B43" s="294" t="s">
        <v>116</v>
      </c>
      <c r="C43" s="290">
        <v>29</v>
      </c>
      <c r="D43" s="291" t="s">
        <v>475</v>
      </c>
      <c r="E43" s="444" t="s">
        <v>475</v>
      </c>
      <c r="F43" s="292" t="s">
        <v>70</v>
      </c>
    </row>
    <row r="44" spans="1:6" ht="21">
      <c r="A44" s="433" t="s">
        <v>519</v>
      </c>
      <c r="B44" s="294" t="s">
        <v>117</v>
      </c>
      <c r="C44" s="290">
        <v>99</v>
      </c>
      <c r="D44" s="295">
        <v>3</v>
      </c>
      <c r="E44" s="445">
        <v>96</v>
      </c>
      <c r="F44" s="296" t="s">
        <v>118</v>
      </c>
    </row>
    <row r="45" spans="1:6" ht="21">
      <c r="A45" s="429"/>
      <c r="B45" s="298" t="s">
        <v>613</v>
      </c>
      <c r="C45" s="299">
        <v>82</v>
      </c>
      <c r="D45" s="291" t="s">
        <v>475</v>
      </c>
      <c r="E45" s="444" t="s">
        <v>475</v>
      </c>
      <c r="F45" s="300" t="s">
        <v>666</v>
      </c>
    </row>
    <row r="46" spans="1:6" ht="21">
      <c r="A46" s="307"/>
      <c r="B46" s="294" t="s">
        <v>119</v>
      </c>
      <c r="C46" s="290">
        <v>30</v>
      </c>
      <c r="D46" s="291" t="s">
        <v>475</v>
      </c>
      <c r="E46" s="444" t="s">
        <v>475</v>
      </c>
      <c r="F46" s="296" t="s">
        <v>118</v>
      </c>
    </row>
    <row r="47" spans="1:6" ht="21">
      <c r="A47" s="433" t="s">
        <v>522</v>
      </c>
      <c r="B47" s="294" t="s">
        <v>120</v>
      </c>
      <c r="C47" s="290">
        <v>350</v>
      </c>
      <c r="D47" s="291" t="s">
        <v>475</v>
      </c>
      <c r="E47" s="444" t="s">
        <v>475</v>
      </c>
      <c r="F47" s="292" t="s">
        <v>70</v>
      </c>
    </row>
    <row r="48" spans="1:6" ht="21">
      <c r="A48" s="307"/>
      <c r="B48" s="294" t="s">
        <v>121</v>
      </c>
      <c r="C48" s="290">
        <v>76</v>
      </c>
      <c r="D48" s="291" t="s">
        <v>475</v>
      </c>
      <c r="E48" s="445">
        <v>39</v>
      </c>
      <c r="F48" s="292" t="s">
        <v>70</v>
      </c>
    </row>
    <row r="49" spans="1:6" ht="21">
      <c r="A49" s="293" t="s">
        <v>523</v>
      </c>
      <c r="B49" s="294" t="s">
        <v>122</v>
      </c>
      <c r="C49" s="290">
        <v>360</v>
      </c>
      <c r="D49" s="291" t="s">
        <v>475</v>
      </c>
      <c r="E49" s="444" t="s">
        <v>475</v>
      </c>
      <c r="F49" s="292" t="s">
        <v>70</v>
      </c>
    </row>
    <row r="50" spans="1:6" ht="21">
      <c r="A50" s="433" t="s">
        <v>524</v>
      </c>
      <c r="B50" s="294" t="s">
        <v>123</v>
      </c>
      <c r="C50" s="290">
        <v>650</v>
      </c>
      <c r="D50" s="291" t="s">
        <v>475</v>
      </c>
      <c r="E50" s="444" t="s">
        <v>475</v>
      </c>
      <c r="F50" s="292" t="s">
        <v>70</v>
      </c>
    </row>
    <row r="51" spans="1:6" ht="21">
      <c r="A51" s="429"/>
      <c r="B51" s="294" t="s">
        <v>124</v>
      </c>
      <c r="C51" s="290">
        <v>500</v>
      </c>
      <c r="D51" s="291" t="s">
        <v>475</v>
      </c>
      <c r="E51" s="444" t="s">
        <v>475</v>
      </c>
      <c r="F51" s="292" t="s">
        <v>70</v>
      </c>
    </row>
    <row r="52" spans="1:6" ht="21">
      <c r="A52" s="429"/>
      <c r="B52" s="294" t="s">
        <v>690</v>
      </c>
      <c r="C52" s="290">
        <v>200</v>
      </c>
      <c r="D52" s="295" t="s">
        <v>475</v>
      </c>
      <c r="E52" s="445" t="s">
        <v>475</v>
      </c>
      <c r="F52" s="296" t="s">
        <v>691</v>
      </c>
    </row>
    <row r="53" spans="1:6" ht="21">
      <c r="A53" s="429"/>
      <c r="B53" s="294" t="s">
        <v>125</v>
      </c>
      <c r="C53" s="290">
        <v>43</v>
      </c>
      <c r="D53" s="291" t="s">
        <v>475</v>
      </c>
      <c r="E53" s="444" t="s">
        <v>475</v>
      </c>
      <c r="F53" s="292" t="s">
        <v>70</v>
      </c>
    </row>
    <row r="54" spans="1:6" ht="21">
      <c r="A54" s="429"/>
      <c r="B54" s="294" t="s">
        <v>126</v>
      </c>
      <c r="C54" s="290">
        <v>41</v>
      </c>
      <c r="D54" s="291" t="s">
        <v>475</v>
      </c>
      <c r="E54" s="444" t="s">
        <v>475</v>
      </c>
      <c r="F54" s="296" t="s">
        <v>127</v>
      </c>
    </row>
    <row r="55" spans="1:6" ht="21">
      <c r="A55" s="307"/>
      <c r="B55" s="294" t="s">
        <v>128</v>
      </c>
      <c r="C55" s="290">
        <v>37</v>
      </c>
      <c r="D55" s="295">
        <v>2</v>
      </c>
      <c r="E55" s="444" t="s">
        <v>475</v>
      </c>
      <c r="F55" s="296" t="s">
        <v>127</v>
      </c>
    </row>
    <row r="56" spans="1:6" ht="21">
      <c r="A56" s="317" t="s">
        <v>525</v>
      </c>
      <c r="B56" s="318" t="s">
        <v>129</v>
      </c>
      <c r="C56" s="304">
        <v>35</v>
      </c>
      <c r="D56" s="342" t="s">
        <v>475</v>
      </c>
      <c r="E56" s="452" t="s">
        <v>475</v>
      </c>
      <c r="F56" s="343" t="s">
        <v>130</v>
      </c>
    </row>
    <row r="57" spans="1:6" ht="21">
      <c r="A57" s="428" t="s">
        <v>528</v>
      </c>
      <c r="B57" s="298" t="s">
        <v>614</v>
      </c>
      <c r="C57" s="299">
        <v>91</v>
      </c>
      <c r="D57" s="491">
        <v>3</v>
      </c>
      <c r="E57" s="453">
        <v>50</v>
      </c>
      <c r="F57" s="300" t="s">
        <v>614</v>
      </c>
    </row>
    <row r="58" spans="1:6" ht="21">
      <c r="A58" s="429"/>
      <c r="B58" s="294" t="s">
        <v>131</v>
      </c>
      <c r="C58" s="290">
        <v>68</v>
      </c>
      <c r="D58" s="291" t="s">
        <v>475</v>
      </c>
      <c r="E58" s="444" t="s">
        <v>475</v>
      </c>
      <c r="F58" s="292" t="s">
        <v>70</v>
      </c>
    </row>
    <row r="59" spans="1:6" ht="21">
      <c r="A59" s="307"/>
      <c r="B59" s="294" t="s">
        <v>132</v>
      </c>
      <c r="C59" s="290">
        <v>29</v>
      </c>
      <c r="D59" s="295">
        <v>3</v>
      </c>
      <c r="E59" s="445">
        <v>72</v>
      </c>
      <c r="F59" s="314" t="s">
        <v>70</v>
      </c>
    </row>
    <row r="60" spans="1:6" ht="21">
      <c r="A60" s="433" t="s">
        <v>529</v>
      </c>
      <c r="B60" s="294" t="s">
        <v>896</v>
      </c>
      <c r="C60" s="290">
        <v>26</v>
      </c>
      <c r="D60" s="315">
        <v>2</v>
      </c>
      <c r="E60" s="445">
        <v>70</v>
      </c>
      <c r="F60" s="316" t="s">
        <v>133</v>
      </c>
    </row>
    <row r="61" spans="1:6" ht="21">
      <c r="A61" s="307"/>
      <c r="B61" s="294" t="s">
        <v>134</v>
      </c>
      <c r="C61" s="290">
        <v>26</v>
      </c>
      <c r="D61" s="295" t="s">
        <v>475</v>
      </c>
      <c r="E61" s="445" t="s">
        <v>475</v>
      </c>
      <c r="F61" s="316" t="s">
        <v>133</v>
      </c>
    </row>
    <row r="62" spans="1:6" ht="21">
      <c r="A62" s="433" t="s">
        <v>530</v>
      </c>
      <c r="B62" s="308" t="s">
        <v>135</v>
      </c>
      <c r="C62" s="309">
        <v>82</v>
      </c>
      <c r="D62" s="310" t="s">
        <v>475</v>
      </c>
      <c r="E62" s="450" t="s">
        <v>475</v>
      </c>
      <c r="F62" s="341" t="s">
        <v>70</v>
      </c>
    </row>
    <row r="63" spans="1:6" ht="21">
      <c r="A63" s="429"/>
      <c r="B63" s="294" t="s">
        <v>136</v>
      </c>
      <c r="C63" s="290">
        <v>30</v>
      </c>
      <c r="D63" s="295" t="s">
        <v>475</v>
      </c>
      <c r="E63" s="445" t="s">
        <v>475</v>
      </c>
      <c r="F63" s="316" t="s">
        <v>137</v>
      </c>
    </row>
    <row r="64" spans="1:6" ht="21">
      <c r="A64" s="429"/>
      <c r="B64" s="294" t="s">
        <v>138</v>
      </c>
      <c r="C64" s="290">
        <v>30</v>
      </c>
      <c r="D64" s="295" t="s">
        <v>475</v>
      </c>
      <c r="E64" s="445" t="s">
        <v>475</v>
      </c>
      <c r="F64" s="316" t="s">
        <v>139</v>
      </c>
    </row>
    <row r="65" spans="1:6" ht="21">
      <c r="A65" s="307"/>
      <c r="B65" s="294" t="s">
        <v>140</v>
      </c>
      <c r="C65" s="290">
        <v>30</v>
      </c>
      <c r="D65" s="295" t="s">
        <v>475</v>
      </c>
      <c r="E65" s="445" t="s">
        <v>475</v>
      </c>
      <c r="F65" s="316" t="s">
        <v>141</v>
      </c>
    </row>
    <row r="66" spans="1:6" ht="21">
      <c r="A66" s="433" t="s">
        <v>531</v>
      </c>
      <c r="B66" s="294" t="s">
        <v>142</v>
      </c>
      <c r="C66" s="290">
        <v>37</v>
      </c>
      <c r="D66" s="295">
        <v>3</v>
      </c>
      <c r="E66" s="445">
        <v>10</v>
      </c>
      <c r="F66" s="316" t="s">
        <v>143</v>
      </c>
    </row>
    <row r="67" spans="1:6" ht="21">
      <c r="A67" s="429"/>
      <c r="B67" s="294" t="s">
        <v>144</v>
      </c>
      <c r="C67" s="290">
        <v>35</v>
      </c>
      <c r="D67" s="295">
        <v>2</v>
      </c>
      <c r="E67" s="445">
        <v>50</v>
      </c>
      <c r="F67" s="316" t="s">
        <v>143</v>
      </c>
    </row>
    <row r="68" spans="1:6" ht="21">
      <c r="A68" s="307"/>
      <c r="B68" s="294" t="s">
        <v>145</v>
      </c>
      <c r="C68" s="290">
        <v>32</v>
      </c>
      <c r="D68" s="295">
        <v>1</v>
      </c>
      <c r="E68" s="445" t="s">
        <v>475</v>
      </c>
      <c r="F68" s="316" t="s">
        <v>143</v>
      </c>
    </row>
    <row r="69" spans="1:6" ht="21">
      <c r="A69" s="331" t="s">
        <v>534</v>
      </c>
      <c r="B69" s="321" t="s">
        <v>146</v>
      </c>
      <c r="C69" s="322">
        <v>83</v>
      </c>
      <c r="D69" s="323" t="s">
        <v>475</v>
      </c>
      <c r="E69" s="454" t="s">
        <v>475</v>
      </c>
      <c r="F69" s="320" t="s">
        <v>147</v>
      </c>
    </row>
    <row r="70" spans="1:6" ht="21">
      <c r="A70" s="430"/>
      <c r="B70" s="325" t="s">
        <v>148</v>
      </c>
      <c r="C70" s="326">
        <v>52</v>
      </c>
      <c r="D70" s="327">
        <v>1</v>
      </c>
      <c r="E70" s="455">
        <v>69</v>
      </c>
      <c r="F70" s="314" t="s">
        <v>70</v>
      </c>
    </row>
    <row r="71" spans="1:6" ht="21">
      <c r="A71" s="320"/>
      <c r="B71" s="325" t="s">
        <v>149</v>
      </c>
      <c r="C71" s="326">
        <v>50</v>
      </c>
      <c r="D71" s="327" t="s">
        <v>475</v>
      </c>
      <c r="E71" s="455" t="s">
        <v>475</v>
      </c>
      <c r="F71" s="314" t="s">
        <v>70</v>
      </c>
    </row>
    <row r="72" spans="1:6" ht="21">
      <c r="A72" s="324" t="s">
        <v>535</v>
      </c>
      <c r="B72" s="328" t="s">
        <v>150</v>
      </c>
      <c r="C72" s="326">
        <v>26</v>
      </c>
      <c r="D72" s="327" t="s">
        <v>475</v>
      </c>
      <c r="E72" s="455" t="s">
        <v>475</v>
      </c>
      <c r="F72" s="296" t="s">
        <v>151</v>
      </c>
    </row>
    <row r="73" spans="1:6" ht="21">
      <c r="A73" s="331" t="s">
        <v>538</v>
      </c>
      <c r="B73" s="328" t="s">
        <v>152</v>
      </c>
      <c r="C73" s="326">
        <v>130</v>
      </c>
      <c r="D73" s="327" t="s">
        <v>475</v>
      </c>
      <c r="E73" s="455" t="s">
        <v>475</v>
      </c>
      <c r="F73" s="292" t="s">
        <v>70</v>
      </c>
    </row>
    <row r="74" spans="1:6" ht="21">
      <c r="A74" s="430"/>
      <c r="B74" s="328" t="s">
        <v>153</v>
      </c>
      <c r="C74" s="326">
        <v>40</v>
      </c>
      <c r="D74" s="327" t="s">
        <v>475</v>
      </c>
      <c r="E74" s="455" t="s">
        <v>475</v>
      </c>
      <c r="F74" s="296" t="s">
        <v>692</v>
      </c>
    </row>
    <row r="75" spans="1:6" ht="21">
      <c r="A75" s="430"/>
      <c r="B75" s="328" t="s">
        <v>154</v>
      </c>
      <c r="C75" s="326">
        <v>36</v>
      </c>
      <c r="D75" s="327" t="s">
        <v>475</v>
      </c>
      <c r="E75" s="455" t="s">
        <v>475</v>
      </c>
      <c r="F75" s="296" t="s">
        <v>155</v>
      </c>
    </row>
    <row r="76" spans="1:6" ht="21">
      <c r="A76" s="320"/>
      <c r="B76" s="328" t="s">
        <v>156</v>
      </c>
      <c r="C76" s="326">
        <v>30</v>
      </c>
      <c r="D76" s="327" t="s">
        <v>475</v>
      </c>
      <c r="E76" s="455" t="s">
        <v>475</v>
      </c>
      <c r="F76" s="296" t="s">
        <v>693</v>
      </c>
    </row>
    <row r="77" spans="1:6" ht="21">
      <c r="A77" s="324" t="s">
        <v>539</v>
      </c>
      <c r="B77" s="328" t="s">
        <v>158</v>
      </c>
      <c r="C77" s="326">
        <v>65</v>
      </c>
      <c r="D77" s="327" t="s">
        <v>475</v>
      </c>
      <c r="E77" s="455" t="s">
        <v>475</v>
      </c>
      <c r="F77" s="292" t="s">
        <v>70</v>
      </c>
    </row>
    <row r="78" spans="1:6" ht="21">
      <c r="A78" s="324" t="s">
        <v>541</v>
      </c>
      <c r="B78" s="328" t="s">
        <v>159</v>
      </c>
      <c r="C78" s="326">
        <v>100</v>
      </c>
      <c r="D78" s="327" t="s">
        <v>475</v>
      </c>
      <c r="E78" s="455" t="s">
        <v>475</v>
      </c>
      <c r="F78" s="296" t="s">
        <v>160</v>
      </c>
    </row>
    <row r="79" spans="1:6" ht="21">
      <c r="A79" s="331" t="s">
        <v>479</v>
      </c>
      <c r="B79" s="328" t="s">
        <v>667</v>
      </c>
      <c r="C79" s="326">
        <v>46</v>
      </c>
      <c r="D79" s="327" t="s">
        <v>475</v>
      </c>
      <c r="E79" s="455">
        <v>85</v>
      </c>
      <c r="F79" s="296" t="s">
        <v>668</v>
      </c>
    </row>
    <row r="80" spans="1:6" ht="21">
      <c r="A80" s="320"/>
      <c r="B80" s="328" t="s">
        <v>161</v>
      </c>
      <c r="C80" s="326">
        <v>45</v>
      </c>
      <c r="D80" s="327">
        <v>3</v>
      </c>
      <c r="E80" s="455">
        <v>48</v>
      </c>
      <c r="F80" s="296" t="s">
        <v>162</v>
      </c>
    </row>
    <row r="81" spans="1:6" ht="21">
      <c r="A81" s="331" t="s">
        <v>480</v>
      </c>
      <c r="B81" s="328" t="s">
        <v>163</v>
      </c>
      <c r="C81" s="326">
        <v>61</v>
      </c>
      <c r="D81" s="327">
        <v>3</v>
      </c>
      <c r="E81" s="455">
        <v>15</v>
      </c>
      <c r="F81" s="296" t="s">
        <v>164</v>
      </c>
    </row>
    <row r="82" spans="1:6" ht="21">
      <c r="A82" s="430"/>
      <c r="B82" s="328" t="s">
        <v>165</v>
      </c>
      <c r="C82" s="326">
        <v>35</v>
      </c>
      <c r="D82" s="327" t="s">
        <v>475</v>
      </c>
      <c r="E82" s="455">
        <v>75</v>
      </c>
      <c r="F82" s="296" t="s">
        <v>164</v>
      </c>
    </row>
    <row r="83" spans="1:6" ht="21">
      <c r="A83" s="432"/>
      <c r="B83" s="335" t="s">
        <v>166</v>
      </c>
      <c r="C83" s="336">
        <v>27</v>
      </c>
      <c r="D83" s="337">
        <v>3</v>
      </c>
      <c r="E83" s="456">
        <v>70</v>
      </c>
      <c r="F83" s="343" t="s">
        <v>164</v>
      </c>
    </row>
    <row r="84" spans="1:6" ht="21">
      <c r="A84" s="428" t="s">
        <v>542</v>
      </c>
      <c r="B84" s="294" t="s">
        <v>167</v>
      </c>
      <c r="C84" s="290">
        <v>52</v>
      </c>
      <c r="D84" s="295">
        <v>2</v>
      </c>
      <c r="E84" s="445" t="s">
        <v>475</v>
      </c>
      <c r="F84" s="316" t="s">
        <v>168</v>
      </c>
    </row>
    <row r="85" spans="1:6" ht="21">
      <c r="A85" s="429"/>
      <c r="B85" s="294" t="s">
        <v>169</v>
      </c>
      <c r="C85" s="290">
        <v>50</v>
      </c>
      <c r="D85" s="295" t="s">
        <v>475</v>
      </c>
      <c r="E85" s="445" t="s">
        <v>475</v>
      </c>
      <c r="F85" s="316" t="s">
        <v>170</v>
      </c>
    </row>
    <row r="86" spans="1:6" ht="21">
      <c r="A86" s="429"/>
      <c r="B86" s="294" t="s">
        <v>897</v>
      </c>
      <c r="C86" s="290">
        <v>49</v>
      </c>
      <c r="D86" s="295" t="s">
        <v>475</v>
      </c>
      <c r="E86" s="445" t="s">
        <v>475</v>
      </c>
      <c r="F86" s="296" t="s">
        <v>171</v>
      </c>
    </row>
    <row r="87" spans="1:6" ht="21">
      <c r="A87" s="429"/>
      <c r="B87" s="294" t="s">
        <v>172</v>
      </c>
      <c r="C87" s="290">
        <v>35</v>
      </c>
      <c r="D87" s="295">
        <v>2</v>
      </c>
      <c r="E87" s="445" t="s">
        <v>475</v>
      </c>
      <c r="F87" s="314" t="s">
        <v>70</v>
      </c>
    </row>
    <row r="88" spans="1:6" ht="21">
      <c r="A88" s="307"/>
      <c r="B88" s="294" t="s">
        <v>694</v>
      </c>
      <c r="C88" s="290">
        <v>26</v>
      </c>
      <c r="D88" s="295" t="s">
        <v>475</v>
      </c>
      <c r="E88" s="445">
        <v>25</v>
      </c>
      <c r="F88" s="316" t="s">
        <v>168</v>
      </c>
    </row>
    <row r="89" spans="1:6" ht="21">
      <c r="A89" s="331" t="s">
        <v>543</v>
      </c>
      <c r="B89" s="329" t="s">
        <v>173</v>
      </c>
      <c r="C89" s="322">
        <v>200</v>
      </c>
      <c r="D89" s="323" t="s">
        <v>475</v>
      </c>
      <c r="E89" s="454" t="s">
        <v>475</v>
      </c>
      <c r="F89" s="330" t="s">
        <v>174</v>
      </c>
    </row>
    <row r="90" spans="1:6" ht="21">
      <c r="A90" s="430"/>
      <c r="B90" s="328" t="s">
        <v>175</v>
      </c>
      <c r="C90" s="326">
        <v>200</v>
      </c>
      <c r="D90" s="327" t="s">
        <v>475</v>
      </c>
      <c r="E90" s="455" t="s">
        <v>475</v>
      </c>
      <c r="F90" s="316" t="s">
        <v>176</v>
      </c>
    </row>
    <row r="91" spans="1:6" ht="21">
      <c r="A91" s="430"/>
      <c r="B91" s="328" t="s">
        <v>177</v>
      </c>
      <c r="C91" s="326">
        <v>100</v>
      </c>
      <c r="D91" s="327" t="s">
        <v>475</v>
      </c>
      <c r="E91" s="455" t="s">
        <v>475</v>
      </c>
      <c r="F91" s="316" t="s">
        <v>178</v>
      </c>
    </row>
    <row r="92" spans="1:6" ht="21">
      <c r="A92" s="430"/>
      <c r="B92" s="328" t="s">
        <v>179</v>
      </c>
      <c r="C92" s="326">
        <v>100</v>
      </c>
      <c r="D92" s="327" t="s">
        <v>475</v>
      </c>
      <c r="E92" s="455" t="s">
        <v>475</v>
      </c>
      <c r="F92" s="316" t="s">
        <v>179</v>
      </c>
    </row>
    <row r="93" spans="1:6" ht="21">
      <c r="A93" s="430"/>
      <c r="B93" s="328" t="s">
        <v>180</v>
      </c>
      <c r="C93" s="326">
        <v>60</v>
      </c>
      <c r="D93" s="327" t="s">
        <v>475</v>
      </c>
      <c r="E93" s="455" t="s">
        <v>475</v>
      </c>
      <c r="F93" s="316" t="s">
        <v>181</v>
      </c>
    </row>
    <row r="94" spans="1:6" ht="21">
      <c r="A94" s="430"/>
      <c r="B94" s="328" t="s">
        <v>182</v>
      </c>
      <c r="C94" s="326">
        <v>60</v>
      </c>
      <c r="D94" s="327" t="s">
        <v>475</v>
      </c>
      <c r="E94" s="455" t="s">
        <v>475</v>
      </c>
      <c r="F94" s="316" t="s">
        <v>183</v>
      </c>
    </row>
    <row r="95" spans="1:6" ht="21">
      <c r="A95" s="430"/>
      <c r="B95" s="328" t="s">
        <v>184</v>
      </c>
      <c r="C95" s="326">
        <v>58</v>
      </c>
      <c r="D95" s="327" t="s">
        <v>475</v>
      </c>
      <c r="E95" s="455" t="s">
        <v>475</v>
      </c>
      <c r="F95" s="316" t="s">
        <v>185</v>
      </c>
    </row>
    <row r="96" spans="1:6" ht="21">
      <c r="A96" s="431"/>
      <c r="B96" s="328" t="s">
        <v>186</v>
      </c>
      <c r="C96" s="326">
        <v>40</v>
      </c>
      <c r="D96" s="327" t="s">
        <v>475</v>
      </c>
      <c r="E96" s="455" t="s">
        <v>475</v>
      </c>
      <c r="F96" s="316" t="s">
        <v>185</v>
      </c>
    </row>
    <row r="97" spans="1:6" ht="21">
      <c r="A97" s="430"/>
      <c r="B97" s="329" t="s">
        <v>187</v>
      </c>
      <c r="C97" s="322">
        <v>40</v>
      </c>
      <c r="D97" s="323" t="s">
        <v>475</v>
      </c>
      <c r="E97" s="454" t="s">
        <v>475</v>
      </c>
      <c r="F97" s="330" t="s">
        <v>188</v>
      </c>
    </row>
    <row r="98" spans="1:6" ht="21">
      <c r="A98" s="430"/>
      <c r="B98" s="332" t="s">
        <v>189</v>
      </c>
      <c r="C98" s="333">
        <v>32</v>
      </c>
      <c r="D98" s="327" t="s">
        <v>475</v>
      </c>
      <c r="E98" s="455" t="s">
        <v>475</v>
      </c>
      <c r="F98" s="334" t="s">
        <v>185</v>
      </c>
    </row>
    <row r="99" spans="1:6" ht="21">
      <c r="A99" s="430"/>
      <c r="B99" s="328" t="s">
        <v>190</v>
      </c>
      <c r="C99" s="326">
        <v>30</v>
      </c>
      <c r="D99" s="327" t="s">
        <v>475</v>
      </c>
      <c r="E99" s="455" t="s">
        <v>475</v>
      </c>
      <c r="F99" s="316" t="s">
        <v>191</v>
      </c>
    </row>
    <row r="100" spans="1:6" ht="21">
      <c r="A100" s="432"/>
      <c r="B100" s="335" t="s">
        <v>192</v>
      </c>
      <c r="C100" s="336">
        <v>30</v>
      </c>
      <c r="D100" s="337" t="s">
        <v>475</v>
      </c>
      <c r="E100" s="456" t="s">
        <v>475</v>
      </c>
      <c r="F100" s="319" t="s">
        <v>193</v>
      </c>
    </row>
    <row r="101" spans="1:6" s="422" customFormat="1" ht="18">
      <c r="A101" s="418" t="s">
        <v>6</v>
      </c>
      <c r="B101" s="419"/>
      <c r="C101" s="420"/>
      <c r="D101" s="421"/>
      <c r="E101" s="420"/>
      <c r="F101" s="419"/>
    </row>
    <row r="102" spans="1:6" s="422" customFormat="1" ht="18">
      <c r="A102" s="418" t="s">
        <v>898</v>
      </c>
      <c r="B102" s="419"/>
      <c r="C102" s="420"/>
      <c r="D102" s="421"/>
      <c r="E102" s="420"/>
      <c r="F102" s="419"/>
    </row>
    <row r="103" spans="1:6" s="422" customFormat="1" ht="18">
      <c r="A103" s="423" t="s">
        <v>899</v>
      </c>
      <c r="B103" s="419"/>
      <c r="C103" s="420"/>
      <c r="D103" s="421"/>
      <c r="E103" s="420"/>
      <c r="F103" s="419"/>
    </row>
    <row r="104" spans="1:6" s="422" customFormat="1" ht="18">
      <c r="A104" s="423" t="s">
        <v>900</v>
      </c>
      <c r="B104" s="419"/>
      <c r="C104" s="420"/>
      <c r="D104" s="421"/>
      <c r="E104" s="420"/>
      <c r="F104" s="419"/>
    </row>
    <row r="105" spans="1:6" s="422" customFormat="1" ht="18">
      <c r="A105" s="423" t="s">
        <v>901</v>
      </c>
      <c r="B105" s="419"/>
      <c r="C105" s="420"/>
      <c r="D105" s="421"/>
      <c r="E105" s="420"/>
      <c r="F105" s="419"/>
    </row>
    <row r="106" spans="1:6" s="422" customFormat="1" ht="18">
      <c r="A106" s="423" t="s">
        <v>902</v>
      </c>
      <c r="B106" s="419"/>
      <c r="C106" s="420"/>
      <c r="D106" s="421"/>
      <c r="E106" s="420"/>
      <c r="F106" s="419"/>
    </row>
    <row r="107" spans="1:6" s="422" customFormat="1" ht="18">
      <c r="A107" s="150" t="s">
        <v>903</v>
      </c>
      <c r="B107" s="424"/>
      <c r="C107" s="424"/>
      <c r="D107" s="425"/>
      <c r="E107" s="457"/>
      <c r="F107" s="81"/>
    </row>
    <row r="108" spans="1:6" s="422" customFormat="1" ht="18">
      <c r="A108" s="423" t="s">
        <v>904</v>
      </c>
      <c r="B108" s="419"/>
      <c r="C108" s="420"/>
      <c r="D108" s="421"/>
      <c r="E108" s="420"/>
      <c r="F108" s="419"/>
    </row>
    <row r="109" spans="1:6" s="422" customFormat="1" ht="18">
      <c r="A109" s="423" t="s">
        <v>905</v>
      </c>
      <c r="B109" s="419"/>
      <c r="C109" s="420"/>
      <c r="D109" s="421"/>
      <c r="E109" s="420"/>
      <c r="F109" s="419"/>
    </row>
  </sheetData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AK62"/>
  <sheetViews>
    <sheetView view="pageBreakPreview" zoomScaleSheetLayoutView="100" zoomScalePageLayoutView="0" workbookViewId="0" topLeftCell="A1">
      <selection activeCell="S6" sqref="S6"/>
    </sheetView>
  </sheetViews>
  <sheetFormatPr defaultColWidth="9.140625" defaultRowHeight="23.25"/>
  <cols>
    <col min="1" max="1" width="44.7109375" style="38" customWidth="1"/>
    <col min="2" max="2" width="10.00390625" style="64" customWidth="1"/>
    <col min="3" max="11" width="10.421875" style="64" customWidth="1"/>
    <col min="12" max="12" width="9.8515625" style="64" customWidth="1"/>
    <col min="13" max="13" width="8.7109375" style="64" customWidth="1"/>
    <col min="14" max="14" width="26.00390625" style="65" customWidth="1"/>
    <col min="15" max="15" width="7.140625" style="65" customWidth="1"/>
    <col min="16" max="16" width="13.140625" style="66" customWidth="1"/>
    <col min="17" max="17" width="12.140625" style="65" customWidth="1"/>
    <col min="18" max="18" width="9.140625" style="38" customWidth="1"/>
    <col min="19" max="19" width="12.421875" style="38" bestFit="1" customWidth="1"/>
    <col min="20" max="16384" width="9.140625" style="38" customWidth="1"/>
  </cols>
  <sheetData>
    <row r="1" spans="1:37" ht="21">
      <c r="A1" s="492" t="s">
        <v>662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5"/>
      <c r="O1" s="495"/>
      <c r="P1" s="495"/>
      <c r="Q1" s="495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1:37" s="43" customFormat="1" ht="18.75">
      <c r="A2" s="493" t="s">
        <v>554</v>
      </c>
      <c r="B2" s="40" t="s">
        <v>555</v>
      </c>
      <c r="C2" s="40" t="s">
        <v>556</v>
      </c>
      <c r="D2" s="40" t="s">
        <v>557</v>
      </c>
      <c r="E2" s="40" t="s">
        <v>558</v>
      </c>
      <c r="F2" s="40" t="s">
        <v>559</v>
      </c>
      <c r="G2" s="40" t="s">
        <v>560</v>
      </c>
      <c r="H2" s="40" t="s">
        <v>561</v>
      </c>
      <c r="I2" s="40" t="s">
        <v>562</v>
      </c>
      <c r="J2" s="40" t="s">
        <v>563</v>
      </c>
      <c r="K2" s="40" t="s">
        <v>564</v>
      </c>
      <c r="L2" s="40" t="s">
        <v>565</v>
      </c>
      <c r="M2" s="40" t="s">
        <v>566</v>
      </c>
      <c r="N2" s="41" t="s">
        <v>958</v>
      </c>
      <c r="O2" s="41" t="s">
        <v>567</v>
      </c>
      <c r="P2" s="42" t="s">
        <v>956</v>
      </c>
      <c r="Q2" s="183" t="s">
        <v>957</v>
      </c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s="47" customFormat="1" ht="17.25">
      <c r="A3" s="133" t="s">
        <v>133</v>
      </c>
      <c r="B3" s="44">
        <v>60</v>
      </c>
      <c r="C3" s="44">
        <v>1.5</v>
      </c>
      <c r="D3" s="44">
        <v>17.6</v>
      </c>
      <c r="E3" s="44">
        <v>48.5</v>
      </c>
      <c r="F3" s="44">
        <v>103.2</v>
      </c>
      <c r="G3" s="44">
        <v>268</v>
      </c>
      <c r="H3" s="44">
        <v>138</v>
      </c>
      <c r="I3" s="44">
        <v>290</v>
      </c>
      <c r="J3" s="44">
        <v>288.5</v>
      </c>
      <c r="K3" s="44">
        <v>413.5</v>
      </c>
      <c r="L3" s="44">
        <v>101</v>
      </c>
      <c r="M3" s="44">
        <v>0.5</v>
      </c>
      <c r="N3" s="151">
        <f aca="true" t="shared" si="0" ref="N3:N29">SUM(B3:M3)</f>
        <v>1730.3</v>
      </c>
      <c r="O3" s="95">
        <f aca="true" t="shared" si="1" ref="O3:O29">N3*100/$N$53</f>
        <v>2.271993151062662</v>
      </c>
      <c r="P3" s="180">
        <f aca="true" t="shared" si="2" ref="P3:P29">N3/12</f>
        <v>144.19166666666666</v>
      </c>
      <c r="Q3" s="184">
        <f>N3/365</f>
        <v>4.7405479452054795</v>
      </c>
      <c r="S3" s="89"/>
      <c r="T3" s="90"/>
      <c r="U3" s="90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2"/>
      <c r="AI3" s="136"/>
      <c r="AJ3" s="93"/>
      <c r="AK3" s="94"/>
    </row>
    <row r="4" spans="1:37" s="47" customFormat="1" ht="17.25">
      <c r="A4" s="48" t="s">
        <v>586</v>
      </c>
      <c r="B4" s="49">
        <v>56</v>
      </c>
      <c r="C4" s="49">
        <v>0.5</v>
      </c>
      <c r="D4" s="49">
        <v>47</v>
      </c>
      <c r="E4" s="49">
        <v>64.5</v>
      </c>
      <c r="F4" s="49">
        <v>147.5</v>
      </c>
      <c r="G4" s="49">
        <v>157.7</v>
      </c>
      <c r="H4" s="49">
        <v>211</v>
      </c>
      <c r="I4" s="49">
        <v>284.6</v>
      </c>
      <c r="J4" s="49">
        <v>391.9</v>
      </c>
      <c r="K4" s="49">
        <v>258.5</v>
      </c>
      <c r="L4" s="49">
        <v>94.5</v>
      </c>
      <c r="M4" s="49">
        <v>3.5</v>
      </c>
      <c r="N4" s="155">
        <f t="shared" si="0"/>
        <v>1717.2</v>
      </c>
      <c r="O4" s="96">
        <f t="shared" si="1"/>
        <v>2.2547920239292627</v>
      </c>
      <c r="P4" s="181">
        <f t="shared" si="2"/>
        <v>143.1</v>
      </c>
      <c r="Q4" s="51">
        <f>N4/366</f>
        <v>4.691803278688525</v>
      </c>
      <c r="R4" s="52"/>
      <c r="S4" s="89"/>
      <c r="T4" s="90"/>
      <c r="U4" s="90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137"/>
      <c r="AI4" s="136"/>
      <c r="AJ4" s="93"/>
      <c r="AK4" s="94"/>
    </row>
    <row r="5" spans="1:37" s="47" customFormat="1" ht="17.25">
      <c r="A5" s="53" t="s">
        <v>582</v>
      </c>
      <c r="B5" s="49">
        <v>7</v>
      </c>
      <c r="C5" s="49">
        <v>2</v>
      </c>
      <c r="D5" s="49">
        <v>12.2</v>
      </c>
      <c r="E5" s="49">
        <v>60</v>
      </c>
      <c r="F5" s="49">
        <v>136</v>
      </c>
      <c r="G5" s="49">
        <v>259</v>
      </c>
      <c r="H5" s="49">
        <v>187.5</v>
      </c>
      <c r="I5" s="49">
        <v>378</v>
      </c>
      <c r="J5" s="49">
        <v>392.5</v>
      </c>
      <c r="K5" s="49">
        <v>254.5</v>
      </c>
      <c r="L5" s="49">
        <v>17</v>
      </c>
      <c r="M5" s="49">
        <v>6.5</v>
      </c>
      <c r="N5" s="152">
        <f t="shared" si="0"/>
        <v>1712.2</v>
      </c>
      <c r="O5" s="96">
        <f t="shared" si="1"/>
        <v>2.2482267082294918</v>
      </c>
      <c r="P5" s="181">
        <f t="shared" si="2"/>
        <v>142.68333333333334</v>
      </c>
      <c r="Q5" s="51">
        <f aca="true" t="shared" si="3" ref="Q5:Q11">N5/365</f>
        <v>4.690958904109589</v>
      </c>
      <c r="S5" s="89"/>
      <c r="T5" s="138"/>
      <c r="U5" s="138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137"/>
      <c r="AI5" s="136"/>
      <c r="AJ5" s="93"/>
      <c r="AK5" s="94"/>
    </row>
    <row r="6" spans="1:37" s="47" customFormat="1" ht="17.25">
      <c r="A6" s="53" t="s">
        <v>147</v>
      </c>
      <c r="B6" s="49">
        <v>18.5</v>
      </c>
      <c r="C6" s="49">
        <v>1</v>
      </c>
      <c r="D6" s="49">
        <v>67.4</v>
      </c>
      <c r="E6" s="49">
        <v>114</v>
      </c>
      <c r="F6" s="49">
        <v>75.5</v>
      </c>
      <c r="G6" s="49">
        <v>323.4</v>
      </c>
      <c r="H6" s="49">
        <v>136.5</v>
      </c>
      <c r="I6" s="49">
        <v>236.8</v>
      </c>
      <c r="J6" s="49">
        <v>309.1</v>
      </c>
      <c r="K6" s="49">
        <v>362</v>
      </c>
      <c r="L6" s="49">
        <v>41.5</v>
      </c>
      <c r="M6" s="49">
        <v>0.5</v>
      </c>
      <c r="N6" s="152">
        <f t="shared" si="0"/>
        <v>1686.1999999999998</v>
      </c>
      <c r="O6" s="96">
        <f t="shared" si="1"/>
        <v>2.2140870665906838</v>
      </c>
      <c r="P6" s="181">
        <f t="shared" si="2"/>
        <v>140.51666666666665</v>
      </c>
      <c r="Q6" s="51">
        <f t="shared" si="3"/>
        <v>4.61972602739726</v>
      </c>
      <c r="S6" s="89"/>
      <c r="T6" s="90"/>
      <c r="U6" s="90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137"/>
      <c r="AI6" s="136"/>
      <c r="AJ6" s="93"/>
      <c r="AK6" s="94"/>
    </row>
    <row r="7" spans="1:37" s="47" customFormat="1" ht="17.25">
      <c r="A7" s="53" t="s">
        <v>601</v>
      </c>
      <c r="B7" s="49">
        <v>13.5</v>
      </c>
      <c r="C7" s="49">
        <v>2.5</v>
      </c>
      <c r="D7" s="49">
        <v>22.5</v>
      </c>
      <c r="E7" s="49">
        <v>72.5</v>
      </c>
      <c r="F7" s="49">
        <v>166</v>
      </c>
      <c r="G7" s="49">
        <v>204</v>
      </c>
      <c r="H7" s="49">
        <v>188.5</v>
      </c>
      <c r="I7" s="49">
        <v>248.5</v>
      </c>
      <c r="J7" s="49">
        <v>318.5</v>
      </c>
      <c r="K7" s="49">
        <v>380.7</v>
      </c>
      <c r="L7" s="49">
        <v>56</v>
      </c>
      <c r="M7" s="49">
        <v>0</v>
      </c>
      <c r="N7" s="152">
        <f t="shared" si="0"/>
        <v>1673.2</v>
      </c>
      <c r="O7" s="96">
        <f t="shared" si="1"/>
        <v>2.19701724577128</v>
      </c>
      <c r="P7" s="181">
        <f t="shared" si="2"/>
        <v>139.43333333333334</v>
      </c>
      <c r="Q7" s="51">
        <f t="shared" si="3"/>
        <v>4.584109589041096</v>
      </c>
      <c r="S7" s="89"/>
      <c r="T7" s="90"/>
      <c r="U7" s="90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137"/>
      <c r="AI7" s="136"/>
      <c r="AJ7" s="93"/>
      <c r="AK7" s="94"/>
    </row>
    <row r="8" spans="1:37" s="47" customFormat="1" ht="17.25">
      <c r="A8" s="53" t="s">
        <v>568</v>
      </c>
      <c r="B8" s="49">
        <v>44</v>
      </c>
      <c r="C8" s="49">
        <v>3.5</v>
      </c>
      <c r="D8" s="49">
        <v>46.5</v>
      </c>
      <c r="E8" s="49">
        <v>61.5</v>
      </c>
      <c r="F8" s="49">
        <v>128.5</v>
      </c>
      <c r="G8" s="49">
        <v>174</v>
      </c>
      <c r="H8" s="49">
        <v>141</v>
      </c>
      <c r="I8" s="49">
        <v>332</v>
      </c>
      <c r="J8" s="49">
        <v>322</v>
      </c>
      <c r="K8" s="49">
        <v>362</v>
      </c>
      <c r="L8" s="49">
        <v>46.5</v>
      </c>
      <c r="M8" s="49">
        <v>0</v>
      </c>
      <c r="N8" s="152">
        <f t="shared" si="0"/>
        <v>1661.5</v>
      </c>
      <c r="O8" s="96">
        <f t="shared" si="1"/>
        <v>2.1816544070338164</v>
      </c>
      <c r="P8" s="181">
        <f t="shared" si="2"/>
        <v>138.45833333333334</v>
      </c>
      <c r="Q8" s="51">
        <f t="shared" si="3"/>
        <v>4.552054794520548</v>
      </c>
      <c r="S8" s="89"/>
      <c r="T8" s="138"/>
      <c r="U8" s="138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137"/>
      <c r="AI8" s="136"/>
      <c r="AJ8" s="93"/>
      <c r="AK8" s="94"/>
    </row>
    <row r="9" spans="1:37" s="47" customFormat="1" ht="17.25">
      <c r="A9" s="53" t="s">
        <v>574</v>
      </c>
      <c r="B9" s="49">
        <v>12</v>
      </c>
      <c r="C9" s="49">
        <v>1.5</v>
      </c>
      <c r="D9" s="49">
        <v>58</v>
      </c>
      <c r="E9" s="49">
        <v>31.5</v>
      </c>
      <c r="F9" s="49">
        <v>184.5</v>
      </c>
      <c r="G9" s="49">
        <v>116.5</v>
      </c>
      <c r="H9" s="49">
        <v>198</v>
      </c>
      <c r="I9" s="49">
        <v>279</v>
      </c>
      <c r="J9" s="49">
        <v>417.5</v>
      </c>
      <c r="K9" s="49">
        <v>300.5</v>
      </c>
      <c r="L9" s="49">
        <v>46.5</v>
      </c>
      <c r="M9" s="49">
        <v>15.5</v>
      </c>
      <c r="N9" s="152">
        <f t="shared" si="0"/>
        <v>1661</v>
      </c>
      <c r="O9" s="96">
        <f t="shared" si="1"/>
        <v>2.1809978754638393</v>
      </c>
      <c r="P9" s="181">
        <f t="shared" si="2"/>
        <v>138.41666666666666</v>
      </c>
      <c r="Q9" s="51">
        <f t="shared" si="3"/>
        <v>4.550684931506849</v>
      </c>
      <c r="S9" s="89"/>
      <c r="T9" s="138"/>
      <c r="U9" s="138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136"/>
      <c r="AJ9" s="93"/>
      <c r="AK9" s="94"/>
    </row>
    <row r="10" spans="1:37" s="47" customFormat="1" ht="17.25">
      <c r="A10" s="53" t="s">
        <v>168</v>
      </c>
      <c r="B10" s="49">
        <v>63</v>
      </c>
      <c r="C10" s="49">
        <v>4</v>
      </c>
      <c r="D10" s="49">
        <v>13.6</v>
      </c>
      <c r="E10" s="49">
        <v>50</v>
      </c>
      <c r="F10" s="49">
        <v>123.5</v>
      </c>
      <c r="G10" s="49">
        <v>204.6</v>
      </c>
      <c r="H10" s="49">
        <v>176</v>
      </c>
      <c r="I10" s="49">
        <v>359.5</v>
      </c>
      <c r="J10" s="49">
        <v>348.5</v>
      </c>
      <c r="K10" s="49">
        <v>298</v>
      </c>
      <c r="L10" s="49">
        <v>18</v>
      </c>
      <c r="M10" s="49">
        <v>1.5</v>
      </c>
      <c r="N10" s="152">
        <f t="shared" si="0"/>
        <v>1660.2</v>
      </c>
      <c r="O10" s="96">
        <f t="shared" si="1"/>
        <v>2.179947424951876</v>
      </c>
      <c r="P10" s="181">
        <f t="shared" si="2"/>
        <v>138.35</v>
      </c>
      <c r="Q10" s="51">
        <f t="shared" si="3"/>
        <v>4.548493150684932</v>
      </c>
      <c r="S10" s="89"/>
      <c r="T10" s="90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2"/>
      <c r="AI10" s="136"/>
      <c r="AJ10" s="93"/>
      <c r="AK10" s="94"/>
    </row>
    <row r="11" spans="1:37" s="47" customFormat="1" ht="17.25">
      <c r="A11" s="53" t="s">
        <v>572</v>
      </c>
      <c r="B11" s="49">
        <v>49.5</v>
      </c>
      <c r="C11" s="49">
        <v>4</v>
      </c>
      <c r="D11" s="49">
        <v>59</v>
      </c>
      <c r="E11" s="49">
        <v>69.5</v>
      </c>
      <c r="F11" s="49">
        <v>118</v>
      </c>
      <c r="G11" s="49">
        <v>264</v>
      </c>
      <c r="H11" s="49">
        <v>122</v>
      </c>
      <c r="I11" s="49">
        <v>184.5</v>
      </c>
      <c r="J11" s="49">
        <v>354.5</v>
      </c>
      <c r="K11" s="49">
        <v>358.5</v>
      </c>
      <c r="L11" s="49">
        <v>71.5</v>
      </c>
      <c r="M11" s="49">
        <v>0</v>
      </c>
      <c r="N11" s="152">
        <f t="shared" si="0"/>
        <v>1655</v>
      </c>
      <c r="O11" s="96">
        <f t="shared" si="1"/>
        <v>2.1731194966241145</v>
      </c>
      <c r="P11" s="181">
        <f t="shared" si="2"/>
        <v>137.91666666666666</v>
      </c>
      <c r="Q11" s="51">
        <f t="shared" si="3"/>
        <v>4.534246575342466</v>
      </c>
      <c r="S11" s="89"/>
      <c r="T11" s="90"/>
      <c r="U11" s="90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137"/>
      <c r="AI11" s="136"/>
      <c r="AJ11" s="93"/>
      <c r="AK11" s="94"/>
    </row>
    <row r="12" spans="1:37" s="47" customFormat="1" ht="17.25">
      <c r="A12" s="48" t="s">
        <v>602</v>
      </c>
      <c r="B12" s="49">
        <v>33.5</v>
      </c>
      <c r="C12" s="49">
        <v>7</v>
      </c>
      <c r="D12" s="49">
        <v>44</v>
      </c>
      <c r="E12" s="49">
        <v>83</v>
      </c>
      <c r="F12" s="49">
        <v>143.5</v>
      </c>
      <c r="G12" s="49">
        <v>168.4</v>
      </c>
      <c r="H12" s="49">
        <v>191</v>
      </c>
      <c r="I12" s="49">
        <v>207.5</v>
      </c>
      <c r="J12" s="49">
        <v>339.5</v>
      </c>
      <c r="K12" s="49">
        <v>367</v>
      </c>
      <c r="L12" s="49">
        <v>68.5</v>
      </c>
      <c r="M12" s="49">
        <v>1</v>
      </c>
      <c r="N12" s="155">
        <f t="shared" si="0"/>
        <v>1653.9</v>
      </c>
      <c r="O12" s="96">
        <f t="shared" si="1"/>
        <v>2.171675127170165</v>
      </c>
      <c r="P12" s="181">
        <f t="shared" si="2"/>
        <v>137.82500000000002</v>
      </c>
      <c r="Q12" s="51">
        <f>N12/366</f>
        <v>4.518852459016394</v>
      </c>
      <c r="S12" s="89"/>
      <c r="T12" s="90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137"/>
      <c r="AI12" s="136"/>
      <c r="AJ12" s="93"/>
      <c r="AK12" s="94"/>
    </row>
    <row r="13" spans="1:37" s="47" customFormat="1" ht="17.25">
      <c r="A13" s="48" t="s">
        <v>576</v>
      </c>
      <c r="B13" s="49">
        <v>47.5</v>
      </c>
      <c r="C13" s="49">
        <v>4.5</v>
      </c>
      <c r="D13" s="49">
        <v>30</v>
      </c>
      <c r="E13" s="49">
        <v>61.5</v>
      </c>
      <c r="F13" s="49">
        <v>82.5</v>
      </c>
      <c r="G13" s="49">
        <v>185.5</v>
      </c>
      <c r="H13" s="49">
        <v>163.5</v>
      </c>
      <c r="I13" s="49">
        <v>288</v>
      </c>
      <c r="J13" s="49">
        <v>375.2</v>
      </c>
      <c r="K13" s="49">
        <v>317</v>
      </c>
      <c r="L13" s="49">
        <v>83.5</v>
      </c>
      <c r="M13" s="49">
        <v>12</v>
      </c>
      <c r="N13" s="155">
        <f t="shared" si="0"/>
        <v>1650.7</v>
      </c>
      <c r="O13" s="96">
        <f t="shared" si="1"/>
        <v>2.167473325122312</v>
      </c>
      <c r="P13" s="181">
        <f t="shared" si="2"/>
        <v>137.55833333333334</v>
      </c>
      <c r="Q13" s="51">
        <f>N13/366</f>
        <v>4.510109289617486</v>
      </c>
      <c r="S13" s="89"/>
      <c r="T13" s="90"/>
      <c r="U13" s="90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2"/>
      <c r="AI13" s="136"/>
      <c r="AJ13" s="93"/>
      <c r="AK13" s="94"/>
    </row>
    <row r="14" spans="1:37" s="47" customFormat="1" ht="17.25">
      <c r="A14" s="48" t="s">
        <v>101</v>
      </c>
      <c r="B14" s="49">
        <v>11.5</v>
      </c>
      <c r="C14" s="49">
        <v>2</v>
      </c>
      <c r="D14" s="49">
        <v>23</v>
      </c>
      <c r="E14" s="49">
        <v>48.1</v>
      </c>
      <c r="F14" s="49">
        <v>161.3</v>
      </c>
      <c r="G14" s="49">
        <v>185</v>
      </c>
      <c r="H14" s="49">
        <v>199</v>
      </c>
      <c r="I14" s="49">
        <v>316.5</v>
      </c>
      <c r="J14" s="49">
        <v>324.5</v>
      </c>
      <c r="K14" s="49">
        <v>304.5</v>
      </c>
      <c r="L14" s="49">
        <v>43</v>
      </c>
      <c r="M14" s="49">
        <v>25</v>
      </c>
      <c r="N14" s="155">
        <f t="shared" si="0"/>
        <v>1643.4</v>
      </c>
      <c r="O14" s="96">
        <f t="shared" si="1"/>
        <v>2.1578879642006465</v>
      </c>
      <c r="P14" s="181">
        <f t="shared" si="2"/>
        <v>136.95000000000002</v>
      </c>
      <c r="Q14" s="51">
        <f>N14/366</f>
        <v>4.49016393442623</v>
      </c>
      <c r="S14" s="89"/>
      <c r="T14" s="90"/>
      <c r="U14" s="90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2"/>
      <c r="AI14" s="136"/>
      <c r="AJ14" s="93"/>
      <c r="AK14" s="94"/>
    </row>
    <row r="15" spans="1:37" s="47" customFormat="1" ht="17.25">
      <c r="A15" s="53" t="s">
        <v>143</v>
      </c>
      <c r="B15" s="49">
        <v>35</v>
      </c>
      <c r="C15" s="49">
        <v>5</v>
      </c>
      <c r="D15" s="49">
        <v>10</v>
      </c>
      <c r="E15" s="49">
        <v>70.5</v>
      </c>
      <c r="F15" s="49">
        <v>167.5</v>
      </c>
      <c r="G15" s="49">
        <v>223.5</v>
      </c>
      <c r="H15" s="49">
        <v>200</v>
      </c>
      <c r="I15" s="49">
        <v>241</v>
      </c>
      <c r="J15" s="49">
        <v>325</v>
      </c>
      <c r="K15" s="49">
        <v>267</v>
      </c>
      <c r="L15" s="49">
        <v>84.5</v>
      </c>
      <c r="M15" s="49">
        <v>0</v>
      </c>
      <c r="N15" s="155">
        <f t="shared" si="0"/>
        <v>1629</v>
      </c>
      <c r="O15" s="96">
        <f t="shared" si="1"/>
        <v>2.138979854985307</v>
      </c>
      <c r="P15" s="181">
        <f t="shared" si="2"/>
        <v>135.75</v>
      </c>
      <c r="Q15" s="51">
        <f>N15/366</f>
        <v>4.450819672131147</v>
      </c>
      <c r="S15" s="89"/>
      <c r="T15" s="138"/>
      <c r="U15" s="138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2"/>
      <c r="AI15" s="136"/>
      <c r="AJ15" s="93"/>
      <c r="AK15" s="94"/>
    </row>
    <row r="16" spans="1:37" s="47" customFormat="1" ht="17.25">
      <c r="A16" s="53" t="s">
        <v>581</v>
      </c>
      <c r="B16" s="49">
        <v>31</v>
      </c>
      <c r="C16" s="49">
        <v>1</v>
      </c>
      <c r="D16" s="49">
        <v>40</v>
      </c>
      <c r="E16" s="49">
        <v>76.5</v>
      </c>
      <c r="F16" s="49">
        <v>128</v>
      </c>
      <c r="G16" s="49">
        <v>187</v>
      </c>
      <c r="H16" s="49">
        <v>159.5</v>
      </c>
      <c r="I16" s="49">
        <v>226.5</v>
      </c>
      <c r="J16" s="49">
        <v>365.5</v>
      </c>
      <c r="K16" s="49">
        <v>348</v>
      </c>
      <c r="L16" s="49">
        <v>54</v>
      </c>
      <c r="M16" s="49">
        <v>0</v>
      </c>
      <c r="N16" s="155">
        <f t="shared" si="0"/>
        <v>1617</v>
      </c>
      <c r="O16" s="96">
        <f t="shared" si="1"/>
        <v>2.123223097305857</v>
      </c>
      <c r="P16" s="181">
        <f t="shared" si="2"/>
        <v>134.75</v>
      </c>
      <c r="Q16" s="51">
        <f>N16/366</f>
        <v>4.418032786885246</v>
      </c>
      <c r="S16" s="89"/>
      <c r="T16" s="138"/>
      <c r="U16" s="138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137"/>
      <c r="AI16" s="136"/>
      <c r="AJ16" s="93"/>
      <c r="AK16" s="94"/>
    </row>
    <row r="17" spans="1:37" s="47" customFormat="1" ht="17.25">
      <c r="A17" s="53" t="s">
        <v>569</v>
      </c>
      <c r="B17" s="49">
        <v>58</v>
      </c>
      <c r="C17" s="49">
        <v>40.5</v>
      </c>
      <c r="D17" s="49">
        <v>100.5</v>
      </c>
      <c r="E17" s="49">
        <v>63</v>
      </c>
      <c r="F17" s="49">
        <v>88</v>
      </c>
      <c r="G17" s="49">
        <v>211.5</v>
      </c>
      <c r="H17" s="49">
        <v>108</v>
      </c>
      <c r="I17" s="49">
        <v>228</v>
      </c>
      <c r="J17" s="49">
        <v>298.5</v>
      </c>
      <c r="K17" s="49">
        <v>347</v>
      </c>
      <c r="L17" s="49">
        <v>63.5</v>
      </c>
      <c r="M17" s="49">
        <v>0</v>
      </c>
      <c r="N17" s="152">
        <f t="shared" si="0"/>
        <v>1606.5</v>
      </c>
      <c r="O17" s="96">
        <f t="shared" si="1"/>
        <v>2.1094359343363385</v>
      </c>
      <c r="P17" s="181">
        <f t="shared" si="2"/>
        <v>133.875</v>
      </c>
      <c r="Q17" s="51">
        <f>N17/365</f>
        <v>4.401369863013699</v>
      </c>
      <c r="S17" s="89"/>
      <c r="T17" s="138"/>
      <c r="U17" s="138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137"/>
      <c r="AI17" s="136"/>
      <c r="AJ17" s="93"/>
      <c r="AK17" s="94"/>
    </row>
    <row r="18" spans="1:37" s="47" customFormat="1" ht="17.25">
      <c r="A18" s="53" t="s">
        <v>127</v>
      </c>
      <c r="B18" s="49">
        <v>37.8</v>
      </c>
      <c r="C18" s="49">
        <v>2.4</v>
      </c>
      <c r="D18" s="49">
        <v>48.7</v>
      </c>
      <c r="E18" s="49">
        <v>92.5</v>
      </c>
      <c r="F18" s="49">
        <v>130.5</v>
      </c>
      <c r="G18" s="49">
        <v>159</v>
      </c>
      <c r="H18" s="49">
        <v>234.8</v>
      </c>
      <c r="I18" s="49">
        <v>288.5</v>
      </c>
      <c r="J18" s="49">
        <v>244.5</v>
      </c>
      <c r="K18" s="49">
        <v>303</v>
      </c>
      <c r="L18" s="49">
        <v>55</v>
      </c>
      <c r="M18" s="49">
        <v>8.5</v>
      </c>
      <c r="N18" s="155">
        <f t="shared" si="0"/>
        <v>1605.2</v>
      </c>
      <c r="O18" s="96">
        <f t="shared" si="1"/>
        <v>2.107728952254398</v>
      </c>
      <c r="P18" s="181">
        <f t="shared" si="2"/>
        <v>133.76666666666668</v>
      </c>
      <c r="Q18" s="51">
        <f>N18/366</f>
        <v>4.385792349726776</v>
      </c>
      <c r="S18" s="89"/>
      <c r="T18" s="90"/>
      <c r="U18" s="90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2"/>
      <c r="AI18" s="136"/>
      <c r="AJ18" s="93"/>
      <c r="AK18" s="94"/>
    </row>
    <row r="19" spans="1:37" s="47" customFormat="1" ht="17.25">
      <c r="A19" s="48" t="s">
        <v>571</v>
      </c>
      <c r="B19" s="49">
        <v>59.5</v>
      </c>
      <c r="C19" s="49">
        <v>13.5</v>
      </c>
      <c r="D19" s="49">
        <v>74.5</v>
      </c>
      <c r="E19" s="49">
        <v>83.5</v>
      </c>
      <c r="F19" s="49">
        <v>107.5</v>
      </c>
      <c r="G19" s="49">
        <v>189.5</v>
      </c>
      <c r="H19" s="49">
        <v>134</v>
      </c>
      <c r="I19" s="49">
        <v>248</v>
      </c>
      <c r="J19" s="49">
        <v>267</v>
      </c>
      <c r="K19" s="49">
        <v>368.5</v>
      </c>
      <c r="L19" s="49">
        <v>57.5</v>
      </c>
      <c r="M19" s="49">
        <v>0</v>
      </c>
      <c r="N19" s="152">
        <f t="shared" si="0"/>
        <v>1603</v>
      </c>
      <c r="O19" s="96">
        <f t="shared" si="1"/>
        <v>2.104840213346499</v>
      </c>
      <c r="P19" s="181">
        <f t="shared" si="2"/>
        <v>133.58333333333334</v>
      </c>
      <c r="Q19" s="51">
        <f>N19/365</f>
        <v>4.391780821917808</v>
      </c>
      <c r="S19" s="89"/>
      <c r="T19" s="138"/>
      <c r="U19" s="138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137"/>
      <c r="AI19" s="136"/>
      <c r="AJ19" s="93"/>
      <c r="AK19" s="94"/>
    </row>
    <row r="20" spans="1:37" s="47" customFormat="1" ht="17.25">
      <c r="A20" s="53" t="s">
        <v>590</v>
      </c>
      <c r="B20" s="49">
        <v>44</v>
      </c>
      <c r="C20" s="49">
        <v>5.5</v>
      </c>
      <c r="D20" s="49">
        <v>53</v>
      </c>
      <c r="E20" s="49">
        <v>73.6</v>
      </c>
      <c r="F20" s="49">
        <v>126.3</v>
      </c>
      <c r="G20" s="49">
        <v>193.8</v>
      </c>
      <c r="H20" s="49">
        <v>145.7</v>
      </c>
      <c r="I20" s="49">
        <v>213.7</v>
      </c>
      <c r="J20" s="49">
        <v>333.8</v>
      </c>
      <c r="K20" s="49">
        <v>351.8</v>
      </c>
      <c r="L20" s="49">
        <v>61.8</v>
      </c>
      <c r="M20" s="49">
        <v>0</v>
      </c>
      <c r="N20" s="152">
        <f t="shared" si="0"/>
        <v>1602.9999999999998</v>
      </c>
      <c r="O20" s="96">
        <f t="shared" si="1"/>
        <v>2.1048402133464985</v>
      </c>
      <c r="P20" s="181">
        <f t="shared" si="2"/>
        <v>133.58333333333331</v>
      </c>
      <c r="Q20" s="51">
        <f>N20/365</f>
        <v>4.391780821917807</v>
      </c>
      <c r="S20" s="89"/>
      <c r="T20" s="138"/>
      <c r="U20" s="138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137"/>
      <c r="AI20" s="136"/>
      <c r="AJ20" s="93"/>
      <c r="AK20" s="94"/>
    </row>
    <row r="21" spans="1:37" s="47" customFormat="1" ht="17.25">
      <c r="A21" s="53" t="s">
        <v>587</v>
      </c>
      <c r="B21" s="49">
        <v>64.5</v>
      </c>
      <c r="C21" s="49">
        <v>7</v>
      </c>
      <c r="D21" s="49">
        <v>60</v>
      </c>
      <c r="E21" s="49">
        <v>65.5</v>
      </c>
      <c r="F21" s="49">
        <v>146</v>
      </c>
      <c r="G21" s="49">
        <v>166</v>
      </c>
      <c r="H21" s="49">
        <v>134</v>
      </c>
      <c r="I21" s="49">
        <v>207.5</v>
      </c>
      <c r="J21" s="49">
        <v>310.5</v>
      </c>
      <c r="K21" s="49">
        <v>372.5</v>
      </c>
      <c r="L21" s="49">
        <v>69</v>
      </c>
      <c r="M21" s="49">
        <v>0</v>
      </c>
      <c r="N21" s="152">
        <f t="shared" si="0"/>
        <v>1602.5</v>
      </c>
      <c r="O21" s="96">
        <f t="shared" si="1"/>
        <v>2.104183681776522</v>
      </c>
      <c r="P21" s="181">
        <f t="shared" si="2"/>
        <v>133.54166666666666</v>
      </c>
      <c r="Q21" s="51">
        <f>N21/365</f>
        <v>4.390410958904109</v>
      </c>
      <c r="S21" s="89"/>
      <c r="T21" s="138"/>
      <c r="U21" s="138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137"/>
      <c r="AI21" s="136"/>
      <c r="AJ21" s="93"/>
      <c r="AK21" s="94"/>
    </row>
    <row r="22" spans="1:37" s="47" customFormat="1" ht="17.25">
      <c r="A22" s="53" t="s">
        <v>583</v>
      </c>
      <c r="B22" s="49">
        <v>17</v>
      </c>
      <c r="C22" s="49">
        <v>0.5</v>
      </c>
      <c r="D22" s="49">
        <v>32.5</v>
      </c>
      <c r="E22" s="49">
        <v>83</v>
      </c>
      <c r="F22" s="49">
        <v>128</v>
      </c>
      <c r="G22" s="49">
        <v>209.5</v>
      </c>
      <c r="H22" s="49">
        <v>149</v>
      </c>
      <c r="I22" s="49">
        <v>246</v>
      </c>
      <c r="J22" s="49">
        <v>321</v>
      </c>
      <c r="K22" s="49">
        <v>360.5</v>
      </c>
      <c r="L22" s="49">
        <v>49</v>
      </c>
      <c r="M22" s="49">
        <v>0.5</v>
      </c>
      <c r="N22" s="155">
        <f t="shared" si="0"/>
        <v>1596.5</v>
      </c>
      <c r="O22" s="96">
        <f t="shared" si="1"/>
        <v>2.096305302936797</v>
      </c>
      <c r="P22" s="181">
        <f t="shared" si="2"/>
        <v>133.04166666666666</v>
      </c>
      <c r="Q22" s="51">
        <f>N22/366</f>
        <v>4.362021857923497</v>
      </c>
      <c r="S22" s="89"/>
      <c r="T22" s="90"/>
      <c r="U22" s="90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136"/>
      <c r="AJ22" s="93"/>
      <c r="AK22" s="94"/>
    </row>
    <row r="23" spans="1:37" s="47" customFormat="1" ht="17.25">
      <c r="A23" s="53" t="s">
        <v>577</v>
      </c>
      <c r="B23" s="49">
        <v>73</v>
      </c>
      <c r="C23" s="49">
        <v>18</v>
      </c>
      <c r="D23" s="49">
        <v>100.5</v>
      </c>
      <c r="E23" s="49">
        <v>82</v>
      </c>
      <c r="F23" s="49">
        <v>80</v>
      </c>
      <c r="G23" s="49">
        <v>195</v>
      </c>
      <c r="H23" s="49">
        <v>131</v>
      </c>
      <c r="I23" s="49">
        <v>262</v>
      </c>
      <c r="J23" s="49">
        <v>281.5</v>
      </c>
      <c r="K23" s="49">
        <v>312</v>
      </c>
      <c r="L23" s="49">
        <v>60.5</v>
      </c>
      <c r="M23" s="49">
        <v>0.5</v>
      </c>
      <c r="N23" s="152">
        <f t="shared" si="0"/>
        <v>1596</v>
      </c>
      <c r="O23" s="96">
        <f t="shared" si="1"/>
        <v>2.09564877136682</v>
      </c>
      <c r="P23" s="181">
        <f t="shared" si="2"/>
        <v>133</v>
      </c>
      <c r="Q23" s="51">
        <f>N23/365</f>
        <v>4.372602739726028</v>
      </c>
      <c r="S23" s="89"/>
      <c r="T23" s="138"/>
      <c r="U23" s="138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2"/>
      <c r="AI23" s="136"/>
      <c r="AJ23" s="93"/>
      <c r="AK23" s="94"/>
    </row>
    <row r="24" spans="1:37" s="47" customFormat="1" ht="17.25">
      <c r="A24" s="48" t="s">
        <v>588</v>
      </c>
      <c r="B24" s="49">
        <v>41</v>
      </c>
      <c r="C24" s="49">
        <v>9</v>
      </c>
      <c r="D24" s="49">
        <v>50.5</v>
      </c>
      <c r="E24" s="49">
        <v>84</v>
      </c>
      <c r="F24" s="49">
        <v>91</v>
      </c>
      <c r="G24" s="49">
        <v>215</v>
      </c>
      <c r="H24" s="49">
        <v>156</v>
      </c>
      <c r="I24" s="49">
        <v>233.3</v>
      </c>
      <c r="J24" s="49">
        <v>330.5</v>
      </c>
      <c r="K24" s="49">
        <v>318</v>
      </c>
      <c r="L24" s="49">
        <v>65</v>
      </c>
      <c r="M24" s="49">
        <v>2.5</v>
      </c>
      <c r="N24" s="155">
        <f t="shared" si="0"/>
        <v>1595.8</v>
      </c>
      <c r="O24" s="96">
        <f t="shared" si="1"/>
        <v>2.095386158738829</v>
      </c>
      <c r="P24" s="181">
        <f t="shared" si="2"/>
        <v>132.98333333333332</v>
      </c>
      <c r="Q24" s="51">
        <f>N24/366</f>
        <v>4.360109289617486</v>
      </c>
      <c r="S24" s="89"/>
      <c r="T24" s="138"/>
      <c r="U24" s="138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2"/>
      <c r="AI24" s="136"/>
      <c r="AJ24" s="93"/>
      <c r="AK24" s="94"/>
    </row>
    <row r="25" spans="1:37" s="47" customFormat="1" ht="17.25">
      <c r="A25" s="53" t="s">
        <v>584</v>
      </c>
      <c r="B25" s="49">
        <v>6</v>
      </c>
      <c r="C25" s="49">
        <v>1</v>
      </c>
      <c r="D25" s="49">
        <v>50</v>
      </c>
      <c r="E25" s="49">
        <v>87.5</v>
      </c>
      <c r="F25" s="49">
        <v>166.5</v>
      </c>
      <c r="G25" s="49">
        <v>170</v>
      </c>
      <c r="H25" s="49">
        <v>162</v>
      </c>
      <c r="I25" s="49">
        <v>268.5</v>
      </c>
      <c r="J25" s="49">
        <v>320.5</v>
      </c>
      <c r="K25" s="49">
        <v>306.5</v>
      </c>
      <c r="L25" s="49">
        <v>34.5</v>
      </c>
      <c r="M25" s="49">
        <v>9</v>
      </c>
      <c r="N25" s="155">
        <f t="shared" si="0"/>
        <v>1582</v>
      </c>
      <c r="O25" s="96">
        <f t="shared" si="1"/>
        <v>2.077265887407462</v>
      </c>
      <c r="P25" s="181">
        <f t="shared" si="2"/>
        <v>131.83333333333334</v>
      </c>
      <c r="Q25" s="51">
        <f>N25/366</f>
        <v>4.3224043715847</v>
      </c>
      <c r="S25" s="89"/>
      <c r="T25" s="90"/>
      <c r="U25" s="90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2"/>
      <c r="AI25" s="136"/>
      <c r="AJ25" s="93"/>
      <c r="AK25" s="94"/>
    </row>
    <row r="26" spans="1:37" s="47" customFormat="1" ht="17.25">
      <c r="A26" s="53" t="s">
        <v>595</v>
      </c>
      <c r="B26" s="49">
        <v>8.5</v>
      </c>
      <c r="C26" s="49">
        <v>1</v>
      </c>
      <c r="D26" s="49">
        <v>15.2</v>
      </c>
      <c r="E26" s="49">
        <v>46.5</v>
      </c>
      <c r="F26" s="49">
        <v>99.5</v>
      </c>
      <c r="G26" s="49">
        <v>214</v>
      </c>
      <c r="H26" s="49">
        <v>220</v>
      </c>
      <c r="I26" s="49">
        <v>152.5</v>
      </c>
      <c r="J26" s="49">
        <v>463.5</v>
      </c>
      <c r="K26" s="49">
        <v>328.5</v>
      </c>
      <c r="L26" s="49">
        <v>29</v>
      </c>
      <c r="M26" s="49">
        <v>1</v>
      </c>
      <c r="N26" s="152">
        <f t="shared" si="0"/>
        <v>1579.2</v>
      </c>
      <c r="O26" s="96">
        <f t="shared" si="1"/>
        <v>2.0735893106155903</v>
      </c>
      <c r="P26" s="181">
        <f t="shared" si="2"/>
        <v>131.6</v>
      </c>
      <c r="Q26" s="51">
        <f>N26/365</f>
        <v>4.326575342465754</v>
      </c>
      <c r="S26" s="89"/>
      <c r="T26" s="138"/>
      <c r="U26" s="138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2"/>
      <c r="AI26" s="136"/>
      <c r="AJ26" s="93"/>
      <c r="AK26" s="94"/>
    </row>
    <row r="27" spans="1:37" s="47" customFormat="1" ht="17.25">
      <c r="A27" s="53" t="s">
        <v>83</v>
      </c>
      <c r="B27" s="49">
        <v>27</v>
      </c>
      <c r="C27" s="49">
        <v>0</v>
      </c>
      <c r="D27" s="49">
        <v>58.5</v>
      </c>
      <c r="E27" s="49">
        <v>40.5</v>
      </c>
      <c r="F27" s="49">
        <v>73.5</v>
      </c>
      <c r="G27" s="49">
        <v>219.5</v>
      </c>
      <c r="H27" s="49">
        <v>155.5</v>
      </c>
      <c r="I27" s="49">
        <v>173.5</v>
      </c>
      <c r="J27" s="49">
        <v>504.8</v>
      </c>
      <c r="K27" s="49">
        <v>283.5</v>
      </c>
      <c r="L27" s="49">
        <v>40.5</v>
      </c>
      <c r="M27" s="49">
        <v>0</v>
      </c>
      <c r="N27" s="155">
        <f t="shared" si="0"/>
        <v>1576.8</v>
      </c>
      <c r="O27" s="96">
        <f t="shared" si="1"/>
        <v>2.0704379590797</v>
      </c>
      <c r="P27" s="181">
        <f t="shared" si="2"/>
        <v>131.4</v>
      </c>
      <c r="Q27" s="51">
        <f>N27/366</f>
        <v>4.308196721311475</v>
      </c>
      <c r="S27" s="89"/>
      <c r="T27" s="138"/>
      <c r="U27" s="138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2"/>
      <c r="AI27" s="136"/>
      <c r="AJ27" s="93"/>
      <c r="AK27" s="94"/>
    </row>
    <row r="28" spans="1:37" s="47" customFormat="1" ht="17.25">
      <c r="A28" s="48" t="s">
        <v>594</v>
      </c>
      <c r="B28" s="49">
        <v>44</v>
      </c>
      <c r="C28" s="49">
        <v>0.1</v>
      </c>
      <c r="D28" s="49">
        <v>15</v>
      </c>
      <c r="E28" s="49">
        <v>85.5</v>
      </c>
      <c r="F28" s="49">
        <v>92.7</v>
      </c>
      <c r="G28" s="49">
        <v>151.9</v>
      </c>
      <c r="H28" s="49">
        <v>115.5</v>
      </c>
      <c r="I28" s="49">
        <v>246.1</v>
      </c>
      <c r="J28" s="49">
        <v>288.2</v>
      </c>
      <c r="K28" s="49">
        <v>374</v>
      </c>
      <c r="L28" s="49">
        <v>129</v>
      </c>
      <c r="M28" s="49">
        <v>0</v>
      </c>
      <c r="N28" s="152">
        <f t="shared" si="0"/>
        <v>1542</v>
      </c>
      <c r="O28" s="96">
        <f t="shared" si="1"/>
        <v>2.024743361809296</v>
      </c>
      <c r="P28" s="181">
        <f t="shared" si="2"/>
        <v>128.5</v>
      </c>
      <c r="Q28" s="51">
        <f>N28/365</f>
        <v>4.2246575342465755</v>
      </c>
      <c r="S28" s="89"/>
      <c r="T28" s="138"/>
      <c r="U28" s="138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137"/>
      <c r="AI28" s="136"/>
      <c r="AJ28" s="93"/>
      <c r="AK28" s="94"/>
    </row>
    <row r="29" spans="1:37" s="47" customFormat="1" ht="17.25">
      <c r="A29" s="186" t="s">
        <v>157</v>
      </c>
      <c r="B29" s="55">
        <v>29.5</v>
      </c>
      <c r="C29" s="55">
        <v>6.5</v>
      </c>
      <c r="D29" s="55">
        <v>34.3</v>
      </c>
      <c r="E29" s="55">
        <v>66</v>
      </c>
      <c r="F29" s="55">
        <v>118.5</v>
      </c>
      <c r="G29" s="55">
        <v>132.5</v>
      </c>
      <c r="H29" s="55">
        <v>154.3</v>
      </c>
      <c r="I29" s="55">
        <v>212.3</v>
      </c>
      <c r="J29" s="55">
        <v>247.1</v>
      </c>
      <c r="K29" s="55">
        <v>463</v>
      </c>
      <c r="L29" s="55">
        <v>70</v>
      </c>
      <c r="M29" s="55">
        <v>5.5</v>
      </c>
      <c r="N29" s="156">
        <f t="shared" si="0"/>
        <v>1539.5</v>
      </c>
      <c r="O29" s="97">
        <f t="shared" si="1"/>
        <v>2.0214607039594106</v>
      </c>
      <c r="P29" s="182">
        <f t="shared" si="2"/>
        <v>128.29166666666666</v>
      </c>
      <c r="Q29" s="185">
        <f>N29/366</f>
        <v>4.206284153005464</v>
      </c>
      <c r="S29" s="89"/>
      <c r="T29" s="90"/>
      <c r="U29" s="90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2"/>
      <c r="AI29" s="136"/>
      <c r="AJ29" s="93"/>
      <c r="AK29" s="94"/>
    </row>
    <row r="30" spans="1:37" s="39" customFormat="1" ht="18.75">
      <c r="A30" s="133" t="s">
        <v>585</v>
      </c>
      <c r="B30" s="44">
        <v>20</v>
      </c>
      <c r="C30" s="44">
        <v>0</v>
      </c>
      <c r="D30" s="44">
        <v>28.5</v>
      </c>
      <c r="E30" s="44">
        <v>71</v>
      </c>
      <c r="F30" s="44">
        <v>135.5</v>
      </c>
      <c r="G30" s="44">
        <v>187</v>
      </c>
      <c r="H30" s="44">
        <v>144.5</v>
      </c>
      <c r="I30" s="44">
        <v>225.5</v>
      </c>
      <c r="J30" s="44">
        <v>327</v>
      </c>
      <c r="K30" s="44">
        <v>313.5</v>
      </c>
      <c r="L30" s="44">
        <v>59.5</v>
      </c>
      <c r="M30" s="44">
        <v>2.5</v>
      </c>
      <c r="N30" s="154">
        <f aca="true" t="shared" si="4" ref="N30:N54">SUM(B30:M30)</f>
        <v>1514.5</v>
      </c>
      <c r="O30" s="95">
        <f aca="true" t="shared" si="5" ref="O30:O52">N30*100/$N$53</f>
        <v>1.9886341254605568</v>
      </c>
      <c r="P30" s="45">
        <f aca="true" t="shared" si="6" ref="P30:P52">N30/12</f>
        <v>126.20833333333333</v>
      </c>
      <c r="Q30" s="46">
        <f>N30/366</f>
        <v>4.137978142076503</v>
      </c>
      <c r="S30" s="89"/>
      <c r="T30" s="138"/>
      <c r="U30" s="138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137"/>
      <c r="AI30" s="136"/>
      <c r="AJ30" s="93"/>
      <c r="AK30" s="94"/>
    </row>
    <row r="31" spans="1:37" s="43" customFormat="1" ht="18.75">
      <c r="A31" s="48" t="s">
        <v>106</v>
      </c>
      <c r="B31" s="49">
        <v>3.9</v>
      </c>
      <c r="C31" s="49">
        <v>0.5</v>
      </c>
      <c r="D31" s="49">
        <v>0.5</v>
      </c>
      <c r="E31" s="49">
        <v>66</v>
      </c>
      <c r="F31" s="49">
        <v>82.5</v>
      </c>
      <c r="G31" s="49">
        <v>362</v>
      </c>
      <c r="H31" s="49">
        <v>117</v>
      </c>
      <c r="I31" s="49">
        <v>148.5</v>
      </c>
      <c r="J31" s="49">
        <v>231</v>
      </c>
      <c r="K31" s="49">
        <v>317.5</v>
      </c>
      <c r="L31" s="49">
        <v>176</v>
      </c>
      <c r="M31" s="49">
        <v>0</v>
      </c>
      <c r="N31" s="152">
        <f t="shared" si="4"/>
        <v>1505.4</v>
      </c>
      <c r="O31" s="96">
        <f t="shared" si="5"/>
        <v>1.976685250886974</v>
      </c>
      <c r="P31" s="50">
        <f t="shared" si="6"/>
        <v>125.45</v>
      </c>
      <c r="Q31" s="51">
        <f>N31/365</f>
        <v>4.124383561643836</v>
      </c>
      <c r="S31" s="89"/>
      <c r="T31" s="90"/>
      <c r="U31" s="90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2"/>
      <c r="AI31" s="136"/>
      <c r="AJ31" s="93"/>
      <c r="AK31" s="94"/>
    </row>
    <row r="32" spans="1:37" s="47" customFormat="1" ht="17.25">
      <c r="A32" s="53" t="s">
        <v>570</v>
      </c>
      <c r="B32" s="49">
        <v>21</v>
      </c>
      <c r="C32" s="49">
        <v>1.5</v>
      </c>
      <c r="D32" s="49">
        <v>30</v>
      </c>
      <c r="E32" s="49">
        <v>93.5</v>
      </c>
      <c r="F32" s="49">
        <v>71</v>
      </c>
      <c r="G32" s="49">
        <v>179.1</v>
      </c>
      <c r="H32" s="49">
        <v>109.5</v>
      </c>
      <c r="I32" s="49">
        <v>303</v>
      </c>
      <c r="J32" s="49">
        <v>357.5</v>
      </c>
      <c r="K32" s="49">
        <v>304</v>
      </c>
      <c r="L32" s="49">
        <v>34.5</v>
      </c>
      <c r="M32" s="49">
        <v>0.5</v>
      </c>
      <c r="N32" s="155">
        <f t="shared" si="4"/>
        <v>1505.1</v>
      </c>
      <c r="O32" s="96">
        <f t="shared" si="5"/>
        <v>1.9762913319449877</v>
      </c>
      <c r="P32" s="50">
        <f t="shared" si="6"/>
        <v>125.425</v>
      </c>
      <c r="Q32" s="51">
        <f>N32/366</f>
        <v>4.112295081967213</v>
      </c>
      <c r="S32" s="89"/>
      <c r="T32" s="138"/>
      <c r="U32" s="138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137"/>
      <c r="AI32" s="136"/>
      <c r="AJ32" s="93"/>
      <c r="AK32" s="94"/>
    </row>
    <row r="33" spans="1:37" s="47" customFormat="1" ht="17.25">
      <c r="A33" s="48" t="s">
        <v>96</v>
      </c>
      <c r="B33" s="49">
        <v>45</v>
      </c>
      <c r="C33" s="49">
        <v>0.5</v>
      </c>
      <c r="D33" s="49">
        <v>40</v>
      </c>
      <c r="E33" s="49">
        <v>70</v>
      </c>
      <c r="F33" s="49">
        <v>97.5</v>
      </c>
      <c r="G33" s="49">
        <v>208.5</v>
      </c>
      <c r="H33" s="49">
        <v>89</v>
      </c>
      <c r="I33" s="49">
        <v>173.5</v>
      </c>
      <c r="J33" s="49">
        <v>257</v>
      </c>
      <c r="K33" s="49">
        <v>376.5</v>
      </c>
      <c r="L33" s="49">
        <v>147</v>
      </c>
      <c r="M33" s="49">
        <v>0</v>
      </c>
      <c r="N33" s="152">
        <f t="shared" si="4"/>
        <v>1504.5</v>
      </c>
      <c r="O33" s="96">
        <f t="shared" si="5"/>
        <v>1.9755034940610154</v>
      </c>
      <c r="P33" s="50">
        <f t="shared" si="6"/>
        <v>125.375</v>
      </c>
      <c r="Q33" s="51">
        <f>N33/365</f>
        <v>4.1219178082191785</v>
      </c>
      <c r="S33" s="89"/>
      <c r="T33" s="138"/>
      <c r="U33" s="138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137"/>
      <c r="AI33" s="136"/>
      <c r="AJ33" s="93"/>
      <c r="AK33" s="94"/>
    </row>
    <row r="34" spans="1:37" s="47" customFormat="1" ht="17.25">
      <c r="A34" s="53" t="s">
        <v>575</v>
      </c>
      <c r="B34" s="49">
        <v>36</v>
      </c>
      <c r="C34" s="49">
        <v>7</v>
      </c>
      <c r="D34" s="49">
        <v>51</v>
      </c>
      <c r="E34" s="49">
        <v>70.5</v>
      </c>
      <c r="F34" s="49">
        <v>101</v>
      </c>
      <c r="G34" s="49">
        <v>303.5</v>
      </c>
      <c r="H34" s="49">
        <v>106</v>
      </c>
      <c r="I34" s="49">
        <v>166.5</v>
      </c>
      <c r="J34" s="49">
        <v>291.5</v>
      </c>
      <c r="K34" s="49">
        <v>299.5</v>
      </c>
      <c r="L34" s="49">
        <v>71</v>
      </c>
      <c r="M34" s="49">
        <v>0</v>
      </c>
      <c r="N34" s="152">
        <f t="shared" si="4"/>
        <v>1503.5</v>
      </c>
      <c r="O34" s="96">
        <f t="shared" si="5"/>
        <v>1.9741904309210612</v>
      </c>
      <c r="P34" s="50">
        <f t="shared" si="6"/>
        <v>125.29166666666667</v>
      </c>
      <c r="Q34" s="51">
        <f>N34/365</f>
        <v>4.119178082191781</v>
      </c>
      <c r="S34" s="89"/>
      <c r="T34" s="90"/>
      <c r="U34" s="90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137"/>
      <c r="AI34" s="136"/>
      <c r="AJ34" s="93"/>
      <c r="AK34" s="94"/>
    </row>
    <row r="35" spans="1:37" s="47" customFormat="1" ht="17.25">
      <c r="A35" s="53" t="s">
        <v>151</v>
      </c>
      <c r="B35" s="49">
        <v>19.5</v>
      </c>
      <c r="C35" s="49">
        <v>0</v>
      </c>
      <c r="D35" s="49">
        <v>42.5</v>
      </c>
      <c r="E35" s="49">
        <v>79</v>
      </c>
      <c r="F35" s="49">
        <v>91</v>
      </c>
      <c r="G35" s="49">
        <v>213</v>
      </c>
      <c r="H35" s="49">
        <v>128</v>
      </c>
      <c r="I35" s="49">
        <v>247.5</v>
      </c>
      <c r="J35" s="49">
        <v>361.3</v>
      </c>
      <c r="K35" s="49">
        <v>284</v>
      </c>
      <c r="L35" s="49">
        <v>29.5</v>
      </c>
      <c r="M35" s="49">
        <v>0</v>
      </c>
      <c r="N35" s="155">
        <f t="shared" si="4"/>
        <v>1495.3</v>
      </c>
      <c r="O35" s="96">
        <f t="shared" si="5"/>
        <v>1.963423313173437</v>
      </c>
      <c r="P35" s="50">
        <f t="shared" si="6"/>
        <v>124.60833333333333</v>
      </c>
      <c r="Q35" s="51">
        <f>N35/366</f>
        <v>4.08551912568306</v>
      </c>
      <c r="S35" s="89"/>
      <c r="T35" s="90"/>
      <c r="U35" s="90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137"/>
      <c r="AI35" s="136"/>
      <c r="AJ35" s="93"/>
      <c r="AK35" s="94"/>
    </row>
    <row r="36" spans="1:37" s="47" customFormat="1" ht="17.25">
      <c r="A36" s="48" t="s">
        <v>596</v>
      </c>
      <c r="B36" s="49">
        <v>22</v>
      </c>
      <c r="C36" s="49">
        <v>3.5</v>
      </c>
      <c r="D36" s="49">
        <v>9.6</v>
      </c>
      <c r="E36" s="49">
        <v>67</v>
      </c>
      <c r="F36" s="49">
        <v>140</v>
      </c>
      <c r="G36" s="49">
        <v>130</v>
      </c>
      <c r="H36" s="49">
        <v>156.5</v>
      </c>
      <c r="I36" s="49">
        <v>271.5</v>
      </c>
      <c r="J36" s="49">
        <v>285</v>
      </c>
      <c r="K36" s="49">
        <v>308.5</v>
      </c>
      <c r="L36" s="49">
        <v>101</v>
      </c>
      <c r="M36" s="49">
        <v>0</v>
      </c>
      <c r="N36" s="155">
        <f t="shared" si="4"/>
        <v>1494.6</v>
      </c>
      <c r="O36" s="96">
        <f t="shared" si="5"/>
        <v>1.9625041689754692</v>
      </c>
      <c r="P36" s="50">
        <f t="shared" si="6"/>
        <v>124.55</v>
      </c>
      <c r="Q36" s="51">
        <f>N36/366</f>
        <v>4.083606557377049</v>
      </c>
      <c r="S36" s="89"/>
      <c r="T36" s="90"/>
      <c r="U36" s="90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137"/>
      <c r="AI36" s="136"/>
      <c r="AJ36" s="93"/>
      <c r="AK36" s="94"/>
    </row>
    <row r="37" spans="1:37" s="47" customFormat="1" ht="17.25">
      <c r="A37" s="53" t="s">
        <v>599</v>
      </c>
      <c r="B37" s="49">
        <v>35.8</v>
      </c>
      <c r="C37" s="49">
        <v>0</v>
      </c>
      <c r="D37" s="49">
        <v>76.2</v>
      </c>
      <c r="E37" s="49">
        <v>57.5</v>
      </c>
      <c r="F37" s="49">
        <v>122.1</v>
      </c>
      <c r="G37" s="49">
        <v>210.5</v>
      </c>
      <c r="H37" s="49">
        <v>96.5</v>
      </c>
      <c r="I37" s="49">
        <v>243</v>
      </c>
      <c r="J37" s="49">
        <v>305.5</v>
      </c>
      <c r="K37" s="49">
        <v>272.5</v>
      </c>
      <c r="L37" s="49">
        <v>63</v>
      </c>
      <c r="M37" s="49">
        <v>0</v>
      </c>
      <c r="N37" s="152">
        <f t="shared" si="4"/>
        <v>1482.6</v>
      </c>
      <c r="O37" s="96">
        <f t="shared" si="5"/>
        <v>1.9467474112960195</v>
      </c>
      <c r="P37" s="50">
        <f t="shared" si="6"/>
        <v>123.55</v>
      </c>
      <c r="Q37" s="51">
        <f>N37/365</f>
        <v>4.061917808219178</v>
      </c>
      <c r="S37" s="89"/>
      <c r="T37" s="138"/>
      <c r="U37" s="138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137"/>
      <c r="AI37" s="136"/>
      <c r="AJ37" s="93"/>
      <c r="AK37" s="94"/>
    </row>
    <row r="38" spans="1:37" s="47" customFormat="1" ht="17.25">
      <c r="A38" s="48" t="s">
        <v>600</v>
      </c>
      <c r="B38" s="49">
        <v>28</v>
      </c>
      <c r="C38" s="49">
        <v>0</v>
      </c>
      <c r="D38" s="49">
        <v>5</v>
      </c>
      <c r="E38" s="49">
        <v>86</v>
      </c>
      <c r="F38" s="49">
        <v>96.5</v>
      </c>
      <c r="G38" s="49">
        <v>177.5</v>
      </c>
      <c r="H38" s="49">
        <v>123.5</v>
      </c>
      <c r="I38" s="49">
        <v>245.5</v>
      </c>
      <c r="J38" s="49">
        <v>280</v>
      </c>
      <c r="K38" s="49">
        <v>324.5</v>
      </c>
      <c r="L38" s="49">
        <v>89</v>
      </c>
      <c r="M38" s="49">
        <v>0</v>
      </c>
      <c r="N38" s="152">
        <f t="shared" si="4"/>
        <v>1455.5</v>
      </c>
      <c r="O38" s="96">
        <f t="shared" si="5"/>
        <v>1.911163400203262</v>
      </c>
      <c r="P38" s="50">
        <f t="shared" si="6"/>
        <v>121.29166666666667</v>
      </c>
      <c r="Q38" s="51">
        <f>N38/365</f>
        <v>3.9876712328767123</v>
      </c>
      <c r="S38" s="89"/>
      <c r="T38" s="138"/>
      <c r="U38" s="138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2"/>
      <c r="AI38" s="136"/>
      <c r="AJ38" s="93"/>
      <c r="AK38" s="94"/>
    </row>
    <row r="39" spans="1:37" s="47" customFormat="1" ht="17.25">
      <c r="A39" s="48" t="s">
        <v>598</v>
      </c>
      <c r="B39" s="49">
        <v>47.5</v>
      </c>
      <c r="C39" s="49">
        <v>0</v>
      </c>
      <c r="D39" s="49">
        <v>8.5</v>
      </c>
      <c r="E39" s="49">
        <v>38</v>
      </c>
      <c r="F39" s="49">
        <v>115</v>
      </c>
      <c r="G39" s="49">
        <v>206.5</v>
      </c>
      <c r="H39" s="49">
        <v>118.5</v>
      </c>
      <c r="I39" s="49">
        <v>198</v>
      </c>
      <c r="J39" s="49">
        <v>281.5</v>
      </c>
      <c r="K39" s="49">
        <v>342.5</v>
      </c>
      <c r="L39" s="49">
        <v>92.5</v>
      </c>
      <c r="M39" s="49">
        <v>0</v>
      </c>
      <c r="N39" s="152">
        <f t="shared" si="4"/>
        <v>1448.5</v>
      </c>
      <c r="O39" s="96">
        <f t="shared" si="5"/>
        <v>1.901971958223583</v>
      </c>
      <c r="P39" s="50">
        <f t="shared" si="6"/>
        <v>120.70833333333333</v>
      </c>
      <c r="Q39" s="51">
        <f>N39/365</f>
        <v>3.9684931506849317</v>
      </c>
      <c r="S39" s="89"/>
      <c r="T39" s="138"/>
      <c r="U39" s="138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137"/>
      <c r="AI39" s="136"/>
      <c r="AJ39" s="93"/>
      <c r="AK39" s="94"/>
    </row>
    <row r="40" spans="1:37" s="47" customFormat="1" ht="17.25">
      <c r="A40" s="53" t="s">
        <v>589</v>
      </c>
      <c r="B40" s="49">
        <v>29</v>
      </c>
      <c r="C40" s="49">
        <v>0.5</v>
      </c>
      <c r="D40" s="49">
        <v>2</v>
      </c>
      <c r="E40" s="49">
        <v>39</v>
      </c>
      <c r="F40" s="49">
        <v>110</v>
      </c>
      <c r="G40" s="49">
        <v>140.5</v>
      </c>
      <c r="H40" s="49">
        <v>147.5</v>
      </c>
      <c r="I40" s="49">
        <v>259.5</v>
      </c>
      <c r="J40" s="49">
        <v>338.5</v>
      </c>
      <c r="K40" s="49">
        <v>282</v>
      </c>
      <c r="L40" s="49">
        <v>74.5</v>
      </c>
      <c r="M40" s="49">
        <v>0</v>
      </c>
      <c r="N40" s="155">
        <f t="shared" si="4"/>
        <v>1423</v>
      </c>
      <c r="O40" s="96">
        <f t="shared" si="5"/>
        <v>1.8684888481547524</v>
      </c>
      <c r="P40" s="50">
        <f t="shared" si="6"/>
        <v>118.58333333333333</v>
      </c>
      <c r="Q40" s="51">
        <f>N40/366</f>
        <v>3.887978142076503</v>
      </c>
      <c r="S40" s="89"/>
      <c r="T40" s="90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137"/>
      <c r="AI40" s="136"/>
      <c r="AJ40" s="93"/>
      <c r="AK40" s="94"/>
    </row>
    <row r="41" spans="1:37" s="47" customFormat="1" ht="17.25">
      <c r="A41" s="48" t="s">
        <v>591</v>
      </c>
      <c r="B41" s="49">
        <v>1</v>
      </c>
      <c r="C41" s="49">
        <v>1.4</v>
      </c>
      <c r="D41" s="49">
        <v>12</v>
      </c>
      <c r="E41" s="49">
        <v>82</v>
      </c>
      <c r="F41" s="49">
        <v>74</v>
      </c>
      <c r="G41" s="49">
        <v>262</v>
      </c>
      <c r="H41" s="49">
        <v>143</v>
      </c>
      <c r="I41" s="49">
        <v>192</v>
      </c>
      <c r="J41" s="49">
        <v>333.5</v>
      </c>
      <c r="K41" s="49">
        <v>225.5</v>
      </c>
      <c r="L41" s="49">
        <v>87</v>
      </c>
      <c r="M41" s="49">
        <v>0</v>
      </c>
      <c r="N41" s="152">
        <f t="shared" si="4"/>
        <v>1413.4</v>
      </c>
      <c r="O41" s="96">
        <f t="shared" si="5"/>
        <v>1.8558834420111925</v>
      </c>
      <c r="P41" s="50">
        <f t="shared" si="6"/>
        <v>117.78333333333335</v>
      </c>
      <c r="Q41" s="51">
        <f>N41/365</f>
        <v>3.872328767123288</v>
      </c>
      <c r="S41" s="89"/>
      <c r="T41" s="138"/>
      <c r="U41" s="138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2"/>
      <c r="AI41" s="136"/>
      <c r="AJ41" s="93"/>
      <c r="AK41" s="94"/>
    </row>
    <row r="42" spans="1:37" s="47" customFormat="1" ht="17.25">
      <c r="A42" s="48" t="s">
        <v>592</v>
      </c>
      <c r="B42" s="49">
        <v>44</v>
      </c>
      <c r="C42" s="49">
        <v>0</v>
      </c>
      <c r="D42" s="49">
        <v>15</v>
      </c>
      <c r="E42" s="49">
        <v>88</v>
      </c>
      <c r="F42" s="49">
        <v>198</v>
      </c>
      <c r="G42" s="49">
        <v>107.5</v>
      </c>
      <c r="H42" s="49">
        <v>112.5</v>
      </c>
      <c r="I42" s="49">
        <v>166</v>
      </c>
      <c r="J42" s="49">
        <v>256</v>
      </c>
      <c r="K42" s="49">
        <v>348</v>
      </c>
      <c r="L42" s="49">
        <v>71.5</v>
      </c>
      <c r="M42" s="49">
        <v>0</v>
      </c>
      <c r="N42" s="152">
        <f t="shared" si="4"/>
        <v>1406.5</v>
      </c>
      <c r="O42" s="96">
        <f t="shared" si="5"/>
        <v>1.8468233063455088</v>
      </c>
      <c r="P42" s="50">
        <f t="shared" si="6"/>
        <v>117.20833333333333</v>
      </c>
      <c r="Q42" s="51">
        <f>N42/365</f>
        <v>3.8534246575342466</v>
      </c>
      <c r="S42" s="89"/>
      <c r="T42" s="138"/>
      <c r="U42" s="138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  <c r="AI42" s="136"/>
      <c r="AJ42" s="93"/>
      <c r="AK42" s="94"/>
    </row>
    <row r="43" spans="1:37" s="47" customFormat="1" ht="17.25">
      <c r="A43" s="48" t="s">
        <v>580</v>
      </c>
      <c r="B43" s="49">
        <v>4</v>
      </c>
      <c r="C43" s="49">
        <v>0</v>
      </c>
      <c r="D43" s="49">
        <v>38.5</v>
      </c>
      <c r="E43" s="49">
        <v>47</v>
      </c>
      <c r="F43" s="49">
        <v>129</v>
      </c>
      <c r="G43" s="49">
        <v>184.5</v>
      </c>
      <c r="H43" s="49">
        <v>176.5</v>
      </c>
      <c r="I43" s="49">
        <v>243</v>
      </c>
      <c r="J43" s="49">
        <v>315</v>
      </c>
      <c r="K43" s="49">
        <v>236.2</v>
      </c>
      <c r="L43" s="49">
        <v>22</v>
      </c>
      <c r="M43" s="49">
        <v>0</v>
      </c>
      <c r="N43" s="155">
        <f t="shared" si="4"/>
        <v>1395.7</v>
      </c>
      <c r="O43" s="96">
        <f t="shared" si="5"/>
        <v>1.8326422244340042</v>
      </c>
      <c r="P43" s="50">
        <f t="shared" si="6"/>
        <v>116.30833333333334</v>
      </c>
      <c r="Q43" s="51">
        <f>N43/366</f>
        <v>3.8133879781420768</v>
      </c>
      <c r="S43" s="89"/>
      <c r="T43" s="138"/>
      <c r="U43" s="138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2"/>
      <c r="AI43" s="136"/>
      <c r="AJ43" s="93"/>
      <c r="AK43" s="94"/>
    </row>
    <row r="44" spans="1:37" s="47" customFormat="1" ht="17.25">
      <c r="A44" s="53" t="s">
        <v>593</v>
      </c>
      <c r="B44" s="49">
        <v>10</v>
      </c>
      <c r="C44" s="49">
        <v>8.5</v>
      </c>
      <c r="D44" s="49">
        <v>16</v>
      </c>
      <c r="E44" s="49">
        <v>56.2</v>
      </c>
      <c r="F44" s="49">
        <v>106.4</v>
      </c>
      <c r="G44" s="49">
        <v>261.5</v>
      </c>
      <c r="H44" s="49">
        <v>62</v>
      </c>
      <c r="I44" s="49">
        <v>254</v>
      </c>
      <c r="J44" s="49">
        <v>340</v>
      </c>
      <c r="K44" s="49">
        <v>246.5</v>
      </c>
      <c r="L44" s="49">
        <v>26</v>
      </c>
      <c r="M44" s="49">
        <v>1</v>
      </c>
      <c r="N44" s="155">
        <f t="shared" si="4"/>
        <v>1388.1</v>
      </c>
      <c r="O44" s="96">
        <f t="shared" si="5"/>
        <v>1.8226629445703526</v>
      </c>
      <c r="P44" s="50">
        <f t="shared" si="6"/>
        <v>115.675</v>
      </c>
      <c r="Q44" s="51">
        <f>N44/366</f>
        <v>3.792622950819672</v>
      </c>
      <c r="S44" s="89"/>
      <c r="T44" s="138"/>
      <c r="U44" s="138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137"/>
      <c r="AI44" s="136"/>
      <c r="AJ44" s="93"/>
      <c r="AK44" s="94"/>
    </row>
    <row r="45" spans="1:37" s="47" customFormat="1" ht="17.25">
      <c r="A45" s="48" t="s">
        <v>118</v>
      </c>
      <c r="B45" s="49">
        <v>0.5</v>
      </c>
      <c r="C45" s="49">
        <v>6.5</v>
      </c>
      <c r="D45" s="49">
        <v>6.5</v>
      </c>
      <c r="E45" s="49">
        <v>63</v>
      </c>
      <c r="F45" s="49">
        <v>63.5</v>
      </c>
      <c r="G45" s="49">
        <v>298</v>
      </c>
      <c r="H45" s="49">
        <v>95</v>
      </c>
      <c r="I45" s="49">
        <v>134</v>
      </c>
      <c r="J45" s="49">
        <v>240</v>
      </c>
      <c r="K45" s="49">
        <v>290</v>
      </c>
      <c r="L45" s="49">
        <v>172.5</v>
      </c>
      <c r="M45" s="49">
        <v>0</v>
      </c>
      <c r="N45" s="155">
        <f t="shared" si="4"/>
        <v>1369.5</v>
      </c>
      <c r="O45" s="96">
        <f t="shared" si="5"/>
        <v>1.7982399701672054</v>
      </c>
      <c r="P45" s="50">
        <f t="shared" si="6"/>
        <v>114.125</v>
      </c>
      <c r="Q45" s="51">
        <f>N45/366</f>
        <v>3.7418032786885247</v>
      </c>
      <c r="S45" s="89"/>
      <c r="T45" s="138"/>
      <c r="U45" s="138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137"/>
      <c r="AI45" s="136"/>
      <c r="AJ45" s="93"/>
      <c r="AK45" s="94"/>
    </row>
    <row r="46" spans="1:37" s="47" customFormat="1" ht="17.25">
      <c r="A46" s="53" t="s">
        <v>578</v>
      </c>
      <c r="B46" s="49">
        <v>58</v>
      </c>
      <c r="C46" s="49">
        <v>2.5</v>
      </c>
      <c r="D46" s="49">
        <v>36.5</v>
      </c>
      <c r="E46" s="49">
        <v>13</v>
      </c>
      <c r="F46" s="49">
        <v>76</v>
      </c>
      <c r="G46" s="49">
        <v>279</v>
      </c>
      <c r="H46" s="49">
        <v>170</v>
      </c>
      <c r="I46" s="49">
        <v>181.5</v>
      </c>
      <c r="J46" s="49">
        <v>240</v>
      </c>
      <c r="K46" s="49">
        <v>242</v>
      </c>
      <c r="L46" s="49">
        <v>56</v>
      </c>
      <c r="M46" s="49">
        <v>0</v>
      </c>
      <c r="N46" s="155">
        <f t="shared" si="4"/>
        <v>1354.5</v>
      </c>
      <c r="O46" s="96">
        <f t="shared" si="5"/>
        <v>1.7785440230678933</v>
      </c>
      <c r="P46" s="50">
        <f t="shared" si="6"/>
        <v>112.875</v>
      </c>
      <c r="Q46" s="51">
        <f>N46/366</f>
        <v>3.7008196721311477</v>
      </c>
      <c r="S46" s="89"/>
      <c r="T46" s="138"/>
      <c r="U46" s="138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137"/>
      <c r="AI46" s="136"/>
      <c r="AJ46" s="93"/>
      <c r="AK46" s="94"/>
    </row>
    <row r="47" spans="1:37" s="47" customFormat="1" ht="17.25">
      <c r="A47" s="48" t="s">
        <v>164</v>
      </c>
      <c r="B47" s="49">
        <v>0</v>
      </c>
      <c r="C47" s="49">
        <v>0.2</v>
      </c>
      <c r="D47" s="49">
        <v>7.7</v>
      </c>
      <c r="E47" s="49">
        <v>66</v>
      </c>
      <c r="F47" s="49">
        <v>69.5</v>
      </c>
      <c r="G47" s="49">
        <v>286</v>
      </c>
      <c r="H47" s="49">
        <v>113</v>
      </c>
      <c r="I47" s="49">
        <v>150</v>
      </c>
      <c r="J47" s="49">
        <v>230</v>
      </c>
      <c r="K47" s="49">
        <v>284.5</v>
      </c>
      <c r="L47" s="49">
        <v>91</v>
      </c>
      <c r="M47" s="49">
        <v>0.5</v>
      </c>
      <c r="N47" s="152">
        <f t="shared" si="4"/>
        <v>1298.4</v>
      </c>
      <c r="O47" s="96">
        <f t="shared" si="5"/>
        <v>1.7048811809164657</v>
      </c>
      <c r="P47" s="50">
        <f t="shared" si="6"/>
        <v>108.2</v>
      </c>
      <c r="Q47" s="51">
        <f>N47/365</f>
        <v>3.557260273972603</v>
      </c>
      <c r="S47" s="89"/>
      <c r="T47" s="90"/>
      <c r="U47" s="90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137"/>
      <c r="AI47" s="136"/>
      <c r="AJ47" s="93"/>
      <c r="AK47" s="94"/>
    </row>
    <row r="48" spans="1:37" s="47" customFormat="1" ht="17.25">
      <c r="A48" s="48" t="s">
        <v>573</v>
      </c>
      <c r="B48" s="49">
        <v>28.8</v>
      </c>
      <c r="C48" s="49">
        <v>12.3</v>
      </c>
      <c r="D48" s="49">
        <v>50.9</v>
      </c>
      <c r="E48" s="49">
        <v>59.5</v>
      </c>
      <c r="F48" s="49">
        <v>75</v>
      </c>
      <c r="G48" s="49">
        <v>131.3</v>
      </c>
      <c r="H48" s="49">
        <v>84.5</v>
      </c>
      <c r="I48" s="49">
        <v>198</v>
      </c>
      <c r="J48" s="49">
        <v>241.5</v>
      </c>
      <c r="K48" s="49">
        <v>270.9</v>
      </c>
      <c r="L48" s="49">
        <v>133</v>
      </c>
      <c r="M48" s="49">
        <v>0.5</v>
      </c>
      <c r="N48" s="152">
        <f t="shared" si="4"/>
        <v>1286.1999999999998</v>
      </c>
      <c r="O48" s="96">
        <f t="shared" si="5"/>
        <v>1.6888618106090247</v>
      </c>
      <c r="P48" s="50">
        <f t="shared" si="6"/>
        <v>107.18333333333332</v>
      </c>
      <c r="Q48" s="51">
        <f>N48/365</f>
        <v>3.5238356164383555</v>
      </c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</row>
    <row r="49" spans="1:17" s="47" customFormat="1" ht="17.25">
      <c r="A49" s="48" t="s">
        <v>579</v>
      </c>
      <c r="B49" s="49">
        <v>35.2</v>
      </c>
      <c r="C49" s="49">
        <v>0</v>
      </c>
      <c r="D49" s="49">
        <v>42.8</v>
      </c>
      <c r="E49" s="49">
        <v>45</v>
      </c>
      <c r="F49" s="49">
        <v>70.8</v>
      </c>
      <c r="G49" s="49">
        <v>175.1</v>
      </c>
      <c r="H49" s="49">
        <v>92</v>
      </c>
      <c r="I49" s="49">
        <v>207.3</v>
      </c>
      <c r="J49" s="49">
        <v>266.5</v>
      </c>
      <c r="K49" s="49">
        <v>241.5</v>
      </c>
      <c r="L49" s="49">
        <v>88</v>
      </c>
      <c r="M49" s="49">
        <v>0</v>
      </c>
      <c r="N49" s="152">
        <f t="shared" si="4"/>
        <v>1264.2</v>
      </c>
      <c r="O49" s="96">
        <f t="shared" si="5"/>
        <v>1.6599744215300336</v>
      </c>
      <c r="P49" s="50">
        <f t="shared" si="6"/>
        <v>105.35000000000001</v>
      </c>
      <c r="Q49" s="51">
        <f>N49/365</f>
        <v>3.4635616438356167</v>
      </c>
    </row>
    <row r="50" spans="1:17" s="47" customFormat="1" ht="17.25">
      <c r="A50" s="53" t="s">
        <v>86</v>
      </c>
      <c r="B50" s="49">
        <v>69.5</v>
      </c>
      <c r="C50" s="49">
        <v>4.5</v>
      </c>
      <c r="D50" s="49">
        <v>43.5</v>
      </c>
      <c r="E50" s="49">
        <v>14</v>
      </c>
      <c r="F50" s="49">
        <v>82.5</v>
      </c>
      <c r="G50" s="49">
        <v>302.5</v>
      </c>
      <c r="H50" s="49">
        <v>89.5</v>
      </c>
      <c r="I50" s="49">
        <v>108.5</v>
      </c>
      <c r="J50" s="49">
        <v>269</v>
      </c>
      <c r="K50" s="49">
        <v>216.5</v>
      </c>
      <c r="L50" s="49">
        <v>45</v>
      </c>
      <c r="M50" s="49">
        <v>0.5</v>
      </c>
      <c r="N50" s="155">
        <f t="shared" si="4"/>
        <v>1245.5</v>
      </c>
      <c r="O50" s="96">
        <f t="shared" si="5"/>
        <v>1.635420140812891</v>
      </c>
      <c r="P50" s="50">
        <f t="shared" si="6"/>
        <v>103.79166666666667</v>
      </c>
      <c r="Q50" s="51">
        <f>N50/366</f>
        <v>3.4030054644808745</v>
      </c>
    </row>
    <row r="51" spans="1:17" s="47" customFormat="1" ht="17.25">
      <c r="A51" s="53" t="s">
        <v>597</v>
      </c>
      <c r="B51" s="49">
        <v>59.3</v>
      </c>
      <c r="C51" s="49">
        <v>2.3</v>
      </c>
      <c r="D51" s="49">
        <v>38.7</v>
      </c>
      <c r="E51" s="49">
        <v>18.4</v>
      </c>
      <c r="F51" s="49">
        <v>85.2</v>
      </c>
      <c r="G51" s="49">
        <v>248.5</v>
      </c>
      <c r="H51" s="49">
        <v>106.8</v>
      </c>
      <c r="I51" s="49">
        <v>126.1</v>
      </c>
      <c r="J51" s="49">
        <v>247.6</v>
      </c>
      <c r="K51" s="49">
        <v>235.4</v>
      </c>
      <c r="L51" s="49">
        <v>48</v>
      </c>
      <c r="M51" s="49">
        <v>1</v>
      </c>
      <c r="N51" s="155">
        <f t="shared" si="4"/>
        <v>1217.3</v>
      </c>
      <c r="O51" s="96">
        <f t="shared" si="5"/>
        <v>1.5983917602661841</v>
      </c>
      <c r="P51" s="50">
        <f t="shared" si="6"/>
        <v>101.44166666666666</v>
      </c>
      <c r="Q51" s="51">
        <f>N51/366</f>
        <v>3.3259562841530053</v>
      </c>
    </row>
    <row r="52" spans="1:17" s="47" customFormat="1" ht="17.25">
      <c r="A52" s="54" t="s">
        <v>87</v>
      </c>
      <c r="B52" s="55">
        <v>0.5</v>
      </c>
      <c r="C52" s="55">
        <v>8.2</v>
      </c>
      <c r="D52" s="55">
        <v>10</v>
      </c>
      <c r="E52" s="55">
        <v>64</v>
      </c>
      <c r="F52" s="55">
        <v>71.5</v>
      </c>
      <c r="G52" s="55">
        <v>145.5</v>
      </c>
      <c r="H52" s="55">
        <v>118</v>
      </c>
      <c r="I52" s="55">
        <v>116</v>
      </c>
      <c r="J52" s="55">
        <v>232</v>
      </c>
      <c r="K52" s="55">
        <v>362</v>
      </c>
      <c r="L52" s="55">
        <v>76.5</v>
      </c>
      <c r="M52" s="55">
        <v>3</v>
      </c>
      <c r="N52" s="153">
        <f t="shared" si="4"/>
        <v>1207.2</v>
      </c>
      <c r="O52" s="97">
        <f t="shared" si="5"/>
        <v>1.5851298225526471</v>
      </c>
      <c r="P52" s="56">
        <f t="shared" si="6"/>
        <v>100.60000000000001</v>
      </c>
      <c r="Q52" s="51">
        <f>N52/365</f>
        <v>3.3073972602739725</v>
      </c>
    </row>
    <row r="53" spans="1:17" s="47" customFormat="1" ht="18.75">
      <c r="A53" s="494" t="s">
        <v>955</v>
      </c>
      <c r="B53" s="57">
        <f aca="true" t="shared" si="7" ref="B53:M53">SUM(B3:B52)</f>
        <v>1610.2999999999997</v>
      </c>
      <c r="C53" s="57">
        <f t="shared" si="7"/>
        <v>204.9</v>
      </c>
      <c r="D53" s="57">
        <f t="shared" si="7"/>
        <v>1795.9</v>
      </c>
      <c r="E53" s="57">
        <f t="shared" si="7"/>
        <v>3218.2999999999997</v>
      </c>
      <c r="F53" s="57">
        <f t="shared" si="7"/>
        <v>5577</v>
      </c>
      <c r="G53" s="57">
        <f t="shared" si="7"/>
        <v>10347.3</v>
      </c>
      <c r="H53" s="57">
        <f t="shared" si="7"/>
        <v>7110.6</v>
      </c>
      <c r="I53" s="57">
        <f t="shared" si="7"/>
        <v>11410.699999999999</v>
      </c>
      <c r="J53" s="57">
        <f t="shared" si="7"/>
        <v>15611</v>
      </c>
      <c r="K53" s="57">
        <f t="shared" si="7"/>
        <v>15704.5</v>
      </c>
      <c r="L53" s="57">
        <f t="shared" si="7"/>
        <v>3464.3</v>
      </c>
      <c r="M53" s="57">
        <f t="shared" si="7"/>
        <v>103</v>
      </c>
      <c r="N53" s="157">
        <f t="shared" si="4"/>
        <v>76157.8</v>
      </c>
      <c r="O53" s="98">
        <f>SUM(O3:O52)</f>
        <v>99.99999999999999</v>
      </c>
      <c r="P53" s="58"/>
      <c r="Q53" s="59"/>
    </row>
    <row r="54" spans="1:17" s="47" customFormat="1" ht="18.75">
      <c r="A54" s="60" t="s">
        <v>567</v>
      </c>
      <c r="B54" s="61">
        <f>B53*100/$N$53</f>
        <v>2.114425574268164</v>
      </c>
      <c r="C54" s="61">
        <f>C53*100/$N$53</f>
        <v>0.2690466373766049</v>
      </c>
      <c r="D54" s="61">
        <f>D53*100/$N$53</f>
        <v>2.358130093043654</v>
      </c>
      <c r="E54" s="61">
        <f aca="true" t="shared" si="8" ref="E54:M54">E53*100/$N$53</f>
        <v>4.225831103314434</v>
      </c>
      <c r="F54" s="61">
        <f t="shared" si="8"/>
        <v>7.322953131524282</v>
      </c>
      <c r="G54" s="61">
        <f t="shared" si="8"/>
        <v>13.586658228047552</v>
      </c>
      <c r="H54" s="61">
        <f t="shared" si="8"/>
        <v>9.336666762957963</v>
      </c>
      <c r="I54" s="61">
        <f t="shared" si="8"/>
        <v>14.982969571074793</v>
      </c>
      <c r="J54" s="61">
        <f t="shared" si="8"/>
        <v>20.4982286778242</v>
      </c>
      <c r="K54" s="61">
        <f t="shared" si="8"/>
        <v>20.621000081409914</v>
      </c>
      <c r="L54" s="61">
        <f t="shared" si="8"/>
        <v>4.548844635743154</v>
      </c>
      <c r="M54" s="61">
        <f t="shared" si="8"/>
        <v>0.13524550341527722</v>
      </c>
      <c r="N54" s="158">
        <f t="shared" si="4"/>
        <v>99.99999999999999</v>
      </c>
      <c r="O54" s="62"/>
      <c r="P54" s="63"/>
      <c r="Q54" s="62"/>
    </row>
    <row r="55" spans="1:17" s="47" customFormat="1" ht="20.25" customHeight="1">
      <c r="A55" s="426" t="s">
        <v>229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8"/>
      <c r="P55" s="69"/>
      <c r="Q55" s="68"/>
    </row>
    <row r="56" spans="19:37" s="47" customFormat="1" ht="17.25">
      <c r="S56" s="89"/>
      <c r="T56" s="90"/>
      <c r="U56" s="90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2"/>
      <c r="AI56" s="136"/>
      <c r="AJ56" s="93"/>
      <c r="AK56" s="94"/>
    </row>
    <row r="57" spans="19:37" s="47" customFormat="1" ht="17.25">
      <c r="S57" s="89"/>
      <c r="T57" s="138"/>
      <c r="U57" s="138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2"/>
      <c r="AI57" s="136"/>
      <c r="AJ57" s="93"/>
      <c r="AK57" s="94"/>
    </row>
    <row r="58" spans="2:37" ht="17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S58" s="89"/>
      <c r="T58" s="90"/>
      <c r="U58" s="90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137"/>
      <c r="AI58" s="136"/>
      <c r="AJ58" s="93"/>
      <c r="AK58" s="94"/>
    </row>
    <row r="59" spans="2:37" ht="17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S59" s="89"/>
      <c r="T59" s="138"/>
      <c r="U59" s="138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2"/>
      <c r="AI59" s="136"/>
      <c r="AJ59" s="93"/>
      <c r="AK59" s="94"/>
    </row>
    <row r="60" spans="2:37" ht="17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S60" s="89"/>
      <c r="T60" s="90"/>
      <c r="U60" s="90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2"/>
      <c r="AI60" s="136"/>
      <c r="AJ60" s="93"/>
      <c r="AK60" s="94"/>
    </row>
    <row r="62" spans="1:17" s="66" customFormat="1" ht="13.5">
      <c r="A62" s="38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5"/>
      <c r="O62" s="65"/>
      <c r="Q62" s="65"/>
    </row>
  </sheetData>
  <sheetProtection/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D31"/>
  <sheetViews>
    <sheetView zoomScalePageLayoutView="0" workbookViewId="0" topLeftCell="A1">
      <selection activeCell="F10" sqref="F10"/>
    </sheetView>
  </sheetViews>
  <sheetFormatPr defaultColWidth="9.140625" defaultRowHeight="18.75" customHeight="1"/>
  <cols>
    <col min="1" max="1" width="37.7109375" style="2" customWidth="1"/>
    <col min="2" max="2" width="23.421875" style="2" customWidth="1"/>
    <col min="3" max="3" width="50.28125" style="2" customWidth="1"/>
    <col min="4" max="4" width="35.7109375" style="2" customWidth="1"/>
    <col min="5" max="16384" width="9.140625" style="2" customWidth="1"/>
  </cols>
  <sheetData>
    <row r="1" spans="1:4" s="1" customFormat="1" ht="25.5" customHeight="1">
      <c r="A1" s="496" t="s">
        <v>722</v>
      </c>
      <c r="B1" s="496"/>
      <c r="C1" s="496"/>
      <c r="D1" s="496"/>
    </row>
    <row r="2" spans="1:4" s="4" customFormat="1" ht="18" customHeight="1">
      <c r="A2" s="497" t="s">
        <v>959</v>
      </c>
      <c r="B2" s="3" t="s">
        <v>960</v>
      </c>
      <c r="C2" s="497" t="s">
        <v>495</v>
      </c>
      <c r="D2" s="497" t="s">
        <v>496</v>
      </c>
    </row>
    <row r="3" spans="1:4" s="115" customFormat="1" ht="16.5" customHeight="1">
      <c r="A3" s="499" t="s">
        <v>194</v>
      </c>
      <c r="B3" s="194">
        <v>5000000</v>
      </c>
      <c r="C3" s="193" t="s">
        <v>653</v>
      </c>
      <c r="D3" s="193" t="s">
        <v>195</v>
      </c>
    </row>
    <row r="4" spans="1:4" s="115" customFormat="1" ht="16.5" customHeight="1">
      <c r="A4" s="500" t="s">
        <v>196</v>
      </c>
      <c r="B4" s="177">
        <v>261600</v>
      </c>
      <c r="C4" s="116" t="s">
        <v>197</v>
      </c>
      <c r="D4" s="116" t="s">
        <v>195</v>
      </c>
    </row>
    <row r="5" spans="1:4" s="115" customFormat="1" ht="16.5" customHeight="1">
      <c r="A5" s="501" t="s">
        <v>198</v>
      </c>
      <c r="B5" s="177">
        <v>10875</v>
      </c>
      <c r="C5" s="179" t="s">
        <v>199</v>
      </c>
      <c r="D5" s="116" t="s">
        <v>195</v>
      </c>
    </row>
    <row r="6" spans="1:4" s="115" customFormat="1" ht="16.5" customHeight="1">
      <c r="A6" s="500" t="s">
        <v>200</v>
      </c>
      <c r="B6" s="117">
        <v>48000</v>
      </c>
      <c r="C6" s="116" t="s">
        <v>676</v>
      </c>
      <c r="D6" s="116" t="s">
        <v>195</v>
      </c>
    </row>
    <row r="7" spans="1:4" s="115" customFormat="1" ht="16.5" customHeight="1">
      <c r="A7" s="500" t="s">
        <v>201</v>
      </c>
      <c r="B7" s="117">
        <v>81000</v>
      </c>
      <c r="C7" s="116" t="s">
        <v>202</v>
      </c>
      <c r="D7" s="116" t="s">
        <v>195</v>
      </c>
    </row>
    <row r="8" spans="1:4" s="115" customFormat="1" ht="16.5" customHeight="1">
      <c r="A8" s="501" t="s">
        <v>522</v>
      </c>
      <c r="B8" s="177">
        <v>148000</v>
      </c>
      <c r="C8" s="116" t="s">
        <v>906</v>
      </c>
      <c r="D8" s="116" t="s">
        <v>195</v>
      </c>
    </row>
    <row r="9" spans="1:4" s="115" customFormat="1" ht="16.5" customHeight="1">
      <c r="A9" s="501" t="s">
        <v>678</v>
      </c>
      <c r="B9" s="177">
        <v>107000</v>
      </c>
      <c r="C9" s="179" t="s">
        <v>615</v>
      </c>
      <c r="D9" s="116" t="s">
        <v>195</v>
      </c>
    </row>
    <row r="10" spans="1:4" s="115" customFormat="1" ht="16.5" customHeight="1">
      <c r="A10" s="500" t="s">
        <v>203</v>
      </c>
      <c r="B10" s="117">
        <v>5500</v>
      </c>
      <c r="C10" s="116" t="s">
        <v>202</v>
      </c>
      <c r="D10" s="116" t="s">
        <v>195</v>
      </c>
    </row>
    <row r="11" spans="1:4" s="115" customFormat="1" ht="16.5" customHeight="1">
      <c r="A11" s="500" t="s">
        <v>654</v>
      </c>
      <c r="B11" s="117">
        <v>8400</v>
      </c>
      <c r="C11" s="116" t="s">
        <v>204</v>
      </c>
      <c r="D11" s="116" t="s">
        <v>195</v>
      </c>
    </row>
    <row r="12" spans="1:4" s="115" customFormat="1" ht="16.5" customHeight="1">
      <c r="A12" s="500" t="s">
        <v>205</v>
      </c>
      <c r="B12" s="117">
        <v>44080</v>
      </c>
      <c r="C12" s="116" t="s">
        <v>206</v>
      </c>
      <c r="D12" s="116" t="s">
        <v>195</v>
      </c>
    </row>
    <row r="13" spans="1:4" s="115" customFormat="1" ht="16.5" customHeight="1">
      <c r="A13" s="500" t="s">
        <v>680</v>
      </c>
      <c r="B13" s="117">
        <v>180000</v>
      </c>
      <c r="C13" s="116" t="s">
        <v>681</v>
      </c>
      <c r="D13" s="116" t="s">
        <v>195</v>
      </c>
    </row>
    <row r="14" spans="1:4" s="115" customFormat="1" ht="16.5" customHeight="1">
      <c r="A14" s="502" t="s">
        <v>207</v>
      </c>
      <c r="B14" s="117">
        <v>6000000</v>
      </c>
      <c r="C14" s="116" t="s">
        <v>208</v>
      </c>
      <c r="D14" s="116" t="s">
        <v>209</v>
      </c>
    </row>
    <row r="15" spans="1:4" s="115" customFormat="1" ht="16.5" customHeight="1">
      <c r="A15" s="502" t="s">
        <v>210</v>
      </c>
      <c r="B15" s="176"/>
      <c r="C15" s="116" t="s">
        <v>211</v>
      </c>
      <c r="D15" s="178"/>
    </row>
    <row r="16" spans="1:4" s="115" customFormat="1" ht="16.5" customHeight="1">
      <c r="A16" s="501" t="s">
        <v>212</v>
      </c>
      <c r="B16" s="117">
        <v>200000</v>
      </c>
      <c r="C16" s="179" t="s">
        <v>683</v>
      </c>
      <c r="D16" s="116" t="s">
        <v>99</v>
      </c>
    </row>
    <row r="17" spans="1:4" s="115" customFormat="1" ht="16.5" customHeight="1">
      <c r="A17" s="501" t="s">
        <v>213</v>
      </c>
      <c r="B17" s="117">
        <v>94000</v>
      </c>
      <c r="C17" s="179" t="s">
        <v>214</v>
      </c>
      <c r="D17" s="116" t="s">
        <v>215</v>
      </c>
    </row>
    <row r="18" spans="1:4" s="115" customFormat="1" ht="16.5" customHeight="1">
      <c r="A18" s="500" t="s">
        <v>216</v>
      </c>
      <c r="B18" s="117">
        <v>288000</v>
      </c>
      <c r="C18" s="116" t="s">
        <v>217</v>
      </c>
      <c r="D18" s="116" t="s">
        <v>215</v>
      </c>
    </row>
    <row r="19" spans="1:4" s="4" customFormat="1" ht="16.5" customHeight="1">
      <c r="A19" s="500" t="s">
        <v>218</v>
      </c>
      <c r="B19" s="117">
        <v>68000</v>
      </c>
      <c r="C19" s="195" t="s">
        <v>624</v>
      </c>
      <c r="D19" s="116" t="s">
        <v>219</v>
      </c>
    </row>
    <row r="20" spans="1:4" s="4" customFormat="1" ht="16.5" customHeight="1">
      <c r="A20" s="500" t="s">
        <v>619</v>
      </c>
      <c r="B20" s="117">
        <v>9300</v>
      </c>
      <c r="C20" s="116" t="s">
        <v>623</v>
      </c>
      <c r="D20" s="116" t="s">
        <v>80</v>
      </c>
    </row>
    <row r="21" spans="1:4" s="115" customFormat="1" ht="16.5" customHeight="1">
      <c r="A21" s="500" t="s">
        <v>220</v>
      </c>
      <c r="B21" s="117">
        <v>12800</v>
      </c>
      <c r="C21" s="116" t="s">
        <v>677</v>
      </c>
      <c r="D21" s="116" t="s">
        <v>221</v>
      </c>
    </row>
    <row r="22" spans="1:4" s="115" customFormat="1" ht="16.5" customHeight="1">
      <c r="A22" s="500" t="s">
        <v>682</v>
      </c>
      <c r="B22" s="196">
        <v>22750</v>
      </c>
      <c r="C22" s="116" t="s">
        <v>907</v>
      </c>
      <c r="D22" s="116" t="s">
        <v>221</v>
      </c>
    </row>
    <row r="23" spans="1:4" s="115" customFormat="1" ht="16.5" customHeight="1">
      <c r="A23" s="500" t="s">
        <v>222</v>
      </c>
      <c r="B23" s="117">
        <v>3500</v>
      </c>
      <c r="C23" s="179" t="s">
        <v>655</v>
      </c>
      <c r="D23" s="116" t="s">
        <v>223</v>
      </c>
    </row>
    <row r="24" spans="1:4" s="115" customFormat="1" ht="16.5" customHeight="1">
      <c r="A24" s="500" t="s">
        <v>224</v>
      </c>
      <c r="B24" s="117">
        <v>78000</v>
      </c>
      <c r="C24" s="179" t="s">
        <v>679</v>
      </c>
      <c r="D24" s="116" t="s">
        <v>908</v>
      </c>
    </row>
    <row r="25" spans="1:4" s="115" customFormat="1" ht="16.5" customHeight="1">
      <c r="A25" s="500" t="s">
        <v>225</v>
      </c>
      <c r="B25" s="117">
        <v>228000</v>
      </c>
      <c r="C25" s="116" t="s">
        <v>226</v>
      </c>
      <c r="D25" s="116" t="s">
        <v>137</v>
      </c>
    </row>
    <row r="26" spans="1:4" s="115" customFormat="1" ht="16.5" customHeight="1">
      <c r="A26" s="500" t="s">
        <v>616</v>
      </c>
      <c r="B26" s="117">
        <v>76800</v>
      </c>
      <c r="C26" s="116" t="s">
        <v>620</v>
      </c>
      <c r="D26" s="116" t="s">
        <v>137</v>
      </c>
    </row>
    <row r="27" spans="1:4" s="115" customFormat="1" ht="16.5" customHeight="1">
      <c r="A27" s="500" t="s">
        <v>617</v>
      </c>
      <c r="B27" s="117">
        <v>26000</v>
      </c>
      <c r="C27" s="116" t="s">
        <v>621</v>
      </c>
      <c r="D27" s="116" t="s">
        <v>137</v>
      </c>
    </row>
    <row r="28" spans="1:4" s="115" customFormat="1" ht="16.5" customHeight="1">
      <c r="A28" s="500" t="s">
        <v>618</v>
      </c>
      <c r="B28" s="117">
        <v>26700</v>
      </c>
      <c r="C28" s="116" t="s">
        <v>622</v>
      </c>
      <c r="D28" s="116" t="s">
        <v>137</v>
      </c>
    </row>
    <row r="29" spans="1:4" s="115" customFormat="1" ht="16.5" customHeight="1">
      <c r="A29" s="500" t="s">
        <v>227</v>
      </c>
      <c r="B29" s="198">
        <v>40000</v>
      </c>
      <c r="C29" s="197" t="s">
        <v>228</v>
      </c>
      <c r="D29" s="197" t="s">
        <v>137</v>
      </c>
    </row>
    <row r="30" spans="1:2" s="5" customFormat="1" ht="18" customHeight="1">
      <c r="A30" s="498" t="s">
        <v>468</v>
      </c>
      <c r="B30" s="128">
        <f>SUM(B3:B29)</f>
        <v>13068305</v>
      </c>
    </row>
    <row r="31" s="6" customFormat="1" ht="18.75">
      <c r="A31" s="200" t="s">
        <v>229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T319"/>
  <sheetViews>
    <sheetView zoomScale="120" zoomScaleNormal="120" zoomScaleSheetLayoutView="130" zoomScalePageLayoutView="0" workbookViewId="0" topLeftCell="A1">
      <selection activeCell="O6" sqref="O6"/>
    </sheetView>
  </sheetViews>
  <sheetFormatPr defaultColWidth="9.140625" defaultRowHeight="19.5" customHeight="1"/>
  <cols>
    <col min="1" max="1" width="17.28125" style="132" customWidth="1"/>
    <col min="2" max="2" width="33.00390625" style="8" bestFit="1" customWidth="1"/>
    <col min="3" max="3" width="9.421875" style="12" customWidth="1"/>
    <col min="4" max="4" width="4.7109375" style="12" customWidth="1"/>
    <col min="5" max="5" width="7.57421875" style="12" bestFit="1" customWidth="1"/>
    <col min="6" max="6" width="7.8515625" style="12" bestFit="1" customWidth="1"/>
    <col min="7" max="7" width="8.421875" style="370" bestFit="1" customWidth="1"/>
    <col min="8" max="8" width="8.57421875" style="371" bestFit="1" customWidth="1"/>
    <col min="9" max="9" width="7.00390625" style="359" bestFit="1" customWidth="1"/>
    <col min="10" max="10" width="8.421875" style="372" bestFit="1" customWidth="1"/>
    <col min="11" max="11" width="9.28125" style="370" bestFit="1" customWidth="1"/>
    <col min="12" max="12" width="8.28125" style="371" bestFit="1" customWidth="1"/>
    <col min="13" max="13" width="8.28125" style="369" bestFit="1" customWidth="1"/>
    <col min="14" max="14" width="7.140625" style="373" bestFit="1" customWidth="1"/>
    <col min="15" max="15" width="13.28125" style="370" bestFit="1" customWidth="1"/>
    <col min="16" max="17" width="5.28125" style="12" customWidth="1"/>
    <col min="18" max="18" width="9.28125" style="12" bestFit="1" customWidth="1"/>
    <col min="19" max="19" width="8.8515625" style="12" customWidth="1"/>
    <col min="20" max="20" width="9.140625" style="7" customWidth="1"/>
    <col min="21" max="16384" width="9.140625" style="8" customWidth="1"/>
  </cols>
  <sheetData>
    <row r="1" spans="1:19" ht="21">
      <c r="A1" s="354" t="s">
        <v>669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20" s="12" customFormat="1" ht="19.5" customHeight="1">
      <c r="A2" s="503" t="s">
        <v>471</v>
      </c>
      <c r="B2" s="504" t="s">
        <v>470</v>
      </c>
      <c r="C2" s="13" t="s">
        <v>961</v>
      </c>
      <c r="D2" s="505" t="s">
        <v>484</v>
      </c>
      <c r="E2" s="13" t="s">
        <v>962</v>
      </c>
      <c r="F2" s="14" t="s">
        <v>963</v>
      </c>
      <c r="G2" s="14" t="s">
        <v>966</v>
      </c>
      <c r="H2" s="14" t="s">
        <v>964</v>
      </c>
      <c r="I2" s="118" t="s">
        <v>971</v>
      </c>
      <c r="J2" s="14" t="s">
        <v>965</v>
      </c>
      <c r="K2" s="14" t="s">
        <v>967</v>
      </c>
      <c r="L2" s="15" t="s">
        <v>970</v>
      </c>
      <c r="M2" s="13" t="s">
        <v>969</v>
      </c>
      <c r="N2" s="14" t="s">
        <v>968</v>
      </c>
      <c r="O2" s="16" t="s">
        <v>972</v>
      </c>
      <c r="T2" s="17"/>
    </row>
    <row r="3" spans="1:15" ht="19.5" customHeight="1">
      <c r="A3" s="25" t="s">
        <v>230</v>
      </c>
      <c r="B3" s="159" t="s">
        <v>723</v>
      </c>
      <c r="C3" s="18">
        <v>29.4</v>
      </c>
      <c r="D3" s="18">
        <v>7.4</v>
      </c>
      <c r="E3" s="18">
        <v>1.5</v>
      </c>
      <c r="F3" s="18">
        <v>1</v>
      </c>
      <c r="G3" s="18">
        <v>17.5</v>
      </c>
      <c r="H3" s="160">
        <v>193.8</v>
      </c>
      <c r="I3" s="18">
        <v>24.9</v>
      </c>
      <c r="J3" s="18">
        <v>11.2</v>
      </c>
      <c r="K3" s="18">
        <v>8.3</v>
      </c>
      <c r="L3" s="18">
        <v>0.2</v>
      </c>
      <c r="M3" s="18">
        <v>2.8</v>
      </c>
      <c r="N3" s="18">
        <v>1</v>
      </c>
      <c r="O3" s="122">
        <v>30500000000</v>
      </c>
    </row>
    <row r="4" spans="1:15" ht="19.5" customHeight="1">
      <c r="A4" s="21" t="s">
        <v>231</v>
      </c>
      <c r="B4" s="161" t="s">
        <v>232</v>
      </c>
      <c r="C4" s="19">
        <v>29.4</v>
      </c>
      <c r="D4" s="19">
        <v>7.5</v>
      </c>
      <c r="E4" s="19">
        <v>0</v>
      </c>
      <c r="F4" s="19">
        <v>2.4</v>
      </c>
      <c r="G4" s="19">
        <v>36.1</v>
      </c>
      <c r="H4" s="119">
        <v>246.4</v>
      </c>
      <c r="I4" s="19">
        <v>27.8</v>
      </c>
      <c r="J4" s="19">
        <v>25.9</v>
      </c>
      <c r="K4" s="19">
        <v>23.2</v>
      </c>
      <c r="L4" s="19">
        <v>0.1</v>
      </c>
      <c r="M4" s="19">
        <v>2.6</v>
      </c>
      <c r="N4" s="19">
        <v>1.7</v>
      </c>
      <c r="O4" s="123">
        <v>46500000000</v>
      </c>
    </row>
    <row r="5" spans="1:15" ht="19.5" customHeight="1">
      <c r="A5" s="23"/>
      <c r="B5" s="162" t="s">
        <v>928</v>
      </c>
      <c r="C5" s="20">
        <v>29.4</v>
      </c>
      <c r="D5" s="20">
        <v>7.5</v>
      </c>
      <c r="E5" s="20">
        <v>1.9</v>
      </c>
      <c r="F5" s="20">
        <v>0.1</v>
      </c>
      <c r="G5" s="20">
        <v>13.8</v>
      </c>
      <c r="H5" s="121">
        <v>97.8</v>
      </c>
      <c r="I5" s="20">
        <v>22.3</v>
      </c>
      <c r="J5" s="20">
        <v>13.2</v>
      </c>
      <c r="K5" s="20">
        <v>9.5</v>
      </c>
      <c r="L5" s="20">
        <v>0.3</v>
      </c>
      <c r="M5" s="20">
        <v>2.2</v>
      </c>
      <c r="N5" s="20">
        <v>1.3</v>
      </c>
      <c r="O5" s="124">
        <v>6330000000</v>
      </c>
    </row>
    <row r="6" spans="1:15" ht="19.5" customHeight="1">
      <c r="A6" s="22" t="s">
        <v>233</v>
      </c>
      <c r="B6" s="159" t="s">
        <v>724</v>
      </c>
      <c r="C6" s="18">
        <v>29.6</v>
      </c>
      <c r="D6" s="18">
        <v>7.3</v>
      </c>
      <c r="E6" s="18">
        <v>0.1</v>
      </c>
      <c r="F6" s="18">
        <v>1.4</v>
      </c>
      <c r="G6" s="18">
        <v>11.4</v>
      </c>
      <c r="H6" s="160">
        <v>83.5</v>
      </c>
      <c r="I6" s="18">
        <v>10.9</v>
      </c>
      <c r="J6" s="18">
        <v>14.4</v>
      </c>
      <c r="K6" s="18">
        <v>11.2</v>
      </c>
      <c r="L6" s="18">
        <v>0.3</v>
      </c>
      <c r="M6" s="18">
        <v>2.3</v>
      </c>
      <c r="N6" s="18">
        <v>1.2</v>
      </c>
      <c r="O6" s="122">
        <v>9340000000</v>
      </c>
    </row>
    <row r="7" spans="1:15" ht="19.5" customHeight="1">
      <c r="A7" s="21" t="s">
        <v>234</v>
      </c>
      <c r="B7" s="159" t="s">
        <v>235</v>
      </c>
      <c r="C7" s="18">
        <v>29.4</v>
      </c>
      <c r="D7" s="18">
        <v>7.4</v>
      </c>
      <c r="E7" s="18">
        <v>0.1</v>
      </c>
      <c r="F7" s="18">
        <v>1.2</v>
      </c>
      <c r="G7" s="18">
        <v>28.9</v>
      </c>
      <c r="H7" s="160">
        <v>140.6</v>
      </c>
      <c r="I7" s="18">
        <v>18.4</v>
      </c>
      <c r="J7" s="18">
        <v>15.2</v>
      </c>
      <c r="K7" s="18">
        <v>12.5</v>
      </c>
      <c r="L7" s="18">
        <v>0.2</v>
      </c>
      <c r="M7" s="18">
        <v>2.3</v>
      </c>
      <c r="N7" s="18">
        <v>1.2</v>
      </c>
      <c r="O7" s="122">
        <v>98000000000</v>
      </c>
    </row>
    <row r="8" spans="1:15" ht="19.5" customHeight="1">
      <c r="A8" s="21" t="s">
        <v>236</v>
      </c>
      <c r="B8" s="161" t="s">
        <v>926</v>
      </c>
      <c r="C8" s="19">
        <v>30.8</v>
      </c>
      <c r="D8" s="19">
        <v>7.5</v>
      </c>
      <c r="E8" s="19">
        <v>3.8</v>
      </c>
      <c r="F8" s="19">
        <v>0</v>
      </c>
      <c r="G8" s="19">
        <v>7.3</v>
      </c>
      <c r="H8" s="119">
        <v>56.5</v>
      </c>
      <c r="I8" s="19">
        <v>14.4</v>
      </c>
      <c r="J8" s="19">
        <v>2.7</v>
      </c>
      <c r="K8" s="19">
        <v>1.1</v>
      </c>
      <c r="L8" s="19">
        <v>0.1</v>
      </c>
      <c r="M8" s="19">
        <v>0.3</v>
      </c>
      <c r="N8" s="19">
        <v>1.6</v>
      </c>
      <c r="O8" s="123">
        <v>335000</v>
      </c>
    </row>
    <row r="9" spans="1:15" ht="19.5" customHeight="1">
      <c r="A9" s="22"/>
      <c r="B9" s="163" t="s">
        <v>927</v>
      </c>
      <c r="C9" s="24">
        <v>30.8</v>
      </c>
      <c r="D9" s="24">
        <v>7.5</v>
      </c>
      <c r="E9" s="24">
        <v>2.8</v>
      </c>
      <c r="F9" s="24">
        <v>0</v>
      </c>
      <c r="G9" s="24">
        <v>6.5</v>
      </c>
      <c r="H9" s="120">
        <v>64.1</v>
      </c>
      <c r="I9" s="24">
        <v>11.4</v>
      </c>
      <c r="J9" s="24">
        <v>2.7</v>
      </c>
      <c r="K9" s="24">
        <v>1.2</v>
      </c>
      <c r="L9" s="24">
        <v>0.1</v>
      </c>
      <c r="M9" s="24">
        <v>0.4</v>
      </c>
      <c r="N9" s="24">
        <v>1.5</v>
      </c>
      <c r="O9" s="125">
        <v>335000</v>
      </c>
    </row>
    <row r="10" spans="1:15" ht="19.5" customHeight="1">
      <c r="A10" s="23"/>
      <c r="B10" s="162" t="s">
        <v>237</v>
      </c>
      <c r="C10" s="20">
        <v>30.4</v>
      </c>
      <c r="D10" s="20">
        <v>7.5</v>
      </c>
      <c r="E10" s="20">
        <v>3</v>
      </c>
      <c r="F10" s="20">
        <v>0</v>
      </c>
      <c r="G10" s="20">
        <v>7</v>
      </c>
      <c r="H10" s="121">
        <v>59.5</v>
      </c>
      <c r="I10" s="20">
        <v>14</v>
      </c>
      <c r="J10" s="20">
        <v>2.6</v>
      </c>
      <c r="K10" s="20">
        <v>1.1</v>
      </c>
      <c r="L10" s="20">
        <v>0.2</v>
      </c>
      <c r="M10" s="20">
        <v>0.3</v>
      </c>
      <c r="N10" s="20">
        <v>1.7</v>
      </c>
      <c r="O10" s="124">
        <v>46600</v>
      </c>
    </row>
    <row r="11" spans="1:15" ht="19.5" customHeight="1">
      <c r="A11" s="23" t="s">
        <v>238</v>
      </c>
      <c r="B11" s="159" t="s">
        <v>239</v>
      </c>
      <c r="C11" s="18">
        <v>29.6</v>
      </c>
      <c r="D11" s="18">
        <v>7.4</v>
      </c>
      <c r="E11" s="18">
        <v>2.3</v>
      </c>
      <c r="F11" s="18">
        <v>0.1</v>
      </c>
      <c r="G11" s="18">
        <v>10.8</v>
      </c>
      <c r="H11" s="160">
        <v>94.5</v>
      </c>
      <c r="I11" s="18">
        <v>13.9</v>
      </c>
      <c r="J11" s="18">
        <v>13.7</v>
      </c>
      <c r="K11" s="18">
        <v>11.1</v>
      </c>
      <c r="L11" s="18">
        <v>0.4</v>
      </c>
      <c r="M11" s="18">
        <v>2.8</v>
      </c>
      <c r="N11" s="18">
        <v>1.1</v>
      </c>
      <c r="O11" s="122">
        <v>1800000000</v>
      </c>
    </row>
    <row r="12" spans="1:15" ht="19.5" customHeight="1">
      <c r="A12" s="25" t="s">
        <v>240</v>
      </c>
      <c r="B12" s="159" t="s">
        <v>725</v>
      </c>
      <c r="C12" s="18">
        <v>30.8</v>
      </c>
      <c r="D12" s="18">
        <v>7.5</v>
      </c>
      <c r="E12" s="18">
        <v>2.6</v>
      </c>
      <c r="F12" s="18">
        <v>0</v>
      </c>
      <c r="G12" s="18">
        <v>7.8</v>
      </c>
      <c r="H12" s="160">
        <v>58.1</v>
      </c>
      <c r="I12" s="18">
        <v>15</v>
      </c>
      <c r="J12" s="18">
        <v>2.4</v>
      </c>
      <c r="K12" s="18">
        <v>0.8</v>
      </c>
      <c r="L12" s="18">
        <v>0</v>
      </c>
      <c r="M12" s="18">
        <v>0.4</v>
      </c>
      <c r="N12" s="18">
        <v>1.7</v>
      </c>
      <c r="O12" s="122">
        <v>1220000</v>
      </c>
    </row>
    <row r="13" spans="1:15" ht="19.5" customHeight="1">
      <c r="A13" s="25" t="s">
        <v>241</v>
      </c>
      <c r="B13" s="159" t="s">
        <v>724</v>
      </c>
      <c r="C13" s="18">
        <v>29.6</v>
      </c>
      <c r="D13" s="18">
        <v>7.3</v>
      </c>
      <c r="E13" s="18">
        <v>2.2</v>
      </c>
      <c r="F13" s="18">
        <v>0.1</v>
      </c>
      <c r="G13" s="18">
        <v>6.3</v>
      </c>
      <c r="H13" s="160">
        <v>121.5</v>
      </c>
      <c r="I13" s="18">
        <v>15.4</v>
      </c>
      <c r="J13" s="18">
        <v>7.5</v>
      </c>
      <c r="K13" s="18">
        <v>5.4</v>
      </c>
      <c r="L13" s="18">
        <v>0.4</v>
      </c>
      <c r="M13" s="18">
        <v>2.4</v>
      </c>
      <c r="N13" s="18">
        <v>1</v>
      </c>
      <c r="O13" s="122">
        <v>20600000</v>
      </c>
    </row>
    <row r="14" spans="1:15" ht="19.5" customHeight="1">
      <c r="A14" s="21" t="s">
        <v>242</v>
      </c>
      <c r="B14" s="161" t="s">
        <v>909</v>
      </c>
      <c r="C14" s="19">
        <v>29.1</v>
      </c>
      <c r="D14" s="19">
        <v>7.5</v>
      </c>
      <c r="E14" s="19">
        <v>1.6</v>
      </c>
      <c r="F14" s="19">
        <v>0.1</v>
      </c>
      <c r="G14" s="19">
        <v>9.8</v>
      </c>
      <c r="H14" s="119">
        <v>67.1</v>
      </c>
      <c r="I14" s="19">
        <v>19.5</v>
      </c>
      <c r="J14" s="19">
        <v>6.6</v>
      </c>
      <c r="K14" s="19">
        <v>2.9</v>
      </c>
      <c r="L14" s="19">
        <v>0.3</v>
      </c>
      <c r="M14" s="19">
        <v>1.7</v>
      </c>
      <c r="N14" s="19">
        <v>0.7</v>
      </c>
      <c r="O14" s="355">
        <v>3400000000</v>
      </c>
    </row>
    <row r="15" spans="1:15" ht="19.5" customHeight="1">
      <c r="A15" s="22"/>
      <c r="B15" s="163" t="s">
        <v>243</v>
      </c>
      <c r="C15" s="24">
        <v>29.1</v>
      </c>
      <c r="D15" s="24">
        <v>7.5</v>
      </c>
      <c r="E15" s="24">
        <v>3.1</v>
      </c>
      <c r="F15" s="24">
        <v>0</v>
      </c>
      <c r="G15" s="24">
        <v>5.4</v>
      </c>
      <c r="H15" s="120">
        <v>101</v>
      </c>
      <c r="I15" s="24">
        <v>12.9</v>
      </c>
      <c r="J15" s="24">
        <v>4.3</v>
      </c>
      <c r="K15" s="24">
        <v>1.2</v>
      </c>
      <c r="L15" s="24">
        <v>0.4</v>
      </c>
      <c r="M15" s="24">
        <v>2.1</v>
      </c>
      <c r="N15" s="24">
        <v>0.5</v>
      </c>
      <c r="O15" s="125">
        <v>8630000</v>
      </c>
    </row>
    <row r="16" spans="1:15" ht="19.5" customHeight="1">
      <c r="A16" s="22"/>
      <c r="B16" s="163" t="s">
        <v>726</v>
      </c>
      <c r="C16" s="24">
        <v>29.1</v>
      </c>
      <c r="D16" s="24">
        <v>7.4</v>
      </c>
      <c r="E16" s="24">
        <v>3</v>
      </c>
      <c r="F16" s="24">
        <v>0.1</v>
      </c>
      <c r="G16" s="24">
        <v>7.1</v>
      </c>
      <c r="H16" s="120">
        <v>96.3</v>
      </c>
      <c r="I16" s="24">
        <v>14.6</v>
      </c>
      <c r="J16" s="24">
        <v>5</v>
      </c>
      <c r="K16" s="24">
        <v>1.5</v>
      </c>
      <c r="L16" s="24">
        <v>0.6</v>
      </c>
      <c r="M16" s="24">
        <v>2.7</v>
      </c>
      <c r="N16" s="24">
        <v>0.5</v>
      </c>
      <c r="O16" s="125">
        <v>37700000</v>
      </c>
    </row>
    <row r="17" spans="1:15" ht="19.5" customHeight="1">
      <c r="A17" s="23"/>
      <c r="B17" s="162" t="s">
        <v>910</v>
      </c>
      <c r="C17" s="20">
        <v>29.1</v>
      </c>
      <c r="D17" s="20">
        <v>7.4</v>
      </c>
      <c r="E17" s="20">
        <v>1.8</v>
      </c>
      <c r="F17" s="20">
        <v>0</v>
      </c>
      <c r="G17" s="20">
        <v>6</v>
      </c>
      <c r="H17" s="121">
        <v>72.6</v>
      </c>
      <c r="I17" s="20">
        <v>21.1</v>
      </c>
      <c r="J17" s="20">
        <v>4.5</v>
      </c>
      <c r="K17" s="20">
        <v>1</v>
      </c>
      <c r="L17" s="20">
        <v>0.4</v>
      </c>
      <c r="M17" s="20">
        <v>2.4</v>
      </c>
      <c r="N17" s="20">
        <v>0.4</v>
      </c>
      <c r="O17" s="124">
        <v>2970000</v>
      </c>
    </row>
    <row r="18" spans="1:15" ht="19.5" customHeight="1">
      <c r="A18" s="25" t="s">
        <v>244</v>
      </c>
      <c r="B18" s="159" t="s">
        <v>245</v>
      </c>
      <c r="C18" s="18">
        <v>29.1</v>
      </c>
      <c r="D18" s="18">
        <v>7.4</v>
      </c>
      <c r="E18" s="18">
        <v>0.4</v>
      </c>
      <c r="F18" s="18">
        <v>0.4</v>
      </c>
      <c r="G18" s="18">
        <v>13.6</v>
      </c>
      <c r="H18" s="160">
        <v>79.9</v>
      </c>
      <c r="I18" s="18">
        <v>17.1</v>
      </c>
      <c r="J18" s="18">
        <v>12</v>
      </c>
      <c r="K18" s="18">
        <v>8.5</v>
      </c>
      <c r="L18" s="18">
        <v>0.2</v>
      </c>
      <c r="M18" s="18">
        <v>2</v>
      </c>
      <c r="N18" s="18">
        <v>1.1</v>
      </c>
      <c r="O18" s="122">
        <v>7590000000</v>
      </c>
    </row>
    <row r="19" spans="1:15" ht="19.5" customHeight="1">
      <c r="A19" s="25" t="s">
        <v>246</v>
      </c>
      <c r="B19" s="159" t="s">
        <v>727</v>
      </c>
      <c r="C19" s="18">
        <v>29.3</v>
      </c>
      <c r="D19" s="18">
        <v>7.3</v>
      </c>
      <c r="E19" s="18">
        <v>0</v>
      </c>
      <c r="F19" s="18">
        <v>2.4</v>
      </c>
      <c r="G19" s="18">
        <v>34.3</v>
      </c>
      <c r="H19" s="160">
        <v>126.4</v>
      </c>
      <c r="I19" s="18">
        <v>14.4</v>
      </c>
      <c r="J19" s="18">
        <v>19.6</v>
      </c>
      <c r="K19" s="18">
        <v>17.7</v>
      </c>
      <c r="L19" s="18">
        <v>0.1</v>
      </c>
      <c r="M19" s="18">
        <v>2.7</v>
      </c>
      <c r="N19" s="18">
        <v>1.4</v>
      </c>
      <c r="O19" s="122">
        <v>83300000000</v>
      </c>
    </row>
    <row r="20" spans="1:15" ht="19.5" customHeight="1">
      <c r="A20" s="21" t="s">
        <v>247</v>
      </c>
      <c r="B20" s="161" t="s">
        <v>865</v>
      </c>
      <c r="C20" s="19">
        <v>29.3</v>
      </c>
      <c r="D20" s="19">
        <v>7.6</v>
      </c>
      <c r="E20" s="19">
        <v>3.8</v>
      </c>
      <c r="F20" s="19">
        <v>0</v>
      </c>
      <c r="G20" s="19">
        <v>7</v>
      </c>
      <c r="H20" s="119">
        <v>146</v>
      </c>
      <c r="I20" s="19">
        <v>15.6</v>
      </c>
      <c r="J20" s="19">
        <v>7.8</v>
      </c>
      <c r="K20" s="19">
        <v>5.2</v>
      </c>
      <c r="L20" s="19">
        <v>0.2</v>
      </c>
      <c r="M20" s="19">
        <v>1.9</v>
      </c>
      <c r="N20" s="19">
        <v>0.9</v>
      </c>
      <c r="O20" s="123">
        <v>1340000</v>
      </c>
    </row>
    <row r="21" spans="1:15" ht="19.5" customHeight="1">
      <c r="A21" s="23"/>
      <c r="B21" s="162" t="s">
        <v>248</v>
      </c>
      <c r="C21" s="20">
        <v>29.3</v>
      </c>
      <c r="D21" s="20">
        <v>7.3</v>
      </c>
      <c r="E21" s="20">
        <v>0.2</v>
      </c>
      <c r="F21" s="20">
        <v>0.5</v>
      </c>
      <c r="G21" s="20">
        <v>15.1</v>
      </c>
      <c r="H21" s="121">
        <v>112.1</v>
      </c>
      <c r="I21" s="20">
        <v>21.4</v>
      </c>
      <c r="J21" s="20">
        <v>11.4</v>
      </c>
      <c r="K21" s="20">
        <v>7.9</v>
      </c>
      <c r="L21" s="20">
        <v>0.2</v>
      </c>
      <c r="M21" s="20">
        <v>2.1</v>
      </c>
      <c r="N21" s="20">
        <v>1.1</v>
      </c>
      <c r="O21" s="124">
        <v>39800000000</v>
      </c>
    </row>
    <row r="22" spans="1:15" ht="19.5" customHeight="1">
      <c r="A22" s="21" t="s">
        <v>249</v>
      </c>
      <c r="B22" s="161" t="s">
        <v>728</v>
      </c>
      <c r="C22" s="19">
        <v>30.9</v>
      </c>
      <c r="D22" s="19">
        <v>7.4</v>
      </c>
      <c r="E22" s="19">
        <v>2.5</v>
      </c>
      <c r="F22" s="19">
        <v>0</v>
      </c>
      <c r="G22" s="19">
        <v>7</v>
      </c>
      <c r="H22" s="119">
        <v>67.5</v>
      </c>
      <c r="I22" s="19">
        <v>13.9</v>
      </c>
      <c r="J22" s="19">
        <v>2.4</v>
      </c>
      <c r="K22" s="19">
        <v>0.9</v>
      </c>
      <c r="L22" s="19">
        <v>0.1</v>
      </c>
      <c r="M22" s="19">
        <v>0.5</v>
      </c>
      <c r="N22" s="19">
        <v>1.7</v>
      </c>
      <c r="O22" s="123">
        <v>925000</v>
      </c>
    </row>
    <row r="23" spans="1:15" ht="19.5" customHeight="1">
      <c r="A23" s="23"/>
      <c r="B23" s="162" t="s">
        <v>729</v>
      </c>
      <c r="C23" s="20">
        <v>30.5</v>
      </c>
      <c r="D23" s="20">
        <v>7.5</v>
      </c>
      <c r="E23" s="20">
        <v>2.6</v>
      </c>
      <c r="F23" s="20">
        <v>0</v>
      </c>
      <c r="G23" s="20">
        <v>7.3</v>
      </c>
      <c r="H23" s="121">
        <v>59</v>
      </c>
      <c r="I23" s="20">
        <v>14.8</v>
      </c>
      <c r="J23" s="20">
        <v>2.6</v>
      </c>
      <c r="K23" s="20">
        <v>1.1</v>
      </c>
      <c r="L23" s="20">
        <v>0.1</v>
      </c>
      <c r="M23" s="20">
        <v>0.3</v>
      </c>
      <c r="N23" s="20">
        <v>1.8</v>
      </c>
      <c r="O23" s="124">
        <v>1220000</v>
      </c>
    </row>
    <row r="24" spans="1:15" ht="19.5" customHeight="1">
      <c r="A24" s="21" t="s">
        <v>250</v>
      </c>
      <c r="B24" s="161" t="s">
        <v>730</v>
      </c>
      <c r="C24" s="19">
        <v>29.5</v>
      </c>
      <c r="D24" s="19">
        <v>7.5</v>
      </c>
      <c r="E24" s="19">
        <v>0.4</v>
      </c>
      <c r="F24" s="19">
        <v>3.1</v>
      </c>
      <c r="G24" s="19">
        <v>19.3</v>
      </c>
      <c r="H24" s="119">
        <v>119.1</v>
      </c>
      <c r="I24" s="19">
        <v>43</v>
      </c>
      <c r="J24" s="19">
        <v>13</v>
      </c>
      <c r="K24" s="19">
        <v>9.7</v>
      </c>
      <c r="L24" s="19">
        <v>0.4</v>
      </c>
      <c r="M24" s="19">
        <v>1.9</v>
      </c>
      <c r="N24" s="19">
        <v>1.2</v>
      </c>
      <c r="O24" s="123">
        <v>31700000000</v>
      </c>
    </row>
    <row r="25" spans="1:15" ht="19.5" customHeight="1">
      <c r="A25" s="22"/>
      <c r="B25" s="163" t="s">
        <v>731</v>
      </c>
      <c r="C25" s="24">
        <v>29.5</v>
      </c>
      <c r="D25" s="24">
        <v>7.4</v>
      </c>
      <c r="E25" s="24">
        <v>0</v>
      </c>
      <c r="F25" s="24">
        <v>1.4</v>
      </c>
      <c r="G25" s="24">
        <v>23</v>
      </c>
      <c r="H25" s="120">
        <v>107.5</v>
      </c>
      <c r="I25" s="24">
        <v>12.4</v>
      </c>
      <c r="J25" s="24">
        <v>12.2</v>
      </c>
      <c r="K25" s="24">
        <v>10</v>
      </c>
      <c r="L25" s="24">
        <v>0.3</v>
      </c>
      <c r="M25" s="24">
        <v>2.1</v>
      </c>
      <c r="N25" s="24">
        <v>1.2</v>
      </c>
      <c r="O25" s="125">
        <v>43700000000</v>
      </c>
    </row>
    <row r="26" spans="1:15" ht="19.5" customHeight="1">
      <c r="A26" s="22"/>
      <c r="B26" s="163" t="s">
        <v>732</v>
      </c>
      <c r="C26" s="24">
        <v>29.5</v>
      </c>
      <c r="D26" s="24">
        <v>7.4</v>
      </c>
      <c r="E26" s="24">
        <v>0</v>
      </c>
      <c r="F26" s="24">
        <v>1.4</v>
      </c>
      <c r="G26" s="24">
        <v>23.6</v>
      </c>
      <c r="H26" s="120">
        <v>126.3</v>
      </c>
      <c r="I26" s="24">
        <v>24.6</v>
      </c>
      <c r="J26" s="24">
        <v>15.1</v>
      </c>
      <c r="K26" s="24">
        <v>12.4</v>
      </c>
      <c r="L26" s="24">
        <v>0.3</v>
      </c>
      <c r="M26" s="24">
        <v>2.4</v>
      </c>
      <c r="N26" s="24">
        <v>1.4</v>
      </c>
      <c r="O26" s="125">
        <v>112000000000</v>
      </c>
    </row>
    <row r="27" spans="1:15" ht="19.5" customHeight="1">
      <c r="A27" s="22"/>
      <c r="B27" s="163" t="s">
        <v>733</v>
      </c>
      <c r="C27" s="24">
        <v>29.5</v>
      </c>
      <c r="D27" s="24">
        <v>7.3</v>
      </c>
      <c r="E27" s="24">
        <v>0</v>
      </c>
      <c r="F27" s="24">
        <v>1.3</v>
      </c>
      <c r="G27" s="24">
        <v>40.6</v>
      </c>
      <c r="H27" s="120">
        <v>270.8</v>
      </c>
      <c r="I27" s="24">
        <v>46.6</v>
      </c>
      <c r="J27" s="24">
        <v>18.5</v>
      </c>
      <c r="K27" s="24">
        <v>16.3</v>
      </c>
      <c r="L27" s="24">
        <v>0.2</v>
      </c>
      <c r="M27" s="24">
        <v>2.8</v>
      </c>
      <c r="N27" s="24">
        <v>1.6</v>
      </c>
      <c r="O27" s="125">
        <v>116000000000</v>
      </c>
    </row>
    <row r="28" spans="1:15" ht="19.5" customHeight="1">
      <c r="A28" s="22"/>
      <c r="B28" s="163" t="s">
        <v>734</v>
      </c>
      <c r="C28" s="24">
        <v>29.5</v>
      </c>
      <c r="D28" s="24">
        <v>7.3</v>
      </c>
      <c r="E28" s="24">
        <v>0</v>
      </c>
      <c r="F28" s="24">
        <v>1.5</v>
      </c>
      <c r="G28" s="24">
        <v>46.9</v>
      </c>
      <c r="H28" s="120">
        <v>287.5</v>
      </c>
      <c r="I28" s="24">
        <v>38.1</v>
      </c>
      <c r="J28" s="24">
        <v>19.9</v>
      </c>
      <c r="K28" s="24">
        <v>17.3</v>
      </c>
      <c r="L28" s="24">
        <v>0.2</v>
      </c>
      <c r="M28" s="24">
        <v>2.5</v>
      </c>
      <c r="N28" s="24">
        <v>1.5</v>
      </c>
      <c r="O28" s="125">
        <v>156000000000</v>
      </c>
    </row>
    <row r="29" spans="1:15" ht="19.5" customHeight="1">
      <c r="A29" s="23"/>
      <c r="B29" s="162" t="s">
        <v>251</v>
      </c>
      <c r="C29" s="20">
        <v>29.5</v>
      </c>
      <c r="D29" s="20">
        <v>7.4</v>
      </c>
      <c r="E29" s="20">
        <v>0.9</v>
      </c>
      <c r="F29" s="20">
        <v>0.6</v>
      </c>
      <c r="G29" s="20">
        <v>11.4</v>
      </c>
      <c r="H29" s="121">
        <v>93.5</v>
      </c>
      <c r="I29" s="20">
        <v>15.9</v>
      </c>
      <c r="J29" s="20">
        <v>10.9</v>
      </c>
      <c r="K29" s="20">
        <v>6.5</v>
      </c>
      <c r="L29" s="20">
        <v>0.3</v>
      </c>
      <c r="M29" s="20">
        <v>2.6</v>
      </c>
      <c r="N29" s="20">
        <v>0.9</v>
      </c>
      <c r="O29" s="124">
        <v>3900000000</v>
      </c>
    </row>
    <row r="30" spans="1:15" ht="19.5" customHeight="1">
      <c r="A30" s="25" t="s">
        <v>252</v>
      </c>
      <c r="B30" s="159" t="s">
        <v>911</v>
      </c>
      <c r="C30" s="18">
        <v>30.5</v>
      </c>
      <c r="D30" s="18">
        <v>7.5</v>
      </c>
      <c r="E30" s="18">
        <v>4.1</v>
      </c>
      <c r="F30" s="18">
        <v>0</v>
      </c>
      <c r="G30" s="356">
        <v>7</v>
      </c>
      <c r="H30" s="356">
        <v>67.9</v>
      </c>
      <c r="I30" s="356">
        <v>15.6</v>
      </c>
      <c r="J30" s="356">
        <v>2.7</v>
      </c>
      <c r="K30" s="356">
        <v>0.8</v>
      </c>
      <c r="L30" s="18">
        <v>0.1</v>
      </c>
      <c r="M30" s="18">
        <v>0.3</v>
      </c>
      <c r="N30" s="18">
        <v>1.4</v>
      </c>
      <c r="O30" s="122">
        <v>35500</v>
      </c>
    </row>
    <row r="31" spans="1:15" ht="19.5" customHeight="1">
      <c r="A31" s="25" t="s">
        <v>253</v>
      </c>
      <c r="B31" s="159" t="s">
        <v>735</v>
      </c>
      <c r="C31" s="18">
        <v>29.6</v>
      </c>
      <c r="D31" s="18">
        <v>7.4</v>
      </c>
      <c r="E31" s="18">
        <v>2.1</v>
      </c>
      <c r="F31" s="18">
        <v>0.1</v>
      </c>
      <c r="G31" s="356">
        <v>6.3</v>
      </c>
      <c r="H31" s="356">
        <v>82.4</v>
      </c>
      <c r="I31" s="356">
        <v>14.4</v>
      </c>
      <c r="J31" s="356">
        <v>5.5</v>
      </c>
      <c r="K31" s="356">
        <v>2.6</v>
      </c>
      <c r="L31" s="18">
        <v>0.4</v>
      </c>
      <c r="M31" s="18">
        <v>2.3</v>
      </c>
      <c r="N31" s="18">
        <v>0.5</v>
      </c>
      <c r="O31" s="122">
        <v>2020000000</v>
      </c>
    </row>
    <row r="32" spans="1:15" ht="19.5" customHeight="1">
      <c r="A32" s="21" t="s">
        <v>254</v>
      </c>
      <c r="B32" s="161" t="s">
        <v>736</v>
      </c>
      <c r="C32" s="19">
        <v>30.4</v>
      </c>
      <c r="D32" s="19">
        <v>7.5</v>
      </c>
      <c r="E32" s="19">
        <v>3.1</v>
      </c>
      <c r="F32" s="19">
        <v>0</v>
      </c>
      <c r="G32" s="357">
        <v>7.8</v>
      </c>
      <c r="H32" s="357">
        <v>68.5</v>
      </c>
      <c r="I32" s="357">
        <v>17.9</v>
      </c>
      <c r="J32" s="357">
        <v>2.5</v>
      </c>
      <c r="K32" s="357">
        <v>0.7</v>
      </c>
      <c r="L32" s="19">
        <v>0</v>
      </c>
      <c r="M32" s="19">
        <v>0.5</v>
      </c>
      <c r="N32" s="19">
        <v>1.5</v>
      </c>
      <c r="O32" s="123">
        <v>335000</v>
      </c>
    </row>
    <row r="33" spans="1:15" ht="19.5" customHeight="1">
      <c r="A33" s="23"/>
      <c r="B33" s="162" t="s">
        <v>255</v>
      </c>
      <c r="C33" s="20">
        <v>30.5</v>
      </c>
      <c r="D33" s="20">
        <v>7.5</v>
      </c>
      <c r="E33" s="20">
        <v>3.5</v>
      </c>
      <c r="F33" s="20">
        <v>0</v>
      </c>
      <c r="G33" s="358">
        <v>6.3</v>
      </c>
      <c r="H33" s="358">
        <v>62</v>
      </c>
      <c r="I33" s="358">
        <v>13.8</v>
      </c>
      <c r="J33" s="358">
        <v>2.3</v>
      </c>
      <c r="K33" s="358">
        <v>1</v>
      </c>
      <c r="L33" s="20">
        <v>0</v>
      </c>
      <c r="M33" s="20">
        <v>0.3</v>
      </c>
      <c r="N33" s="20">
        <v>1.8</v>
      </c>
      <c r="O33" s="124">
        <v>335000</v>
      </c>
    </row>
    <row r="34" spans="1:15" ht="19.5" customHeight="1">
      <c r="A34" s="21" t="s">
        <v>256</v>
      </c>
      <c r="B34" s="161" t="s">
        <v>737</v>
      </c>
      <c r="C34" s="19">
        <v>30.8</v>
      </c>
      <c r="D34" s="19">
        <v>7.4</v>
      </c>
      <c r="E34" s="19">
        <v>3</v>
      </c>
      <c r="F34" s="19">
        <v>0</v>
      </c>
      <c r="G34" s="357">
        <v>6.6</v>
      </c>
      <c r="H34" s="357">
        <v>62.5</v>
      </c>
      <c r="I34" s="357">
        <v>15.9</v>
      </c>
      <c r="J34" s="357">
        <v>2.3</v>
      </c>
      <c r="K34" s="357">
        <v>1.1</v>
      </c>
      <c r="L34" s="19">
        <v>0.2</v>
      </c>
      <c r="M34" s="19">
        <v>0.4</v>
      </c>
      <c r="N34" s="19">
        <v>1.8</v>
      </c>
      <c r="O34" s="123">
        <v>40000</v>
      </c>
    </row>
    <row r="35" spans="1:15" ht="19.5" customHeight="1">
      <c r="A35" s="23"/>
      <c r="B35" s="162" t="s">
        <v>257</v>
      </c>
      <c r="C35" s="20">
        <v>30.5</v>
      </c>
      <c r="D35" s="20">
        <v>7.5</v>
      </c>
      <c r="E35" s="20">
        <v>4</v>
      </c>
      <c r="F35" s="20">
        <v>0</v>
      </c>
      <c r="G35" s="358">
        <v>7.1</v>
      </c>
      <c r="H35" s="358">
        <v>60.5</v>
      </c>
      <c r="I35" s="358">
        <v>13.6</v>
      </c>
      <c r="J35" s="358">
        <v>2.7</v>
      </c>
      <c r="K35" s="358">
        <v>0.8</v>
      </c>
      <c r="L35" s="20">
        <v>0.1</v>
      </c>
      <c r="M35" s="20">
        <v>0.5</v>
      </c>
      <c r="N35" s="20">
        <v>1.8</v>
      </c>
      <c r="O35" s="124">
        <v>35500</v>
      </c>
    </row>
    <row r="36" spans="1:15" ht="19.5" customHeight="1">
      <c r="A36" s="25" t="s">
        <v>258</v>
      </c>
      <c r="B36" s="159" t="s">
        <v>738</v>
      </c>
      <c r="C36" s="18">
        <v>30.3</v>
      </c>
      <c r="D36" s="18">
        <v>7.4</v>
      </c>
      <c r="E36" s="18">
        <v>3</v>
      </c>
      <c r="F36" s="18">
        <v>0</v>
      </c>
      <c r="G36" s="356">
        <v>7</v>
      </c>
      <c r="H36" s="356">
        <v>57.8</v>
      </c>
      <c r="I36" s="356">
        <v>13.6</v>
      </c>
      <c r="J36" s="356">
        <v>2.4</v>
      </c>
      <c r="K36" s="356">
        <v>1</v>
      </c>
      <c r="L36" s="18">
        <v>0</v>
      </c>
      <c r="M36" s="18">
        <v>0.1</v>
      </c>
      <c r="N36" s="18">
        <v>1.6</v>
      </c>
      <c r="O36" s="122">
        <v>925000</v>
      </c>
    </row>
    <row r="37" spans="1:15" ht="19.5" customHeight="1">
      <c r="A37" s="21" t="s">
        <v>259</v>
      </c>
      <c r="B37" s="161" t="s">
        <v>739</v>
      </c>
      <c r="C37" s="19">
        <v>29.6</v>
      </c>
      <c r="D37" s="19">
        <v>7.4</v>
      </c>
      <c r="E37" s="19">
        <v>1.5</v>
      </c>
      <c r="F37" s="19">
        <v>0.1</v>
      </c>
      <c r="G37" s="357">
        <v>8.1</v>
      </c>
      <c r="H37" s="357">
        <v>68</v>
      </c>
      <c r="I37" s="357">
        <v>14</v>
      </c>
      <c r="J37" s="357">
        <v>7.5</v>
      </c>
      <c r="K37" s="357">
        <v>4.8</v>
      </c>
      <c r="L37" s="19">
        <v>0.1</v>
      </c>
      <c r="M37" s="19">
        <v>2.3</v>
      </c>
      <c r="N37" s="19">
        <v>0.9</v>
      </c>
      <c r="O37" s="123">
        <v>14600000000</v>
      </c>
    </row>
    <row r="38" spans="1:15" ht="19.5" customHeight="1">
      <c r="A38" s="23"/>
      <c r="B38" s="162" t="s">
        <v>740</v>
      </c>
      <c r="C38" s="20">
        <v>29.6</v>
      </c>
      <c r="D38" s="20">
        <v>7.4</v>
      </c>
      <c r="E38" s="20">
        <v>2.4</v>
      </c>
      <c r="F38" s="20">
        <v>0.1</v>
      </c>
      <c r="G38" s="358">
        <v>8.1</v>
      </c>
      <c r="H38" s="358">
        <v>90.9</v>
      </c>
      <c r="I38" s="358">
        <v>9.4</v>
      </c>
      <c r="J38" s="358">
        <v>8.1</v>
      </c>
      <c r="K38" s="358">
        <v>4.6</v>
      </c>
      <c r="L38" s="20">
        <v>0.3</v>
      </c>
      <c r="M38" s="20">
        <v>3.4</v>
      </c>
      <c r="N38" s="20">
        <v>0.7</v>
      </c>
      <c r="O38" s="124">
        <v>168000000</v>
      </c>
    </row>
    <row r="39" spans="1:15" ht="19.5" customHeight="1">
      <c r="A39" s="23" t="s">
        <v>260</v>
      </c>
      <c r="B39" s="159" t="s">
        <v>912</v>
      </c>
      <c r="C39" s="18">
        <v>29.4</v>
      </c>
      <c r="D39" s="18">
        <v>7.4</v>
      </c>
      <c r="E39" s="18">
        <v>0.9</v>
      </c>
      <c r="F39" s="18">
        <v>0.4</v>
      </c>
      <c r="G39" s="356">
        <v>13.4</v>
      </c>
      <c r="H39" s="356">
        <v>198.6</v>
      </c>
      <c r="I39" s="356">
        <v>53.6</v>
      </c>
      <c r="J39" s="356">
        <v>11</v>
      </c>
      <c r="K39" s="356">
        <v>8.3</v>
      </c>
      <c r="L39" s="18">
        <v>0.4</v>
      </c>
      <c r="M39" s="18">
        <v>2</v>
      </c>
      <c r="N39" s="18">
        <v>1.1</v>
      </c>
      <c r="O39" s="122">
        <v>322000000</v>
      </c>
    </row>
    <row r="40" spans="1:20" s="29" customFormat="1" ht="19.5" customHeight="1">
      <c r="A40" s="25" t="s">
        <v>261</v>
      </c>
      <c r="B40" s="159" t="s">
        <v>741</v>
      </c>
      <c r="C40" s="18">
        <v>29.1</v>
      </c>
      <c r="D40" s="18">
        <v>7.4</v>
      </c>
      <c r="E40" s="18">
        <v>0.5</v>
      </c>
      <c r="F40" s="18">
        <v>0.9</v>
      </c>
      <c r="G40" s="356">
        <v>12.8</v>
      </c>
      <c r="H40" s="356">
        <v>64.6</v>
      </c>
      <c r="I40" s="356">
        <v>16.6</v>
      </c>
      <c r="J40" s="356">
        <v>8.5</v>
      </c>
      <c r="K40" s="356">
        <v>5.7</v>
      </c>
      <c r="L40" s="18">
        <v>0.3</v>
      </c>
      <c r="M40" s="18">
        <v>3.2</v>
      </c>
      <c r="N40" s="18">
        <v>1</v>
      </c>
      <c r="O40" s="122">
        <v>36500000000</v>
      </c>
      <c r="P40" s="354"/>
      <c r="Q40" s="354"/>
      <c r="R40" s="354"/>
      <c r="S40" s="354"/>
      <c r="T40" s="28"/>
    </row>
    <row r="41" spans="1:19" s="7" customFormat="1" ht="19.5" customHeight="1">
      <c r="A41" s="25" t="s">
        <v>262</v>
      </c>
      <c r="B41" s="159" t="s">
        <v>742</v>
      </c>
      <c r="C41" s="18">
        <v>29.5</v>
      </c>
      <c r="D41" s="18">
        <v>7.5</v>
      </c>
      <c r="E41" s="18">
        <v>2.2</v>
      </c>
      <c r="F41" s="18">
        <v>0.3</v>
      </c>
      <c r="G41" s="356">
        <v>9.6</v>
      </c>
      <c r="H41" s="356">
        <v>121.6</v>
      </c>
      <c r="I41" s="356">
        <v>19</v>
      </c>
      <c r="J41" s="356">
        <v>9.9</v>
      </c>
      <c r="K41" s="356">
        <v>6.1</v>
      </c>
      <c r="L41" s="18">
        <v>0.5</v>
      </c>
      <c r="M41" s="18">
        <v>3.1</v>
      </c>
      <c r="N41" s="18">
        <v>1</v>
      </c>
      <c r="O41" s="122">
        <v>2140000000</v>
      </c>
      <c r="P41" s="10"/>
      <c r="Q41" s="9"/>
      <c r="R41" s="9"/>
      <c r="S41" s="11"/>
    </row>
    <row r="42" spans="1:19" s="7" customFormat="1" ht="19.5" customHeight="1">
      <c r="A42" s="21" t="s">
        <v>497</v>
      </c>
      <c r="B42" s="161" t="s">
        <v>913</v>
      </c>
      <c r="C42" s="19">
        <v>29.4</v>
      </c>
      <c r="D42" s="19">
        <v>7.2</v>
      </c>
      <c r="E42" s="19">
        <v>0.6</v>
      </c>
      <c r="F42" s="19">
        <v>1.7</v>
      </c>
      <c r="G42" s="357">
        <v>33.8</v>
      </c>
      <c r="H42" s="357">
        <v>212.8</v>
      </c>
      <c r="I42" s="357">
        <v>25.6</v>
      </c>
      <c r="J42" s="357">
        <v>15.2</v>
      </c>
      <c r="K42" s="357">
        <v>13.1</v>
      </c>
      <c r="L42" s="19">
        <v>0.1</v>
      </c>
      <c r="M42" s="19">
        <v>1.9</v>
      </c>
      <c r="N42" s="19">
        <v>1.4</v>
      </c>
      <c r="O42" s="123">
        <v>63900000000</v>
      </c>
      <c r="P42" s="12"/>
      <c r="Q42" s="12"/>
      <c r="R42" s="12"/>
      <c r="S42" s="12"/>
    </row>
    <row r="43" spans="1:19" s="7" customFormat="1" ht="19.5" customHeight="1">
      <c r="A43" s="23"/>
      <c r="B43" s="162" t="s">
        <v>263</v>
      </c>
      <c r="C43" s="20">
        <v>29.4</v>
      </c>
      <c r="D43" s="20">
        <v>7.3</v>
      </c>
      <c r="E43" s="20">
        <v>0</v>
      </c>
      <c r="F43" s="20">
        <v>1.3</v>
      </c>
      <c r="G43" s="358">
        <v>47.5</v>
      </c>
      <c r="H43" s="358">
        <v>210.4</v>
      </c>
      <c r="I43" s="358">
        <v>46.3</v>
      </c>
      <c r="J43" s="358">
        <v>18.9</v>
      </c>
      <c r="K43" s="358">
        <v>16</v>
      </c>
      <c r="L43" s="20">
        <v>0</v>
      </c>
      <c r="M43" s="20">
        <v>2.1</v>
      </c>
      <c r="N43" s="20">
        <v>1.5</v>
      </c>
      <c r="O43" s="124">
        <v>47500000000</v>
      </c>
      <c r="P43" s="12"/>
      <c r="Q43" s="12"/>
      <c r="R43" s="12"/>
      <c r="S43" s="12"/>
    </row>
    <row r="44" spans="1:19" s="7" customFormat="1" ht="19.5" customHeight="1">
      <c r="A44" s="25" t="s">
        <v>264</v>
      </c>
      <c r="B44" s="159" t="s">
        <v>743</v>
      </c>
      <c r="C44" s="18">
        <v>29.6</v>
      </c>
      <c r="D44" s="18">
        <v>7.4</v>
      </c>
      <c r="E44" s="18">
        <v>3.5</v>
      </c>
      <c r="F44" s="18">
        <v>0</v>
      </c>
      <c r="G44" s="356">
        <v>3.6</v>
      </c>
      <c r="H44" s="356">
        <v>69.3</v>
      </c>
      <c r="I44" s="356">
        <v>23.3</v>
      </c>
      <c r="J44" s="356">
        <v>5.6</v>
      </c>
      <c r="K44" s="356">
        <v>3.3</v>
      </c>
      <c r="L44" s="18">
        <v>0.3</v>
      </c>
      <c r="M44" s="18">
        <v>2.3</v>
      </c>
      <c r="N44" s="18">
        <v>0.5</v>
      </c>
      <c r="O44" s="122">
        <v>231000</v>
      </c>
      <c r="P44" s="12"/>
      <c r="Q44" s="12"/>
      <c r="R44" s="12"/>
      <c r="S44" s="12"/>
    </row>
    <row r="45" spans="1:19" s="7" customFormat="1" ht="19.5" customHeight="1">
      <c r="A45" s="21" t="s">
        <v>265</v>
      </c>
      <c r="B45" s="161" t="s">
        <v>744</v>
      </c>
      <c r="C45" s="19">
        <v>30.5</v>
      </c>
      <c r="D45" s="19">
        <v>7.5</v>
      </c>
      <c r="E45" s="19">
        <v>3.4</v>
      </c>
      <c r="F45" s="19">
        <v>0</v>
      </c>
      <c r="G45" s="357">
        <v>7.3</v>
      </c>
      <c r="H45" s="357">
        <v>66</v>
      </c>
      <c r="I45" s="357">
        <v>12.5</v>
      </c>
      <c r="J45" s="357">
        <v>2.5</v>
      </c>
      <c r="K45" s="357">
        <v>0.9</v>
      </c>
      <c r="L45" s="19">
        <v>0</v>
      </c>
      <c r="M45" s="19">
        <v>0.2</v>
      </c>
      <c r="N45" s="19">
        <v>1.3</v>
      </c>
      <c r="O45" s="123">
        <v>630000</v>
      </c>
      <c r="P45" s="12"/>
      <c r="Q45" s="12"/>
      <c r="R45" s="12"/>
      <c r="S45" s="12"/>
    </row>
    <row r="46" spans="1:19" s="7" customFormat="1" ht="19.5" customHeight="1">
      <c r="A46" s="22"/>
      <c r="B46" s="163" t="s">
        <v>866</v>
      </c>
      <c r="C46" s="24">
        <v>30.5</v>
      </c>
      <c r="D46" s="24">
        <v>7.4</v>
      </c>
      <c r="E46" s="24">
        <v>2.3</v>
      </c>
      <c r="F46" s="24">
        <v>0</v>
      </c>
      <c r="G46" s="360">
        <v>8.3</v>
      </c>
      <c r="H46" s="360">
        <v>52</v>
      </c>
      <c r="I46" s="360">
        <v>14.4</v>
      </c>
      <c r="J46" s="360">
        <v>2.5</v>
      </c>
      <c r="K46" s="360">
        <v>1.1</v>
      </c>
      <c r="L46" s="24">
        <v>0.1</v>
      </c>
      <c r="M46" s="24">
        <v>0.5</v>
      </c>
      <c r="N46" s="24">
        <v>1.5</v>
      </c>
      <c r="O46" s="125">
        <v>1520000</v>
      </c>
      <c r="P46" s="12"/>
      <c r="Q46" s="12"/>
      <c r="R46" s="12"/>
      <c r="S46" s="12"/>
    </row>
    <row r="47" spans="1:19" s="7" customFormat="1" ht="19.5" customHeight="1">
      <c r="A47" s="23"/>
      <c r="B47" s="162" t="s">
        <v>745</v>
      </c>
      <c r="C47" s="20">
        <v>30.5</v>
      </c>
      <c r="D47" s="20">
        <v>7.5</v>
      </c>
      <c r="E47" s="20">
        <v>3</v>
      </c>
      <c r="F47" s="20">
        <v>0</v>
      </c>
      <c r="G47" s="358">
        <v>8.9</v>
      </c>
      <c r="H47" s="358">
        <v>53.9</v>
      </c>
      <c r="I47" s="358">
        <v>18.8</v>
      </c>
      <c r="J47" s="358">
        <v>2.6</v>
      </c>
      <c r="K47" s="358">
        <v>1</v>
      </c>
      <c r="L47" s="20">
        <v>0.1</v>
      </c>
      <c r="M47" s="20">
        <v>0.5</v>
      </c>
      <c r="N47" s="20">
        <v>1.5</v>
      </c>
      <c r="O47" s="124">
        <v>335000</v>
      </c>
      <c r="P47" s="12"/>
      <c r="Q47" s="12"/>
      <c r="R47" s="12"/>
      <c r="S47" s="12"/>
    </row>
    <row r="48" spans="1:19" s="7" customFormat="1" ht="19.5" customHeight="1">
      <c r="A48" s="25" t="s">
        <v>266</v>
      </c>
      <c r="B48" s="159" t="s">
        <v>267</v>
      </c>
      <c r="C48" s="18">
        <v>30</v>
      </c>
      <c r="D48" s="18">
        <v>7.4</v>
      </c>
      <c r="E48" s="18">
        <v>2.4</v>
      </c>
      <c r="F48" s="18">
        <v>0.2</v>
      </c>
      <c r="G48" s="356">
        <v>6.3</v>
      </c>
      <c r="H48" s="356">
        <v>101.5</v>
      </c>
      <c r="I48" s="356">
        <v>14.5</v>
      </c>
      <c r="J48" s="356">
        <v>7.8</v>
      </c>
      <c r="K48" s="356">
        <v>5.3</v>
      </c>
      <c r="L48" s="18">
        <v>0.3</v>
      </c>
      <c r="M48" s="18">
        <v>2.4</v>
      </c>
      <c r="N48" s="18">
        <v>1.1</v>
      </c>
      <c r="O48" s="122">
        <v>25900000</v>
      </c>
      <c r="P48" s="12"/>
      <c r="Q48" s="12"/>
      <c r="R48" s="12"/>
      <c r="S48" s="12"/>
    </row>
    <row r="49" spans="1:19" s="7" customFormat="1" ht="19.5" customHeight="1">
      <c r="A49" s="21" t="s">
        <v>268</v>
      </c>
      <c r="B49" s="161" t="s">
        <v>746</v>
      </c>
      <c r="C49" s="19">
        <v>29.6</v>
      </c>
      <c r="D49" s="19">
        <v>7.2</v>
      </c>
      <c r="E49" s="19">
        <v>0.1</v>
      </c>
      <c r="F49" s="19">
        <v>0.7</v>
      </c>
      <c r="G49" s="357">
        <v>27.6</v>
      </c>
      <c r="H49" s="357">
        <v>123</v>
      </c>
      <c r="I49" s="357">
        <v>10.8</v>
      </c>
      <c r="J49" s="357">
        <v>13.3</v>
      </c>
      <c r="K49" s="357">
        <v>10.9</v>
      </c>
      <c r="L49" s="19">
        <v>0.2</v>
      </c>
      <c r="M49" s="19">
        <v>1.9</v>
      </c>
      <c r="N49" s="19">
        <v>1.2</v>
      </c>
      <c r="O49" s="123">
        <v>100000000000</v>
      </c>
      <c r="P49" s="12"/>
      <c r="Q49" s="12"/>
      <c r="R49" s="12"/>
      <c r="S49" s="12"/>
    </row>
    <row r="50" spans="1:19" s="7" customFormat="1" ht="19.5" customHeight="1">
      <c r="A50" s="23"/>
      <c r="B50" s="162" t="s">
        <v>747</v>
      </c>
      <c r="C50" s="20">
        <v>29.6</v>
      </c>
      <c r="D50" s="20">
        <v>7.1</v>
      </c>
      <c r="E50" s="20">
        <v>0.1</v>
      </c>
      <c r="F50" s="20">
        <v>1.4</v>
      </c>
      <c r="G50" s="358">
        <v>28.1</v>
      </c>
      <c r="H50" s="358">
        <v>151.3</v>
      </c>
      <c r="I50" s="358">
        <v>12.3</v>
      </c>
      <c r="J50" s="358">
        <v>14.7</v>
      </c>
      <c r="K50" s="358">
        <v>11.3</v>
      </c>
      <c r="L50" s="20">
        <v>0.3</v>
      </c>
      <c r="M50" s="20">
        <v>2.3</v>
      </c>
      <c r="N50" s="20">
        <v>1.2</v>
      </c>
      <c r="O50" s="124">
        <v>86700000000</v>
      </c>
      <c r="P50" s="12"/>
      <c r="Q50" s="12"/>
      <c r="R50" s="12"/>
      <c r="S50" s="12"/>
    </row>
    <row r="51" spans="1:19" s="7" customFormat="1" ht="19.5" customHeight="1">
      <c r="A51" s="21" t="s">
        <v>269</v>
      </c>
      <c r="B51" s="161" t="s">
        <v>748</v>
      </c>
      <c r="C51" s="19">
        <v>29.4</v>
      </c>
      <c r="D51" s="19">
        <v>7.6</v>
      </c>
      <c r="E51" s="19">
        <v>1.1</v>
      </c>
      <c r="F51" s="19">
        <v>0.2</v>
      </c>
      <c r="G51" s="357">
        <v>12.6</v>
      </c>
      <c r="H51" s="357">
        <v>79.9</v>
      </c>
      <c r="I51" s="357">
        <v>19.5</v>
      </c>
      <c r="J51" s="357">
        <v>10.5</v>
      </c>
      <c r="K51" s="357">
        <v>7.2</v>
      </c>
      <c r="L51" s="19">
        <v>0.2</v>
      </c>
      <c r="M51" s="19">
        <v>2</v>
      </c>
      <c r="N51" s="19">
        <v>1</v>
      </c>
      <c r="O51" s="123">
        <v>35300000000</v>
      </c>
      <c r="P51" s="12"/>
      <c r="Q51" s="12"/>
      <c r="R51" s="12"/>
      <c r="S51" s="12"/>
    </row>
    <row r="52" spans="1:19" s="7" customFormat="1" ht="19.5" customHeight="1">
      <c r="A52" s="23"/>
      <c r="B52" s="162" t="s">
        <v>749</v>
      </c>
      <c r="C52" s="20">
        <v>29.4</v>
      </c>
      <c r="D52" s="20">
        <v>7.6</v>
      </c>
      <c r="E52" s="20">
        <v>1</v>
      </c>
      <c r="F52" s="20">
        <v>0.2</v>
      </c>
      <c r="G52" s="358">
        <v>15.3</v>
      </c>
      <c r="H52" s="358">
        <v>144.8</v>
      </c>
      <c r="I52" s="358">
        <v>82.4</v>
      </c>
      <c r="J52" s="358">
        <v>12.1</v>
      </c>
      <c r="K52" s="358">
        <v>7.7</v>
      </c>
      <c r="L52" s="20">
        <v>0.2</v>
      </c>
      <c r="M52" s="20">
        <v>1.8</v>
      </c>
      <c r="N52" s="20">
        <v>1</v>
      </c>
      <c r="O52" s="124">
        <v>29200000000</v>
      </c>
      <c r="P52" s="12"/>
      <c r="Q52" s="12"/>
      <c r="R52" s="12"/>
      <c r="S52" s="12"/>
    </row>
    <row r="53" spans="1:19" s="7" customFormat="1" ht="19.5" customHeight="1">
      <c r="A53" s="22" t="s">
        <v>270</v>
      </c>
      <c r="B53" s="161" t="s">
        <v>750</v>
      </c>
      <c r="C53" s="19">
        <v>30.4</v>
      </c>
      <c r="D53" s="19">
        <v>7.5</v>
      </c>
      <c r="E53" s="19">
        <v>2.7</v>
      </c>
      <c r="F53" s="19">
        <v>0</v>
      </c>
      <c r="G53" s="357">
        <v>7.4</v>
      </c>
      <c r="H53" s="357">
        <v>71</v>
      </c>
      <c r="I53" s="357">
        <v>15.1</v>
      </c>
      <c r="J53" s="357">
        <v>1.9</v>
      </c>
      <c r="K53" s="357">
        <v>1</v>
      </c>
      <c r="L53" s="19">
        <v>0.1</v>
      </c>
      <c r="M53" s="19">
        <v>0.3</v>
      </c>
      <c r="N53" s="19">
        <v>1.9</v>
      </c>
      <c r="O53" s="123">
        <v>925000</v>
      </c>
      <c r="P53" s="12"/>
      <c r="Q53" s="12"/>
      <c r="R53" s="12"/>
      <c r="S53" s="12"/>
    </row>
    <row r="54" spans="1:19" s="7" customFormat="1" ht="19.5" customHeight="1">
      <c r="A54" s="22"/>
      <c r="B54" s="162" t="s">
        <v>751</v>
      </c>
      <c r="C54" s="20">
        <v>29.3</v>
      </c>
      <c r="D54" s="20">
        <v>7.3</v>
      </c>
      <c r="E54" s="20">
        <v>0.3</v>
      </c>
      <c r="F54" s="20">
        <v>1.2</v>
      </c>
      <c r="G54" s="358">
        <v>14.6</v>
      </c>
      <c r="H54" s="358">
        <v>94.4</v>
      </c>
      <c r="I54" s="358">
        <v>10.5</v>
      </c>
      <c r="J54" s="358">
        <v>9.3</v>
      </c>
      <c r="K54" s="358">
        <v>6.8</v>
      </c>
      <c r="L54" s="20">
        <v>0.2</v>
      </c>
      <c r="M54" s="20">
        <v>2.1</v>
      </c>
      <c r="N54" s="20">
        <v>1</v>
      </c>
      <c r="O54" s="124">
        <v>2150000000</v>
      </c>
      <c r="P54" s="12"/>
      <c r="Q54" s="12"/>
      <c r="R54" s="12"/>
      <c r="S54" s="12"/>
    </row>
    <row r="55" spans="1:19" s="7" customFormat="1" ht="19.5" customHeight="1">
      <c r="A55" s="25" t="s">
        <v>271</v>
      </c>
      <c r="B55" s="159" t="s">
        <v>272</v>
      </c>
      <c r="C55" s="18">
        <v>30</v>
      </c>
      <c r="D55" s="18">
        <v>7.4</v>
      </c>
      <c r="E55" s="18">
        <v>3.5</v>
      </c>
      <c r="F55" s="18">
        <v>0</v>
      </c>
      <c r="G55" s="356">
        <v>4.9</v>
      </c>
      <c r="H55" s="356">
        <v>108.6</v>
      </c>
      <c r="I55" s="356">
        <v>15.1</v>
      </c>
      <c r="J55" s="356">
        <v>5.9</v>
      </c>
      <c r="K55" s="356">
        <v>4</v>
      </c>
      <c r="L55" s="18">
        <v>0.3</v>
      </c>
      <c r="M55" s="18">
        <v>2.4</v>
      </c>
      <c r="N55" s="18">
        <v>1</v>
      </c>
      <c r="O55" s="122">
        <v>1780000</v>
      </c>
      <c r="P55" s="12"/>
      <c r="Q55" s="12"/>
      <c r="R55" s="12"/>
      <c r="S55" s="12"/>
    </row>
    <row r="56" spans="1:19" s="7" customFormat="1" ht="19.5" customHeight="1">
      <c r="A56" s="25" t="s">
        <v>273</v>
      </c>
      <c r="B56" s="159" t="s">
        <v>867</v>
      </c>
      <c r="C56" s="18">
        <v>29.5</v>
      </c>
      <c r="D56" s="18">
        <v>7.5</v>
      </c>
      <c r="E56" s="18">
        <v>0.7</v>
      </c>
      <c r="F56" s="18">
        <v>0.3</v>
      </c>
      <c r="G56" s="356">
        <v>17.3</v>
      </c>
      <c r="H56" s="356">
        <v>128.3</v>
      </c>
      <c r="I56" s="356">
        <v>12.6</v>
      </c>
      <c r="J56" s="356">
        <v>10.9</v>
      </c>
      <c r="K56" s="356">
        <v>8.2</v>
      </c>
      <c r="L56" s="18">
        <v>0.3</v>
      </c>
      <c r="M56" s="18">
        <v>4.5</v>
      </c>
      <c r="N56" s="18">
        <v>1.3</v>
      </c>
      <c r="O56" s="122">
        <v>1200000000</v>
      </c>
      <c r="P56" s="12"/>
      <c r="Q56" s="12"/>
      <c r="R56" s="12"/>
      <c r="S56" s="12"/>
    </row>
    <row r="57" spans="1:20" s="12" customFormat="1" ht="19.5" customHeight="1">
      <c r="A57" s="21" t="s">
        <v>274</v>
      </c>
      <c r="B57" s="161" t="s">
        <v>752</v>
      </c>
      <c r="C57" s="19">
        <v>29</v>
      </c>
      <c r="D57" s="19">
        <v>7.5</v>
      </c>
      <c r="E57" s="19">
        <v>2.9</v>
      </c>
      <c r="F57" s="19">
        <v>0</v>
      </c>
      <c r="G57" s="357">
        <v>4.1</v>
      </c>
      <c r="H57" s="357">
        <v>88.1</v>
      </c>
      <c r="I57" s="357">
        <v>16.9</v>
      </c>
      <c r="J57" s="357">
        <v>3</v>
      </c>
      <c r="K57" s="357">
        <v>0.4</v>
      </c>
      <c r="L57" s="19">
        <v>0.4</v>
      </c>
      <c r="M57" s="19">
        <v>2.7</v>
      </c>
      <c r="N57" s="19">
        <v>0.3</v>
      </c>
      <c r="O57" s="123">
        <v>68600</v>
      </c>
      <c r="T57" s="7"/>
    </row>
    <row r="58" spans="1:20" s="12" customFormat="1" ht="19.5" customHeight="1">
      <c r="A58" s="23"/>
      <c r="B58" s="162" t="s">
        <v>753</v>
      </c>
      <c r="C58" s="20">
        <v>29</v>
      </c>
      <c r="D58" s="20">
        <v>7.5</v>
      </c>
      <c r="E58" s="20">
        <v>2.7</v>
      </c>
      <c r="F58" s="20">
        <v>0</v>
      </c>
      <c r="G58" s="358">
        <v>3.7</v>
      </c>
      <c r="H58" s="358">
        <v>58.6</v>
      </c>
      <c r="I58" s="358">
        <v>16.4</v>
      </c>
      <c r="J58" s="358">
        <v>3.1</v>
      </c>
      <c r="K58" s="358">
        <v>0.5</v>
      </c>
      <c r="L58" s="20">
        <v>0.4</v>
      </c>
      <c r="M58" s="20">
        <v>2.8</v>
      </c>
      <c r="N58" s="20">
        <v>0.3</v>
      </c>
      <c r="O58" s="124">
        <v>104000</v>
      </c>
      <c r="T58" s="7"/>
    </row>
    <row r="59" spans="1:20" s="12" customFormat="1" ht="19.5" customHeight="1">
      <c r="A59" s="25" t="s">
        <v>275</v>
      </c>
      <c r="B59" s="159" t="s">
        <v>948</v>
      </c>
      <c r="C59" s="18">
        <v>28.8</v>
      </c>
      <c r="D59" s="18">
        <v>7.6</v>
      </c>
      <c r="E59" s="18">
        <v>1.5</v>
      </c>
      <c r="F59" s="18">
        <v>0.3</v>
      </c>
      <c r="G59" s="356">
        <v>17.5</v>
      </c>
      <c r="H59" s="356">
        <v>101.1</v>
      </c>
      <c r="I59" s="356">
        <v>12.5</v>
      </c>
      <c r="J59" s="356">
        <v>7.7</v>
      </c>
      <c r="K59" s="356">
        <v>4.5</v>
      </c>
      <c r="L59" s="18">
        <v>0.4</v>
      </c>
      <c r="M59" s="18">
        <v>2.3</v>
      </c>
      <c r="N59" s="18">
        <v>1</v>
      </c>
      <c r="O59" s="122">
        <v>97800000000</v>
      </c>
      <c r="T59" s="7"/>
    </row>
    <row r="60" spans="1:20" s="12" customFormat="1" ht="19.5" customHeight="1">
      <c r="A60" s="21" t="s">
        <v>276</v>
      </c>
      <c r="B60" s="161" t="s">
        <v>754</v>
      </c>
      <c r="C60" s="19">
        <v>30.4</v>
      </c>
      <c r="D60" s="19">
        <v>7.5</v>
      </c>
      <c r="E60" s="19">
        <v>2.6</v>
      </c>
      <c r="F60" s="19">
        <v>0</v>
      </c>
      <c r="G60" s="357">
        <v>7.3</v>
      </c>
      <c r="H60" s="357">
        <v>63.5</v>
      </c>
      <c r="I60" s="357">
        <v>13.4</v>
      </c>
      <c r="J60" s="357">
        <v>2.9</v>
      </c>
      <c r="K60" s="357">
        <v>0.9</v>
      </c>
      <c r="L60" s="19">
        <v>0.2</v>
      </c>
      <c r="M60" s="19">
        <v>0.4</v>
      </c>
      <c r="N60" s="19">
        <v>2.2</v>
      </c>
      <c r="O60" s="123">
        <v>335000</v>
      </c>
      <c r="T60" s="7"/>
    </row>
    <row r="61" spans="1:20" s="12" customFormat="1" ht="19.5" customHeight="1">
      <c r="A61" s="22"/>
      <c r="B61" s="163" t="s">
        <v>277</v>
      </c>
      <c r="C61" s="24">
        <v>30.8</v>
      </c>
      <c r="D61" s="24">
        <v>7.4</v>
      </c>
      <c r="E61" s="24">
        <v>2.9</v>
      </c>
      <c r="F61" s="24">
        <v>0</v>
      </c>
      <c r="G61" s="360">
        <v>6.9</v>
      </c>
      <c r="H61" s="360">
        <v>56.5</v>
      </c>
      <c r="I61" s="360">
        <v>11.5</v>
      </c>
      <c r="J61" s="360">
        <v>2.6</v>
      </c>
      <c r="K61" s="360">
        <v>0.9</v>
      </c>
      <c r="L61" s="24">
        <v>0.1</v>
      </c>
      <c r="M61" s="24">
        <v>0.2</v>
      </c>
      <c r="N61" s="24">
        <v>1.7</v>
      </c>
      <c r="O61" s="125">
        <v>630000</v>
      </c>
      <c r="T61" s="7"/>
    </row>
    <row r="62" spans="1:20" s="12" customFormat="1" ht="19.5" customHeight="1">
      <c r="A62" s="22"/>
      <c r="B62" s="163" t="s">
        <v>755</v>
      </c>
      <c r="C62" s="24">
        <v>29</v>
      </c>
      <c r="D62" s="24">
        <v>7.5</v>
      </c>
      <c r="E62" s="24">
        <v>2.5</v>
      </c>
      <c r="F62" s="24">
        <v>0</v>
      </c>
      <c r="G62" s="360">
        <v>3.5</v>
      </c>
      <c r="H62" s="360">
        <v>103.9</v>
      </c>
      <c r="I62" s="360">
        <v>27.1</v>
      </c>
      <c r="J62" s="360">
        <v>4.1</v>
      </c>
      <c r="K62" s="360">
        <v>0.4</v>
      </c>
      <c r="L62" s="24">
        <v>0.3</v>
      </c>
      <c r="M62" s="24">
        <v>3.1</v>
      </c>
      <c r="N62" s="24">
        <v>0.3</v>
      </c>
      <c r="O62" s="125">
        <v>87000</v>
      </c>
      <c r="T62" s="7"/>
    </row>
    <row r="63" spans="1:20" s="12" customFormat="1" ht="19.5" customHeight="1">
      <c r="A63" s="22"/>
      <c r="B63" s="163" t="s">
        <v>756</v>
      </c>
      <c r="C63" s="24">
        <v>29</v>
      </c>
      <c r="D63" s="24">
        <v>7.5</v>
      </c>
      <c r="E63" s="24">
        <v>2.5</v>
      </c>
      <c r="F63" s="24">
        <v>0</v>
      </c>
      <c r="G63" s="360">
        <v>3.4</v>
      </c>
      <c r="H63" s="360">
        <v>113.8</v>
      </c>
      <c r="I63" s="360">
        <v>25.9</v>
      </c>
      <c r="J63" s="360">
        <v>2.7</v>
      </c>
      <c r="K63" s="360">
        <v>0.3</v>
      </c>
      <c r="L63" s="24">
        <v>0.2</v>
      </c>
      <c r="M63" s="24">
        <v>2.9</v>
      </c>
      <c r="N63" s="24">
        <v>0.2</v>
      </c>
      <c r="O63" s="125">
        <v>50400</v>
      </c>
      <c r="T63" s="7"/>
    </row>
    <row r="64" spans="1:20" s="12" customFormat="1" ht="19.5" customHeight="1">
      <c r="A64" s="23"/>
      <c r="B64" s="162" t="s">
        <v>757</v>
      </c>
      <c r="C64" s="20">
        <v>29</v>
      </c>
      <c r="D64" s="20">
        <v>7.5</v>
      </c>
      <c r="E64" s="20">
        <v>3</v>
      </c>
      <c r="F64" s="20">
        <v>0</v>
      </c>
      <c r="G64" s="358">
        <v>3.7</v>
      </c>
      <c r="H64" s="358">
        <v>85</v>
      </c>
      <c r="I64" s="358">
        <v>17.1</v>
      </c>
      <c r="J64" s="358">
        <v>3.1</v>
      </c>
      <c r="K64" s="358">
        <v>0.5</v>
      </c>
      <c r="L64" s="20">
        <v>0.4</v>
      </c>
      <c r="M64" s="20">
        <v>2.5</v>
      </c>
      <c r="N64" s="20">
        <v>0.2</v>
      </c>
      <c r="O64" s="124">
        <v>53100</v>
      </c>
      <c r="T64" s="7"/>
    </row>
    <row r="65" spans="1:20" s="12" customFormat="1" ht="19.5" customHeight="1">
      <c r="A65" s="21" t="s">
        <v>278</v>
      </c>
      <c r="B65" s="161" t="s">
        <v>758</v>
      </c>
      <c r="C65" s="19">
        <v>29.6</v>
      </c>
      <c r="D65" s="19">
        <v>7.4</v>
      </c>
      <c r="E65" s="19">
        <v>2.2</v>
      </c>
      <c r="F65" s="19">
        <v>0</v>
      </c>
      <c r="G65" s="357">
        <v>2.9</v>
      </c>
      <c r="H65" s="357">
        <v>80</v>
      </c>
      <c r="I65" s="357">
        <v>15.8</v>
      </c>
      <c r="J65" s="357">
        <v>4.3</v>
      </c>
      <c r="K65" s="357">
        <v>1.6</v>
      </c>
      <c r="L65" s="19">
        <v>0.4</v>
      </c>
      <c r="M65" s="19">
        <v>2.4</v>
      </c>
      <c r="N65" s="19">
        <v>0.4</v>
      </c>
      <c r="O65" s="123">
        <v>3570000</v>
      </c>
      <c r="T65" s="7"/>
    </row>
    <row r="66" spans="1:20" s="12" customFormat="1" ht="19.5" customHeight="1">
      <c r="A66" s="22"/>
      <c r="B66" s="163" t="s">
        <v>759</v>
      </c>
      <c r="C66" s="24">
        <v>29.6</v>
      </c>
      <c r="D66" s="24">
        <v>7.3</v>
      </c>
      <c r="E66" s="24">
        <v>2.1</v>
      </c>
      <c r="F66" s="24">
        <v>0</v>
      </c>
      <c r="G66" s="360">
        <v>3.6</v>
      </c>
      <c r="H66" s="360">
        <v>81.9</v>
      </c>
      <c r="I66" s="360">
        <v>19.4</v>
      </c>
      <c r="J66" s="360">
        <v>4</v>
      </c>
      <c r="K66" s="360">
        <v>1.5</v>
      </c>
      <c r="L66" s="24">
        <v>0.5</v>
      </c>
      <c r="M66" s="24">
        <v>2.6</v>
      </c>
      <c r="N66" s="24">
        <v>0.4</v>
      </c>
      <c r="O66" s="125">
        <v>3270000</v>
      </c>
      <c r="T66" s="7"/>
    </row>
    <row r="67" spans="1:20" s="12" customFormat="1" ht="19.5" customHeight="1">
      <c r="A67" s="22"/>
      <c r="B67" s="163" t="s">
        <v>279</v>
      </c>
      <c r="C67" s="24">
        <v>29.6</v>
      </c>
      <c r="D67" s="24">
        <v>7.4</v>
      </c>
      <c r="E67" s="24">
        <v>2.5</v>
      </c>
      <c r="F67" s="24">
        <v>0</v>
      </c>
      <c r="G67" s="360">
        <v>2.8</v>
      </c>
      <c r="H67" s="360">
        <v>86.3</v>
      </c>
      <c r="I67" s="360">
        <v>26.6</v>
      </c>
      <c r="J67" s="360">
        <v>3.4</v>
      </c>
      <c r="K67" s="360">
        <v>1</v>
      </c>
      <c r="L67" s="24">
        <v>0.5</v>
      </c>
      <c r="M67" s="24">
        <v>3.1</v>
      </c>
      <c r="N67" s="24">
        <v>0.3</v>
      </c>
      <c r="O67" s="125">
        <v>736000</v>
      </c>
      <c r="T67" s="7"/>
    </row>
    <row r="68" spans="1:20" s="12" customFormat="1" ht="19.5" customHeight="1">
      <c r="A68" s="22"/>
      <c r="B68" s="163" t="s">
        <v>280</v>
      </c>
      <c r="C68" s="24">
        <v>29.6</v>
      </c>
      <c r="D68" s="24">
        <v>7.4</v>
      </c>
      <c r="E68" s="24">
        <v>2.2</v>
      </c>
      <c r="F68" s="24">
        <v>0</v>
      </c>
      <c r="G68" s="360">
        <v>3.3</v>
      </c>
      <c r="H68" s="360">
        <v>87.6</v>
      </c>
      <c r="I68" s="360">
        <v>32.3</v>
      </c>
      <c r="J68" s="360">
        <v>3.5</v>
      </c>
      <c r="K68" s="360">
        <v>1.1</v>
      </c>
      <c r="L68" s="24">
        <v>0.4</v>
      </c>
      <c r="M68" s="24">
        <v>3.1</v>
      </c>
      <c r="N68" s="24">
        <v>0.3</v>
      </c>
      <c r="O68" s="125">
        <v>1320000</v>
      </c>
      <c r="T68" s="7"/>
    </row>
    <row r="69" spans="1:20" s="12" customFormat="1" ht="19.5" customHeight="1">
      <c r="A69" s="23"/>
      <c r="B69" s="162" t="s">
        <v>281</v>
      </c>
      <c r="C69" s="20">
        <v>29.6</v>
      </c>
      <c r="D69" s="20">
        <v>7.3</v>
      </c>
      <c r="E69" s="20">
        <v>2.3</v>
      </c>
      <c r="F69" s="20">
        <v>0</v>
      </c>
      <c r="G69" s="358">
        <v>4.1</v>
      </c>
      <c r="H69" s="358">
        <v>75.9</v>
      </c>
      <c r="I69" s="358">
        <v>24.4</v>
      </c>
      <c r="J69" s="358">
        <v>4.7</v>
      </c>
      <c r="K69" s="358">
        <v>3.2</v>
      </c>
      <c r="L69" s="20">
        <v>0.4</v>
      </c>
      <c r="M69" s="20">
        <v>3</v>
      </c>
      <c r="N69" s="20">
        <v>0.4</v>
      </c>
      <c r="O69" s="124">
        <v>2080000</v>
      </c>
      <c r="T69" s="7"/>
    </row>
    <row r="70" spans="1:20" s="12" customFormat="1" ht="19.5" customHeight="1">
      <c r="A70" s="25" t="s">
        <v>282</v>
      </c>
      <c r="B70" s="159" t="s">
        <v>914</v>
      </c>
      <c r="C70" s="18">
        <v>29.6</v>
      </c>
      <c r="D70" s="18">
        <v>7.4</v>
      </c>
      <c r="E70" s="18">
        <v>1.4</v>
      </c>
      <c r="F70" s="18">
        <v>0.3</v>
      </c>
      <c r="G70" s="356">
        <v>10.6</v>
      </c>
      <c r="H70" s="356">
        <v>107.5</v>
      </c>
      <c r="I70" s="356">
        <v>16.1</v>
      </c>
      <c r="J70" s="356">
        <v>8</v>
      </c>
      <c r="K70" s="356">
        <v>5</v>
      </c>
      <c r="L70" s="18">
        <v>0.5</v>
      </c>
      <c r="M70" s="18">
        <v>2.5</v>
      </c>
      <c r="N70" s="18">
        <v>1.1</v>
      </c>
      <c r="O70" s="122">
        <v>549000000</v>
      </c>
      <c r="T70" s="7"/>
    </row>
    <row r="71" spans="1:20" s="12" customFormat="1" ht="19.5" customHeight="1">
      <c r="A71" s="21" t="s">
        <v>283</v>
      </c>
      <c r="B71" s="161" t="s">
        <v>760</v>
      </c>
      <c r="C71" s="19">
        <v>30.6</v>
      </c>
      <c r="D71" s="19">
        <v>7.5</v>
      </c>
      <c r="E71" s="19">
        <v>3.5</v>
      </c>
      <c r="F71" s="19">
        <v>0</v>
      </c>
      <c r="G71" s="357">
        <v>6.4</v>
      </c>
      <c r="H71" s="357">
        <v>58.5</v>
      </c>
      <c r="I71" s="357">
        <v>13</v>
      </c>
      <c r="J71" s="357">
        <v>2.3</v>
      </c>
      <c r="K71" s="357">
        <v>1.1</v>
      </c>
      <c r="L71" s="19">
        <v>0.2</v>
      </c>
      <c r="M71" s="19">
        <v>0.4</v>
      </c>
      <c r="N71" s="19">
        <v>1.7</v>
      </c>
      <c r="O71" s="123">
        <v>40000</v>
      </c>
      <c r="T71" s="7"/>
    </row>
    <row r="72" spans="1:20" s="12" customFormat="1" ht="19.5" customHeight="1">
      <c r="A72" s="23"/>
      <c r="B72" s="162" t="s">
        <v>761</v>
      </c>
      <c r="C72" s="20">
        <v>30.5</v>
      </c>
      <c r="D72" s="20">
        <v>7.4</v>
      </c>
      <c r="E72" s="20">
        <v>3.5</v>
      </c>
      <c r="F72" s="20">
        <v>0</v>
      </c>
      <c r="G72" s="358">
        <v>6.2</v>
      </c>
      <c r="H72" s="358">
        <v>61.9</v>
      </c>
      <c r="I72" s="358">
        <v>14.6</v>
      </c>
      <c r="J72" s="358">
        <v>2.8</v>
      </c>
      <c r="K72" s="358">
        <v>0.6</v>
      </c>
      <c r="L72" s="20">
        <v>0.3</v>
      </c>
      <c r="M72" s="20">
        <v>0.6</v>
      </c>
      <c r="N72" s="20">
        <v>2</v>
      </c>
      <c r="O72" s="124">
        <v>630000</v>
      </c>
      <c r="T72" s="7"/>
    </row>
    <row r="73" spans="1:15" ht="19.5" customHeight="1">
      <c r="A73" s="21" t="s">
        <v>284</v>
      </c>
      <c r="B73" s="161" t="s">
        <v>915</v>
      </c>
      <c r="C73" s="19">
        <v>29.1</v>
      </c>
      <c r="D73" s="19">
        <v>7.4</v>
      </c>
      <c r="E73" s="19">
        <v>3.5</v>
      </c>
      <c r="F73" s="19">
        <v>0</v>
      </c>
      <c r="G73" s="357">
        <v>3.3</v>
      </c>
      <c r="H73" s="357">
        <v>32.8</v>
      </c>
      <c r="I73" s="357">
        <v>15.4</v>
      </c>
      <c r="J73" s="357">
        <v>5.9</v>
      </c>
      <c r="K73" s="357">
        <v>1.6</v>
      </c>
      <c r="L73" s="19">
        <v>0.3</v>
      </c>
      <c r="M73" s="19">
        <v>2.2</v>
      </c>
      <c r="N73" s="19">
        <v>0.4</v>
      </c>
      <c r="O73" s="123">
        <v>501000</v>
      </c>
    </row>
    <row r="74" spans="1:15" ht="19.5" customHeight="1">
      <c r="A74" s="22"/>
      <c r="B74" s="163" t="s">
        <v>285</v>
      </c>
      <c r="C74" s="24">
        <v>29.1</v>
      </c>
      <c r="D74" s="24">
        <v>7.2</v>
      </c>
      <c r="E74" s="24">
        <v>0.6</v>
      </c>
      <c r="F74" s="24">
        <v>0.6</v>
      </c>
      <c r="G74" s="360">
        <v>10.1</v>
      </c>
      <c r="H74" s="360">
        <v>151.9</v>
      </c>
      <c r="I74" s="360">
        <v>95</v>
      </c>
      <c r="J74" s="360">
        <v>7.3</v>
      </c>
      <c r="K74" s="360">
        <v>4.9</v>
      </c>
      <c r="L74" s="24">
        <v>0.3</v>
      </c>
      <c r="M74" s="24">
        <v>1.5</v>
      </c>
      <c r="N74" s="24">
        <v>0.8</v>
      </c>
      <c r="O74" s="125">
        <v>12800000000</v>
      </c>
    </row>
    <row r="75" spans="1:15" ht="19.5" customHeight="1">
      <c r="A75" s="22"/>
      <c r="B75" s="163" t="s">
        <v>286</v>
      </c>
      <c r="C75" s="24">
        <v>29.1</v>
      </c>
      <c r="D75" s="24">
        <v>7.3</v>
      </c>
      <c r="E75" s="24">
        <v>1.5</v>
      </c>
      <c r="F75" s="24">
        <v>0.1</v>
      </c>
      <c r="G75" s="360">
        <v>7</v>
      </c>
      <c r="H75" s="360">
        <v>71.3</v>
      </c>
      <c r="I75" s="360">
        <v>20.6</v>
      </c>
      <c r="J75" s="360">
        <v>8.5</v>
      </c>
      <c r="K75" s="360">
        <v>4.4</v>
      </c>
      <c r="L75" s="24">
        <v>0.3</v>
      </c>
      <c r="M75" s="24">
        <v>1.7</v>
      </c>
      <c r="N75" s="24">
        <v>0.7</v>
      </c>
      <c r="O75" s="125">
        <v>167000000</v>
      </c>
    </row>
    <row r="76" spans="1:15" ht="19.5" customHeight="1">
      <c r="A76" s="22"/>
      <c r="B76" s="163" t="s">
        <v>287</v>
      </c>
      <c r="C76" s="24">
        <v>29.1</v>
      </c>
      <c r="D76" s="24">
        <v>7.3</v>
      </c>
      <c r="E76" s="24">
        <v>0.9</v>
      </c>
      <c r="F76" s="24">
        <v>0.7</v>
      </c>
      <c r="G76" s="360">
        <v>9.9</v>
      </c>
      <c r="H76" s="360">
        <v>67.1</v>
      </c>
      <c r="I76" s="360">
        <v>13.4</v>
      </c>
      <c r="J76" s="360">
        <v>8.7</v>
      </c>
      <c r="K76" s="360">
        <v>6.1</v>
      </c>
      <c r="L76" s="24">
        <v>0.3</v>
      </c>
      <c r="M76" s="24">
        <v>2</v>
      </c>
      <c r="N76" s="24">
        <v>1</v>
      </c>
      <c r="O76" s="125">
        <v>1110000000</v>
      </c>
    </row>
    <row r="77" spans="1:15" ht="19.5" customHeight="1">
      <c r="A77" s="23"/>
      <c r="B77" s="162" t="s">
        <v>288</v>
      </c>
      <c r="C77" s="20">
        <v>29.1</v>
      </c>
      <c r="D77" s="20">
        <v>7.4</v>
      </c>
      <c r="E77" s="20">
        <v>1.1</v>
      </c>
      <c r="F77" s="20">
        <v>0.5</v>
      </c>
      <c r="G77" s="358">
        <v>9.4</v>
      </c>
      <c r="H77" s="358">
        <v>72.8</v>
      </c>
      <c r="I77" s="358">
        <v>14.4</v>
      </c>
      <c r="J77" s="358">
        <v>9.3</v>
      </c>
      <c r="K77" s="358">
        <v>6.4</v>
      </c>
      <c r="L77" s="20">
        <v>0.2</v>
      </c>
      <c r="M77" s="20">
        <v>2</v>
      </c>
      <c r="N77" s="20">
        <v>1</v>
      </c>
      <c r="O77" s="124">
        <v>1460000000</v>
      </c>
    </row>
    <row r="78" spans="1:19" ht="19.5" customHeight="1">
      <c r="A78" s="25" t="s">
        <v>289</v>
      </c>
      <c r="B78" s="159" t="s">
        <v>762</v>
      </c>
      <c r="C78" s="18">
        <v>29.1</v>
      </c>
      <c r="D78" s="18">
        <v>7.3</v>
      </c>
      <c r="E78" s="18">
        <v>0.6</v>
      </c>
      <c r="F78" s="18">
        <v>0.5</v>
      </c>
      <c r="G78" s="356">
        <v>7.6</v>
      </c>
      <c r="H78" s="356">
        <v>86.3</v>
      </c>
      <c r="I78" s="356">
        <v>38.8</v>
      </c>
      <c r="J78" s="356">
        <v>7</v>
      </c>
      <c r="K78" s="356">
        <v>4.4</v>
      </c>
      <c r="L78" s="18">
        <v>0.3</v>
      </c>
      <c r="M78" s="18">
        <v>2.1</v>
      </c>
      <c r="N78" s="18">
        <v>0.6</v>
      </c>
      <c r="O78" s="122">
        <v>19900000000</v>
      </c>
      <c r="P78" s="26"/>
      <c r="Q78" s="26"/>
      <c r="R78" s="26"/>
      <c r="S78" s="27"/>
    </row>
    <row r="79" spans="1:19" ht="19.5" customHeight="1">
      <c r="A79" s="25" t="s">
        <v>290</v>
      </c>
      <c r="B79" s="159" t="s">
        <v>763</v>
      </c>
      <c r="C79" s="18">
        <v>29.5</v>
      </c>
      <c r="D79" s="18">
        <v>7.4</v>
      </c>
      <c r="E79" s="18">
        <v>1.6</v>
      </c>
      <c r="F79" s="18">
        <v>0.4</v>
      </c>
      <c r="G79" s="356">
        <v>10.5</v>
      </c>
      <c r="H79" s="356">
        <v>93.4</v>
      </c>
      <c r="I79" s="356">
        <v>14.8</v>
      </c>
      <c r="J79" s="356">
        <v>8.8</v>
      </c>
      <c r="K79" s="356">
        <v>6</v>
      </c>
      <c r="L79" s="18">
        <v>0.5</v>
      </c>
      <c r="M79" s="18">
        <v>2.7</v>
      </c>
      <c r="N79" s="18">
        <v>0.8</v>
      </c>
      <c r="O79" s="122">
        <v>1030000000</v>
      </c>
      <c r="P79" s="26"/>
      <c r="Q79" s="26"/>
      <c r="R79" s="26"/>
      <c r="S79" s="27"/>
    </row>
    <row r="80" spans="1:19" ht="19.5" customHeight="1">
      <c r="A80" s="25" t="s">
        <v>291</v>
      </c>
      <c r="B80" s="159" t="s">
        <v>764</v>
      </c>
      <c r="C80" s="18">
        <v>29.5</v>
      </c>
      <c r="D80" s="18">
        <v>7.5</v>
      </c>
      <c r="E80" s="18">
        <v>2.9</v>
      </c>
      <c r="F80" s="18">
        <v>0</v>
      </c>
      <c r="G80" s="356">
        <v>8.8</v>
      </c>
      <c r="H80" s="356">
        <v>170.9</v>
      </c>
      <c r="I80" s="356">
        <v>27.8</v>
      </c>
      <c r="J80" s="356">
        <v>6.9</v>
      </c>
      <c r="K80" s="356">
        <v>3.4</v>
      </c>
      <c r="L80" s="18">
        <v>0.5</v>
      </c>
      <c r="M80" s="18">
        <v>3.2</v>
      </c>
      <c r="N80" s="18">
        <v>0.9</v>
      </c>
      <c r="O80" s="122">
        <v>1240000000</v>
      </c>
      <c r="P80" s="26"/>
      <c r="Q80" s="26"/>
      <c r="R80" s="26"/>
      <c r="S80" s="27"/>
    </row>
    <row r="81" spans="1:19" ht="19.5" customHeight="1">
      <c r="A81" s="22" t="s">
        <v>292</v>
      </c>
      <c r="B81" s="161" t="s">
        <v>765</v>
      </c>
      <c r="C81" s="19">
        <v>29.5</v>
      </c>
      <c r="D81" s="19">
        <v>7.5</v>
      </c>
      <c r="E81" s="19">
        <v>2.6</v>
      </c>
      <c r="F81" s="19">
        <v>0.2</v>
      </c>
      <c r="G81" s="357">
        <v>11.3</v>
      </c>
      <c r="H81" s="357">
        <v>113</v>
      </c>
      <c r="I81" s="357">
        <v>23.6</v>
      </c>
      <c r="J81" s="357">
        <v>8.1</v>
      </c>
      <c r="K81" s="357">
        <v>4.7</v>
      </c>
      <c r="L81" s="19">
        <v>0.5</v>
      </c>
      <c r="M81" s="19">
        <v>3</v>
      </c>
      <c r="N81" s="19">
        <v>0.7</v>
      </c>
      <c r="O81" s="123">
        <v>4180000000</v>
      </c>
      <c r="P81" s="26"/>
      <c r="Q81" s="26"/>
      <c r="R81" s="26"/>
      <c r="S81" s="27"/>
    </row>
    <row r="82" spans="1:19" ht="19.5" customHeight="1">
      <c r="A82" s="22"/>
      <c r="B82" s="162" t="s">
        <v>293</v>
      </c>
      <c r="C82" s="20">
        <v>29.5</v>
      </c>
      <c r="D82" s="20">
        <v>7.5</v>
      </c>
      <c r="E82" s="20">
        <v>2.1</v>
      </c>
      <c r="F82" s="20">
        <v>0.7</v>
      </c>
      <c r="G82" s="358">
        <v>9.4</v>
      </c>
      <c r="H82" s="358">
        <v>99.3</v>
      </c>
      <c r="I82" s="358">
        <v>17.9</v>
      </c>
      <c r="J82" s="358">
        <v>6.3</v>
      </c>
      <c r="K82" s="358">
        <v>4.3</v>
      </c>
      <c r="L82" s="20">
        <v>0.5</v>
      </c>
      <c r="M82" s="20">
        <v>2.8</v>
      </c>
      <c r="N82" s="20">
        <v>0.7</v>
      </c>
      <c r="O82" s="124">
        <v>4440000000</v>
      </c>
      <c r="P82" s="375"/>
      <c r="Q82" s="375"/>
      <c r="R82" s="375"/>
      <c r="S82" s="375"/>
    </row>
    <row r="83" spans="1:19" ht="19.5" customHeight="1">
      <c r="A83" s="21" t="s">
        <v>294</v>
      </c>
      <c r="B83" s="161" t="s">
        <v>295</v>
      </c>
      <c r="C83" s="19">
        <v>29.6</v>
      </c>
      <c r="D83" s="19">
        <v>7.2</v>
      </c>
      <c r="E83" s="19">
        <v>0</v>
      </c>
      <c r="F83" s="19">
        <v>1.8</v>
      </c>
      <c r="G83" s="357">
        <v>24.1</v>
      </c>
      <c r="H83" s="357">
        <v>92</v>
      </c>
      <c r="I83" s="357">
        <v>11.3</v>
      </c>
      <c r="J83" s="357">
        <v>10.7</v>
      </c>
      <c r="K83" s="357">
        <v>8.2</v>
      </c>
      <c r="L83" s="19">
        <v>0.1</v>
      </c>
      <c r="M83" s="19">
        <v>2</v>
      </c>
      <c r="N83" s="19">
        <v>1.1</v>
      </c>
      <c r="O83" s="123">
        <v>51900000000</v>
      </c>
      <c r="P83" s="10"/>
      <c r="Q83" s="9"/>
      <c r="R83" s="9"/>
      <c r="S83" s="11"/>
    </row>
    <row r="84" spans="1:20" s="12" customFormat="1" ht="19.5" customHeight="1">
      <c r="A84" s="22"/>
      <c r="B84" s="163" t="s">
        <v>296</v>
      </c>
      <c r="C84" s="24">
        <v>30.6</v>
      </c>
      <c r="D84" s="24">
        <v>7.5</v>
      </c>
      <c r="E84" s="24">
        <v>2.8</v>
      </c>
      <c r="F84" s="24">
        <v>0</v>
      </c>
      <c r="G84" s="360">
        <v>6.8</v>
      </c>
      <c r="H84" s="360">
        <v>58.5</v>
      </c>
      <c r="I84" s="360">
        <v>16.4</v>
      </c>
      <c r="J84" s="360">
        <v>2.8</v>
      </c>
      <c r="K84" s="360">
        <v>0.9</v>
      </c>
      <c r="L84" s="24">
        <v>0.1</v>
      </c>
      <c r="M84" s="24">
        <v>0.4</v>
      </c>
      <c r="N84" s="24">
        <v>1.9</v>
      </c>
      <c r="O84" s="125">
        <v>1520000</v>
      </c>
      <c r="T84" s="17"/>
    </row>
    <row r="85" spans="1:20" s="12" customFormat="1" ht="19.5" customHeight="1">
      <c r="A85" s="22"/>
      <c r="B85" s="163" t="s">
        <v>766</v>
      </c>
      <c r="C85" s="24">
        <v>30.1</v>
      </c>
      <c r="D85" s="24">
        <v>7.4</v>
      </c>
      <c r="E85" s="24">
        <v>0.9</v>
      </c>
      <c r="F85" s="24">
        <v>1.1</v>
      </c>
      <c r="G85" s="360">
        <v>10.3</v>
      </c>
      <c r="H85" s="360">
        <v>53.3</v>
      </c>
      <c r="I85" s="360">
        <v>6.6</v>
      </c>
      <c r="J85" s="360">
        <v>6.5</v>
      </c>
      <c r="K85" s="360">
        <v>3.9</v>
      </c>
      <c r="L85" s="24">
        <v>0.2</v>
      </c>
      <c r="M85" s="24">
        <v>1.8</v>
      </c>
      <c r="N85" s="24">
        <v>0.6</v>
      </c>
      <c r="O85" s="125">
        <v>53300000</v>
      </c>
      <c r="T85" s="17"/>
    </row>
    <row r="86" spans="1:15" ht="19.5" customHeight="1">
      <c r="A86" s="23"/>
      <c r="B86" s="162" t="s">
        <v>767</v>
      </c>
      <c r="C86" s="20">
        <v>30.1</v>
      </c>
      <c r="D86" s="20">
        <v>7.4</v>
      </c>
      <c r="E86" s="20">
        <v>1.9</v>
      </c>
      <c r="F86" s="20">
        <v>0.4</v>
      </c>
      <c r="G86" s="358">
        <v>7.8</v>
      </c>
      <c r="H86" s="358">
        <v>73.1</v>
      </c>
      <c r="I86" s="358">
        <v>6.8</v>
      </c>
      <c r="J86" s="358">
        <v>5.3</v>
      </c>
      <c r="K86" s="358">
        <v>2.9</v>
      </c>
      <c r="L86" s="20">
        <v>0.2</v>
      </c>
      <c r="M86" s="20">
        <v>1.9</v>
      </c>
      <c r="N86" s="20">
        <v>0.5</v>
      </c>
      <c r="O86" s="124">
        <v>131000000</v>
      </c>
    </row>
    <row r="87" spans="1:15" ht="19.5" customHeight="1">
      <c r="A87" s="25" t="s">
        <v>297</v>
      </c>
      <c r="B87" s="159" t="s">
        <v>768</v>
      </c>
      <c r="C87" s="18">
        <v>29.3</v>
      </c>
      <c r="D87" s="18">
        <v>7.5</v>
      </c>
      <c r="E87" s="18">
        <v>3.4</v>
      </c>
      <c r="F87" s="18">
        <v>0</v>
      </c>
      <c r="G87" s="356">
        <v>7.3</v>
      </c>
      <c r="H87" s="356">
        <v>134.8</v>
      </c>
      <c r="I87" s="356">
        <v>36</v>
      </c>
      <c r="J87" s="356">
        <v>7.2</v>
      </c>
      <c r="K87" s="356">
        <v>5.2</v>
      </c>
      <c r="L87" s="18">
        <v>0.4</v>
      </c>
      <c r="M87" s="18">
        <v>1.8</v>
      </c>
      <c r="N87" s="18">
        <v>1</v>
      </c>
      <c r="O87" s="122">
        <v>1500000</v>
      </c>
    </row>
    <row r="88" spans="1:15" ht="19.5" customHeight="1">
      <c r="A88" s="25" t="s">
        <v>298</v>
      </c>
      <c r="B88" s="159" t="s">
        <v>769</v>
      </c>
      <c r="C88" s="18">
        <v>29.6</v>
      </c>
      <c r="D88" s="18">
        <v>7.4</v>
      </c>
      <c r="E88" s="18">
        <v>0.1</v>
      </c>
      <c r="F88" s="18">
        <v>0.8</v>
      </c>
      <c r="G88" s="356">
        <v>16.1</v>
      </c>
      <c r="H88" s="356">
        <v>103.1</v>
      </c>
      <c r="I88" s="356">
        <v>16.8</v>
      </c>
      <c r="J88" s="356">
        <v>10.9</v>
      </c>
      <c r="K88" s="356">
        <v>9.1</v>
      </c>
      <c r="L88" s="18">
        <v>0.2</v>
      </c>
      <c r="M88" s="18">
        <v>1.9</v>
      </c>
      <c r="N88" s="18">
        <v>1.2</v>
      </c>
      <c r="O88" s="122">
        <v>96500000000</v>
      </c>
    </row>
    <row r="89" spans="1:15" ht="19.5" customHeight="1">
      <c r="A89" s="21" t="s">
        <v>299</v>
      </c>
      <c r="B89" s="161" t="s">
        <v>770</v>
      </c>
      <c r="C89" s="19">
        <v>28.8</v>
      </c>
      <c r="D89" s="19">
        <v>7.5</v>
      </c>
      <c r="E89" s="19">
        <v>1.2</v>
      </c>
      <c r="F89" s="19">
        <v>0</v>
      </c>
      <c r="G89" s="357">
        <v>9.3</v>
      </c>
      <c r="H89" s="357">
        <v>82.4</v>
      </c>
      <c r="I89" s="357">
        <v>20.4</v>
      </c>
      <c r="J89" s="357">
        <v>10.4</v>
      </c>
      <c r="K89" s="357">
        <v>7.6</v>
      </c>
      <c r="L89" s="19">
        <v>0.2</v>
      </c>
      <c r="M89" s="19">
        <v>2</v>
      </c>
      <c r="N89" s="19">
        <v>1.1</v>
      </c>
      <c r="O89" s="123">
        <v>329000000</v>
      </c>
    </row>
    <row r="90" spans="1:15" ht="19.5" customHeight="1">
      <c r="A90" s="22"/>
      <c r="B90" s="163" t="s">
        <v>771</v>
      </c>
      <c r="C90" s="24">
        <v>28.8</v>
      </c>
      <c r="D90" s="24">
        <v>7.5</v>
      </c>
      <c r="E90" s="24">
        <v>0.7</v>
      </c>
      <c r="F90" s="24">
        <v>0.2</v>
      </c>
      <c r="G90" s="360">
        <v>11.4</v>
      </c>
      <c r="H90" s="360">
        <v>103.4</v>
      </c>
      <c r="I90" s="360">
        <v>37.5</v>
      </c>
      <c r="J90" s="360">
        <v>10.4</v>
      </c>
      <c r="K90" s="360">
        <v>6.8</v>
      </c>
      <c r="L90" s="24">
        <v>0.2</v>
      </c>
      <c r="M90" s="24">
        <v>2.1</v>
      </c>
      <c r="N90" s="24">
        <v>1.1</v>
      </c>
      <c r="O90" s="125">
        <v>8080000000</v>
      </c>
    </row>
    <row r="91" spans="1:15" ht="19.5" customHeight="1">
      <c r="A91" s="23"/>
      <c r="B91" s="162" t="s">
        <v>772</v>
      </c>
      <c r="C91" s="20">
        <v>28.8</v>
      </c>
      <c r="D91" s="20">
        <v>7.4</v>
      </c>
      <c r="E91" s="20">
        <v>1.1</v>
      </c>
      <c r="F91" s="20">
        <v>0</v>
      </c>
      <c r="G91" s="358">
        <v>8.3</v>
      </c>
      <c r="H91" s="358">
        <v>95.4</v>
      </c>
      <c r="I91" s="358">
        <v>17.5</v>
      </c>
      <c r="J91" s="358">
        <v>9.2</v>
      </c>
      <c r="K91" s="358">
        <v>6.3</v>
      </c>
      <c r="L91" s="20">
        <v>0.3</v>
      </c>
      <c r="M91" s="20">
        <v>2</v>
      </c>
      <c r="N91" s="20">
        <v>0.9</v>
      </c>
      <c r="O91" s="124">
        <v>1600000000</v>
      </c>
    </row>
    <row r="92" spans="1:15" ht="19.5" customHeight="1">
      <c r="A92" s="21" t="s">
        <v>300</v>
      </c>
      <c r="B92" s="161" t="s">
        <v>773</v>
      </c>
      <c r="C92" s="19">
        <v>29.6</v>
      </c>
      <c r="D92" s="19">
        <v>7.3</v>
      </c>
      <c r="E92" s="19">
        <v>0.9</v>
      </c>
      <c r="F92" s="19">
        <v>0.8</v>
      </c>
      <c r="G92" s="357">
        <v>19.6</v>
      </c>
      <c r="H92" s="357">
        <v>118.9</v>
      </c>
      <c r="I92" s="357">
        <v>14.3</v>
      </c>
      <c r="J92" s="357">
        <v>11.2</v>
      </c>
      <c r="K92" s="357">
        <v>9.1</v>
      </c>
      <c r="L92" s="19">
        <v>0.2</v>
      </c>
      <c r="M92" s="19">
        <v>2.3</v>
      </c>
      <c r="N92" s="19">
        <v>1.2</v>
      </c>
      <c r="O92" s="123">
        <v>31400000000</v>
      </c>
    </row>
    <row r="93" spans="1:15" ht="19.5" customHeight="1">
      <c r="A93" s="23"/>
      <c r="B93" s="162" t="s">
        <v>774</v>
      </c>
      <c r="C93" s="20">
        <v>29.6</v>
      </c>
      <c r="D93" s="20">
        <v>7.4</v>
      </c>
      <c r="E93" s="20">
        <v>0.5</v>
      </c>
      <c r="F93" s="20">
        <v>1.4</v>
      </c>
      <c r="G93" s="358">
        <v>14.1</v>
      </c>
      <c r="H93" s="358">
        <v>68.5</v>
      </c>
      <c r="I93" s="358">
        <v>12.5</v>
      </c>
      <c r="J93" s="358">
        <v>12.1</v>
      </c>
      <c r="K93" s="358">
        <v>9.5</v>
      </c>
      <c r="L93" s="20">
        <v>0.2</v>
      </c>
      <c r="M93" s="20">
        <v>2.2</v>
      </c>
      <c r="N93" s="20">
        <v>1.2</v>
      </c>
      <c r="O93" s="124">
        <v>24700000000</v>
      </c>
    </row>
    <row r="94" spans="1:15" ht="19.5" customHeight="1">
      <c r="A94" s="21" t="s">
        <v>301</v>
      </c>
      <c r="B94" s="161" t="s">
        <v>737</v>
      </c>
      <c r="C94" s="19">
        <v>30.9</v>
      </c>
      <c r="D94" s="19">
        <v>7.4</v>
      </c>
      <c r="E94" s="19">
        <v>3.1</v>
      </c>
      <c r="F94" s="19">
        <v>0</v>
      </c>
      <c r="G94" s="357">
        <v>7.1</v>
      </c>
      <c r="H94" s="357">
        <v>47.9</v>
      </c>
      <c r="I94" s="357">
        <v>12.6</v>
      </c>
      <c r="J94" s="357">
        <v>2.4</v>
      </c>
      <c r="K94" s="357">
        <v>0.9</v>
      </c>
      <c r="L94" s="19">
        <v>0.1</v>
      </c>
      <c r="M94" s="19">
        <v>0.6</v>
      </c>
      <c r="N94" s="19">
        <v>1.6</v>
      </c>
      <c r="O94" s="123">
        <v>335000</v>
      </c>
    </row>
    <row r="95" spans="1:15" ht="19.5" customHeight="1">
      <c r="A95" s="23"/>
      <c r="B95" s="162" t="s">
        <v>775</v>
      </c>
      <c r="C95" s="20">
        <v>30.5</v>
      </c>
      <c r="D95" s="20">
        <v>7.4</v>
      </c>
      <c r="E95" s="20">
        <v>3.3</v>
      </c>
      <c r="F95" s="20">
        <v>0</v>
      </c>
      <c r="G95" s="358">
        <v>7.3</v>
      </c>
      <c r="H95" s="358">
        <v>61.4</v>
      </c>
      <c r="I95" s="358">
        <v>14.3</v>
      </c>
      <c r="J95" s="358">
        <v>2.6</v>
      </c>
      <c r="K95" s="358">
        <v>0.7</v>
      </c>
      <c r="L95" s="20">
        <v>0.2</v>
      </c>
      <c r="M95" s="20">
        <v>0.4</v>
      </c>
      <c r="N95" s="20">
        <v>1.6</v>
      </c>
      <c r="O95" s="124">
        <v>40000</v>
      </c>
    </row>
    <row r="96" spans="1:15" ht="19.5" customHeight="1">
      <c r="A96" s="25" t="s">
        <v>929</v>
      </c>
      <c r="B96" s="159" t="s">
        <v>776</v>
      </c>
      <c r="C96" s="18">
        <v>30.5</v>
      </c>
      <c r="D96" s="18">
        <v>7.4</v>
      </c>
      <c r="E96" s="18">
        <v>2</v>
      </c>
      <c r="F96" s="18">
        <v>0</v>
      </c>
      <c r="G96" s="356">
        <v>8.9</v>
      </c>
      <c r="H96" s="356">
        <v>51.8</v>
      </c>
      <c r="I96" s="356">
        <v>11.1</v>
      </c>
      <c r="J96" s="356">
        <v>2.3</v>
      </c>
      <c r="K96" s="356">
        <v>1</v>
      </c>
      <c r="L96" s="18">
        <v>0.1</v>
      </c>
      <c r="M96" s="18">
        <v>0.3</v>
      </c>
      <c r="N96" s="18">
        <v>1.6</v>
      </c>
      <c r="O96" s="122">
        <v>2110000</v>
      </c>
    </row>
    <row r="97" spans="1:15" ht="19.5" customHeight="1">
      <c r="A97" s="21" t="s">
        <v>302</v>
      </c>
      <c r="B97" s="161" t="s">
        <v>728</v>
      </c>
      <c r="C97" s="19">
        <v>30.6</v>
      </c>
      <c r="D97" s="19">
        <v>7.5</v>
      </c>
      <c r="E97" s="19">
        <v>1.7</v>
      </c>
      <c r="F97" s="19">
        <v>0</v>
      </c>
      <c r="G97" s="357">
        <v>9.6</v>
      </c>
      <c r="H97" s="357">
        <v>61.8</v>
      </c>
      <c r="I97" s="357">
        <v>13.6</v>
      </c>
      <c r="J97" s="357">
        <v>2.6</v>
      </c>
      <c r="K97" s="357">
        <v>0.9</v>
      </c>
      <c r="L97" s="19">
        <v>0.2</v>
      </c>
      <c r="M97" s="19">
        <v>0.3</v>
      </c>
      <c r="N97" s="19">
        <v>1.5</v>
      </c>
      <c r="O97" s="123">
        <v>1520000</v>
      </c>
    </row>
    <row r="98" spans="1:15" ht="19.5" customHeight="1">
      <c r="A98" s="23"/>
      <c r="B98" s="162" t="s">
        <v>729</v>
      </c>
      <c r="C98" s="20">
        <v>30.5</v>
      </c>
      <c r="D98" s="20">
        <v>7.5</v>
      </c>
      <c r="E98" s="20">
        <v>1.9</v>
      </c>
      <c r="F98" s="20">
        <v>0</v>
      </c>
      <c r="G98" s="358">
        <v>8.8</v>
      </c>
      <c r="H98" s="358">
        <v>64.3</v>
      </c>
      <c r="I98" s="358">
        <v>13.8</v>
      </c>
      <c r="J98" s="358">
        <v>2.3</v>
      </c>
      <c r="K98" s="358">
        <v>0.9</v>
      </c>
      <c r="L98" s="20">
        <v>0.1</v>
      </c>
      <c r="M98" s="20">
        <v>0.3</v>
      </c>
      <c r="N98" s="20">
        <v>1.8</v>
      </c>
      <c r="O98" s="124">
        <v>1520000</v>
      </c>
    </row>
    <row r="99" spans="1:15" ht="19.5" customHeight="1">
      <c r="A99" s="21" t="s">
        <v>303</v>
      </c>
      <c r="B99" s="161" t="s">
        <v>728</v>
      </c>
      <c r="C99" s="19">
        <v>31</v>
      </c>
      <c r="D99" s="19">
        <v>7.5</v>
      </c>
      <c r="E99" s="19">
        <v>3.6</v>
      </c>
      <c r="F99" s="19">
        <v>0</v>
      </c>
      <c r="G99" s="357">
        <v>7</v>
      </c>
      <c r="H99" s="357">
        <v>48.4</v>
      </c>
      <c r="I99" s="357">
        <v>17.9</v>
      </c>
      <c r="J99" s="357">
        <v>2.9</v>
      </c>
      <c r="K99" s="357">
        <v>0.6</v>
      </c>
      <c r="L99" s="19">
        <v>0.1</v>
      </c>
      <c r="M99" s="19">
        <v>0.3</v>
      </c>
      <c r="N99" s="19">
        <v>1.6</v>
      </c>
      <c r="O99" s="123">
        <v>630000</v>
      </c>
    </row>
    <row r="100" spans="1:20" s="12" customFormat="1" ht="19.5" customHeight="1">
      <c r="A100" s="23"/>
      <c r="B100" s="162" t="s">
        <v>729</v>
      </c>
      <c r="C100" s="20">
        <v>30.8</v>
      </c>
      <c r="D100" s="20">
        <v>7.4</v>
      </c>
      <c r="E100" s="20">
        <v>3.2</v>
      </c>
      <c r="F100" s="20">
        <v>0</v>
      </c>
      <c r="G100" s="358">
        <v>7.7</v>
      </c>
      <c r="H100" s="358">
        <v>57.3</v>
      </c>
      <c r="I100" s="358">
        <v>10.8</v>
      </c>
      <c r="J100" s="358">
        <v>2.5</v>
      </c>
      <c r="K100" s="358">
        <v>0.8</v>
      </c>
      <c r="L100" s="20">
        <v>0.1</v>
      </c>
      <c r="M100" s="20">
        <v>0.2</v>
      </c>
      <c r="N100" s="20">
        <v>2</v>
      </c>
      <c r="O100" s="124">
        <v>637000</v>
      </c>
      <c r="T100" s="7"/>
    </row>
    <row r="101" spans="1:20" s="12" customFormat="1" ht="19.5" customHeight="1">
      <c r="A101" s="25" t="s">
        <v>304</v>
      </c>
      <c r="B101" s="159" t="s">
        <v>777</v>
      </c>
      <c r="C101" s="18">
        <v>30.6</v>
      </c>
      <c r="D101" s="18">
        <v>7.4</v>
      </c>
      <c r="E101" s="18">
        <v>2.1</v>
      </c>
      <c r="F101" s="18">
        <v>0</v>
      </c>
      <c r="G101" s="356">
        <v>7.6</v>
      </c>
      <c r="H101" s="356">
        <v>64.3</v>
      </c>
      <c r="I101" s="356">
        <v>13.1</v>
      </c>
      <c r="J101" s="356">
        <v>2.4</v>
      </c>
      <c r="K101" s="356">
        <v>0.9</v>
      </c>
      <c r="L101" s="18">
        <v>0.1</v>
      </c>
      <c r="M101" s="18">
        <v>0.4</v>
      </c>
      <c r="N101" s="18">
        <v>1.7</v>
      </c>
      <c r="O101" s="122">
        <v>1810000</v>
      </c>
      <c r="T101" s="7"/>
    </row>
    <row r="102" spans="1:20" s="12" customFormat="1" ht="19.5" customHeight="1">
      <c r="A102" s="21" t="s">
        <v>305</v>
      </c>
      <c r="B102" s="161" t="s">
        <v>930</v>
      </c>
      <c r="C102" s="19">
        <v>30.1</v>
      </c>
      <c r="D102" s="19">
        <v>7.4</v>
      </c>
      <c r="E102" s="19">
        <v>2.2</v>
      </c>
      <c r="F102" s="19">
        <v>0</v>
      </c>
      <c r="G102" s="357">
        <v>2.5</v>
      </c>
      <c r="H102" s="357">
        <v>46</v>
      </c>
      <c r="I102" s="357">
        <v>9.9</v>
      </c>
      <c r="J102" s="357">
        <v>4.1</v>
      </c>
      <c r="K102" s="357">
        <v>0.9</v>
      </c>
      <c r="L102" s="19">
        <v>0.2</v>
      </c>
      <c r="M102" s="19">
        <v>1.7</v>
      </c>
      <c r="N102" s="19">
        <v>0.2</v>
      </c>
      <c r="O102" s="123">
        <v>920000</v>
      </c>
      <c r="T102" s="7"/>
    </row>
    <row r="103" spans="1:20" s="12" customFormat="1" ht="19.5" customHeight="1">
      <c r="A103" s="23"/>
      <c r="B103" s="162" t="s">
        <v>778</v>
      </c>
      <c r="C103" s="20">
        <v>30.1</v>
      </c>
      <c r="D103" s="20">
        <v>7.3</v>
      </c>
      <c r="E103" s="20">
        <v>1.7</v>
      </c>
      <c r="F103" s="20">
        <v>0.2</v>
      </c>
      <c r="G103" s="358">
        <v>4.8</v>
      </c>
      <c r="H103" s="358">
        <v>51.1</v>
      </c>
      <c r="I103" s="358">
        <v>9.9</v>
      </c>
      <c r="J103" s="358">
        <v>3.8</v>
      </c>
      <c r="K103" s="358">
        <v>1.1</v>
      </c>
      <c r="L103" s="20">
        <v>0.3</v>
      </c>
      <c r="M103" s="20">
        <v>1.6</v>
      </c>
      <c r="N103" s="20">
        <v>0.3</v>
      </c>
      <c r="O103" s="124">
        <v>2450000</v>
      </c>
      <c r="T103" s="7"/>
    </row>
    <row r="104" spans="1:20" s="12" customFormat="1" ht="19.5" customHeight="1">
      <c r="A104" s="25" t="s">
        <v>306</v>
      </c>
      <c r="B104" s="159" t="s">
        <v>779</v>
      </c>
      <c r="C104" s="18">
        <v>30.8</v>
      </c>
      <c r="D104" s="18">
        <v>7.5</v>
      </c>
      <c r="E104" s="18">
        <v>3.1</v>
      </c>
      <c r="F104" s="18">
        <v>0</v>
      </c>
      <c r="G104" s="356">
        <v>6.9</v>
      </c>
      <c r="H104" s="356">
        <v>61</v>
      </c>
      <c r="I104" s="356">
        <v>15.5</v>
      </c>
      <c r="J104" s="356">
        <v>2.4</v>
      </c>
      <c r="K104" s="356">
        <v>1</v>
      </c>
      <c r="L104" s="18">
        <v>0.1</v>
      </c>
      <c r="M104" s="18">
        <v>0.5</v>
      </c>
      <c r="N104" s="18">
        <v>1.7</v>
      </c>
      <c r="O104" s="122">
        <v>1220000</v>
      </c>
      <c r="T104" s="7"/>
    </row>
    <row r="105" spans="1:20" s="12" customFormat="1" ht="19.5" customHeight="1">
      <c r="A105" s="25" t="s">
        <v>307</v>
      </c>
      <c r="B105" s="159" t="s">
        <v>308</v>
      </c>
      <c r="C105" s="18">
        <v>30.5</v>
      </c>
      <c r="D105" s="18">
        <v>7.5</v>
      </c>
      <c r="E105" s="18">
        <v>3.3</v>
      </c>
      <c r="F105" s="18">
        <v>0</v>
      </c>
      <c r="G105" s="356">
        <v>7.4</v>
      </c>
      <c r="H105" s="356">
        <v>61.6</v>
      </c>
      <c r="I105" s="356">
        <v>15.1</v>
      </c>
      <c r="J105" s="356">
        <v>2.8</v>
      </c>
      <c r="K105" s="356">
        <v>1</v>
      </c>
      <c r="L105" s="18">
        <v>0.2</v>
      </c>
      <c r="M105" s="18">
        <v>0.3</v>
      </c>
      <c r="N105" s="18">
        <v>1.9</v>
      </c>
      <c r="O105" s="122">
        <v>630000</v>
      </c>
      <c r="T105" s="7"/>
    </row>
    <row r="106" spans="1:20" s="12" customFormat="1" ht="19.5" customHeight="1">
      <c r="A106" s="21" t="s">
        <v>309</v>
      </c>
      <c r="B106" s="161" t="s">
        <v>780</v>
      </c>
      <c r="C106" s="19">
        <v>29.1</v>
      </c>
      <c r="D106" s="19">
        <v>7.4</v>
      </c>
      <c r="E106" s="19">
        <v>2</v>
      </c>
      <c r="F106" s="19">
        <v>0.4</v>
      </c>
      <c r="G106" s="357">
        <v>7.6</v>
      </c>
      <c r="H106" s="357">
        <v>62</v>
      </c>
      <c r="I106" s="357">
        <v>17.1</v>
      </c>
      <c r="J106" s="357">
        <v>6</v>
      </c>
      <c r="K106" s="357">
        <v>2.9</v>
      </c>
      <c r="L106" s="19">
        <v>0.3</v>
      </c>
      <c r="M106" s="19">
        <v>2.4</v>
      </c>
      <c r="N106" s="19">
        <v>0.6</v>
      </c>
      <c r="O106" s="123">
        <v>828000000</v>
      </c>
      <c r="T106" s="7"/>
    </row>
    <row r="107" spans="1:20" s="12" customFormat="1" ht="19.5" customHeight="1">
      <c r="A107" s="23"/>
      <c r="B107" s="162" t="s">
        <v>781</v>
      </c>
      <c r="C107" s="20">
        <v>29.1</v>
      </c>
      <c r="D107" s="20">
        <v>7.4</v>
      </c>
      <c r="E107" s="20">
        <v>2</v>
      </c>
      <c r="F107" s="20">
        <v>0.2</v>
      </c>
      <c r="G107" s="358">
        <v>7.8</v>
      </c>
      <c r="H107" s="358">
        <v>90.6</v>
      </c>
      <c r="I107" s="358">
        <v>16.1</v>
      </c>
      <c r="J107" s="358">
        <v>5.5</v>
      </c>
      <c r="K107" s="358">
        <v>2.7</v>
      </c>
      <c r="L107" s="20">
        <v>0.5</v>
      </c>
      <c r="M107" s="20">
        <v>2.3</v>
      </c>
      <c r="N107" s="20">
        <v>0.6</v>
      </c>
      <c r="O107" s="124">
        <v>4170000000</v>
      </c>
      <c r="T107" s="7"/>
    </row>
    <row r="108" spans="1:20" s="12" customFormat="1" ht="19.5" customHeight="1">
      <c r="A108" s="21" t="s">
        <v>310</v>
      </c>
      <c r="B108" s="161" t="s">
        <v>311</v>
      </c>
      <c r="C108" s="19">
        <v>30.4</v>
      </c>
      <c r="D108" s="19">
        <v>7.4</v>
      </c>
      <c r="E108" s="19">
        <v>3.2</v>
      </c>
      <c r="F108" s="19">
        <v>0</v>
      </c>
      <c r="G108" s="357">
        <v>6.8</v>
      </c>
      <c r="H108" s="357">
        <v>53.8</v>
      </c>
      <c r="I108" s="357">
        <v>15.8</v>
      </c>
      <c r="J108" s="357">
        <v>2.7</v>
      </c>
      <c r="K108" s="357">
        <v>1.1</v>
      </c>
      <c r="L108" s="19">
        <v>0.1</v>
      </c>
      <c r="M108" s="19">
        <v>0.5</v>
      </c>
      <c r="N108" s="19">
        <v>1.7</v>
      </c>
      <c r="O108" s="123">
        <v>46600</v>
      </c>
      <c r="T108" s="7"/>
    </row>
    <row r="109" spans="1:20" s="12" customFormat="1" ht="19.5" customHeight="1">
      <c r="A109" s="22"/>
      <c r="B109" s="163" t="s">
        <v>779</v>
      </c>
      <c r="C109" s="24">
        <v>30.5</v>
      </c>
      <c r="D109" s="24">
        <v>7.5</v>
      </c>
      <c r="E109" s="24">
        <v>3.2</v>
      </c>
      <c r="F109" s="24">
        <v>0</v>
      </c>
      <c r="G109" s="360">
        <v>6.1</v>
      </c>
      <c r="H109" s="360">
        <v>62.8</v>
      </c>
      <c r="I109" s="360">
        <v>11.9</v>
      </c>
      <c r="J109" s="360">
        <v>2.1</v>
      </c>
      <c r="K109" s="360">
        <v>1</v>
      </c>
      <c r="L109" s="24">
        <v>0</v>
      </c>
      <c r="M109" s="24">
        <v>0.2</v>
      </c>
      <c r="N109" s="24">
        <v>1.7</v>
      </c>
      <c r="O109" s="125">
        <v>40000</v>
      </c>
      <c r="T109" s="7"/>
    </row>
    <row r="110" spans="1:20" s="12" customFormat="1" ht="19.5" customHeight="1">
      <c r="A110" s="23"/>
      <c r="B110" s="162" t="s">
        <v>782</v>
      </c>
      <c r="C110" s="20">
        <v>30.4</v>
      </c>
      <c r="D110" s="20">
        <v>7.4</v>
      </c>
      <c r="E110" s="20">
        <v>1.9</v>
      </c>
      <c r="F110" s="20">
        <v>0</v>
      </c>
      <c r="G110" s="358">
        <v>8.1</v>
      </c>
      <c r="H110" s="358">
        <v>59.5</v>
      </c>
      <c r="I110" s="358">
        <v>15.5</v>
      </c>
      <c r="J110" s="358">
        <v>2.5</v>
      </c>
      <c r="K110" s="358">
        <v>1</v>
      </c>
      <c r="L110" s="20">
        <v>0.1</v>
      </c>
      <c r="M110" s="20">
        <v>0.3</v>
      </c>
      <c r="N110" s="20">
        <v>1.5</v>
      </c>
      <c r="O110" s="124">
        <v>1820000</v>
      </c>
      <c r="T110" s="7"/>
    </row>
    <row r="111" spans="1:20" s="12" customFormat="1" ht="19.5" customHeight="1">
      <c r="A111" s="25" t="s">
        <v>312</v>
      </c>
      <c r="B111" s="159" t="s">
        <v>779</v>
      </c>
      <c r="C111" s="18">
        <v>30.1</v>
      </c>
      <c r="D111" s="18">
        <v>7.4</v>
      </c>
      <c r="E111" s="18">
        <v>3.1</v>
      </c>
      <c r="F111" s="18">
        <v>0</v>
      </c>
      <c r="G111" s="356">
        <v>7.6</v>
      </c>
      <c r="H111" s="356">
        <v>49.6</v>
      </c>
      <c r="I111" s="356">
        <v>12.6</v>
      </c>
      <c r="J111" s="356">
        <v>3</v>
      </c>
      <c r="K111" s="356">
        <v>1</v>
      </c>
      <c r="L111" s="18">
        <v>0.1</v>
      </c>
      <c r="M111" s="18">
        <v>0.2</v>
      </c>
      <c r="N111" s="18">
        <v>1.7</v>
      </c>
      <c r="O111" s="122">
        <v>630000</v>
      </c>
      <c r="T111" s="7"/>
    </row>
    <row r="112" spans="1:20" s="12" customFormat="1" ht="19.5" customHeight="1">
      <c r="A112" s="25" t="s">
        <v>313</v>
      </c>
      <c r="B112" s="159" t="s">
        <v>783</v>
      </c>
      <c r="C112" s="18">
        <v>30.8</v>
      </c>
      <c r="D112" s="18">
        <v>7.5</v>
      </c>
      <c r="E112" s="18">
        <v>2.9</v>
      </c>
      <c r="F112" s="18">
        <v>0</v>
      </c>
      <c r="G112" s="356">
        <v>7.4</v>
      </c>
      <c r="H112" s="356">
        <v>63.8</v>
      </c>
      <c r="I112" s="356">
        <v>14.3</v>
      </c>
      <c r="J112" s="356">
        <v>2.6</v>
      </c>
      <c r="K112" s="356">
        <v>1.1</v>
      </c>
      <c r="L112" s="18">
        <v>0.2</v>
      </c>
      <c r="M112" s="18">
        <v>0.3</v>
      </c>
      <c r="N112" s="18">
        <v>1.7</v>
      </c>
      <c r="O112" s="122">
        <v>335000</v>
      </c>
      <c r="T112" s="7"/>
    </row>
    <row r="113" spans="1:19" s="7" customFormat="1" ht="19.5" customHeight="1">
      <c r="A113" s="25" t="s">
        <v>314</v>
      </c>
      <c r="B113" s="159" t="s">
        <v>784</v>
      </c>
      <c r="C113" s="18">
        <v>30.1</v>
      </c>
      <c r="D113" s="18">
        <v>7.4</v>
      </c>
      <c r="E113" s="18">
        <v>2.5</v>
      </c>
      <c r="F113" s="18">
        <v>0</v>
      </c>
      <c r="G113" s="356">
        <v>6.6</v>
      </c>
      <c r="H113" s="356">
        <v>66.8</v>
      </c>
      <c r="I113" s="356">
        <v>14</v>
      </c>
      <c r="J113" s="356">
        <v>2.7</v>
      </c>
      <c r="K113" s="356">
        <v>0.9</v>
      </c>
      <c r="L113" s="18">
        <v>0.1</v>
      </c>
      <c r="M113" s="18">
        <v>0.4</v>
      </c>
      <c r="N113" s="18">
        <v>1.7</v>
      </c>
      <c r="O113" s="122">
        <v>1040000</v>
      </c>
      <c r="P113" s="26"/>
      <c r="Q113" s="26"/>
      <c r="R113" s="26"/>
      <c r="S113" s="27"/>
    </row>
    <row r="114" spans="1:19" s="7" customFormat="1" ht="19.5" customHeight="1">
      <c r="A114" s="21" t="s">
        <v>315</v>
      </c>
      <c r="B114" s="161" t="s">
        <v>785</v>
      </c>
      <c r="C114" s="19">
        <v>30.3</v>
      </c>
      <c r="D114" s="19">
        <v>7.4</v>
      </c>
      <c r="E114" s="19">
        <v>3.4</v>
      </c>
      <c r="F114" s="19">
        <v>0</v>
      </c>
      <c r="G114" s="357">
        <v>7.5</v>
      </c>
      <c r="H114" s="357">
        <v>60.1</v>
      </c>
      <c r="I114" s="357">
        <v>16.1</v>
      </c>
      <c r="J114" s="357">
        <v>2.5</v>
      </c>
      <c r="K114" s="357">
        <v>0.8</v>
      </c>
      <c r="L114" s="19">
        <v>0.1</v>
      </c>
      <c r="M114" s="19">
        <v>0.6</v>
      </c>
      <c r="N114" s="19">
        <v>1.8</v>
      </c>
      <c r="O114" s="123">
        <v>630000</v>
      </c>
      <c r="P114" s="26"/>
      <c r="Q114" s="26"/>
      <c r="R114" s="26"/>
      <c r="S114" s="27"/>
    </row>
    <row r="115" spans="1:19" s="7" customFormat="1" ht="19.5" customHeight="1">
      <c r="A115" s="23"/>
      <c r="B115" s="162" t="s">
        <v>786</v>
      </c>
      <c r="C115" s="20">
        <v>30.3</v>
      </c>
      <c r="D115" s="20">
        <v>7.5</v>
      </c>
      <c r="E115" s="20">
        <v>2.5</v>
      </c>
      <c r="F115" s="20">
        <v>0</v>
      </c>
      <c r="G115" s="358">
        <v>7.8</v>
      </c>
      <c r="H115" s="358">
        <v>62.5</v>
      </c>
      <c r="I115" s="358">
        <v>14.4</v>
      </c>
      <c r="J115" s="358">
        <v>2.5</v>
      </c>
      <c r="K115" s="358">
        <v>1</v>
      </c>
      <c r="L115" s="20">
        <v>0</v>
      </c>
      <c r="M115" s="20">
        <v>0.3</v>
      </c>
      <c r="N115" s="20">
        <v>1.6</v>
      </c>
      <c r="O115" s="124">
        <v>1220000</v>
      </c>
      <c r="P115" s="26"/>
      <c r="Q115" s="26"/>
      <c r="R115" s="26"/>
      <c r="S115" s="27"/>
    </row>
    <row r="116" spans="1:19" s="7" customFormat="1" ht="19.5" customHeight="1">
      <c r="A116" s="21" t="s">
        <v>316</v>
      </c>
      <c r="B116" s="161" t="s">
        <v>737</v>
      </c>
      <c r="C116" s="19">
        <v>30.5</v>
      </c>
      <c r="D116" s="19">
        <v>7.4</v>
      </c>
      <c r="E116" s="19">
        <v>1.7</v>
      </c>
      <c r="F116" s="19">
        <v>0</v>
      </c>
      <c r="G116" s="357">
        <v>10.5</v>
      </c>
      <c r="H116" s="357">
        <v>45.5</v>
      </c>
      <c r="I116" s="357">
        <v>19.1</v>
      </c>
      <c r="J116" s="357">
        <v>2.4</v>
      </c>
      <c r="K116" s="357">
        <v>0.9</v>
      </c>
      <c r="L116" s="19">
        <v>0.1</v>
      </c>
      <c r="M116" s="19">
        <v>0.7</v>
      </c>
      <c r="N116" s="19">
        <v>1.7</v>
      </c>
      <c r="O116" s="123">
        <v>2110000</v>
      </c>
      <c r="P116" s="26"/>
      <c r="Q116" s="26"/>
      <c r="R116" s="26"/>
      <c r="S116" s="27"/>
    </row>
    <row r="117" spans="1:19" s="7" customFormat="1" ht="19.5" customHeight="1">
      <c r="A117" s="23"/>
      <c r="B117" s="164" t="s">
        <v>787</v>
      </c>
      <c r="C117" s="20">
        <v>30.4</v>
      </c>
      <c r="D117" s="20">
        <v>7.5</v>
      </c>
      <c r="E117" s="20">
        <v>1.7</v>
      </c>
      <c r="F117" s="20">
        <v>0</v>
      </c>
      <c r="G117" s="358">
        <v>10</v>
      </c>
      <c r="H117" s="358">
        <v>53.9</v>
      </c>
      <c r="I117" s="358">
        <v>14.8</v>
      </c>
      <c r="J117" s="358">
        <v>2.7</v>
      </c>
      <c r="K117" s="358">
        <v>1</v>
      </c>
      <c r="L117" s="20">
        <v>0.1</v>
      </c>
      <c r="M117" s="20">
        <v>0.4</v>
      </c>
      <c r="N117" s="20">
        <v>1.6</v>
      </c>
      <c r="O117" s="124">
        <v>2400000</v>
      </c>
      <c r="P117" s="26"/>
      <c r="Q117" s="26"/>
      <c r="R117" s="26"/>
      <c r="S117" s="27"/>
    </row>
    <row r="118" spans="1:19" s="7" customFormat="1" ht="19.5" customHeight="1">
      <c r="A118" s="25" t="s">
        <v>317</v>
      </c>
      <c r="B118" s="165" t="s">
        <v>318</v>
      </c>
      <c r="C118" s="18">
        <v>29.3</v>
      </c>
      <c r="D118" s="18">
        <v>7.4</v>
      </c>
      <c r="E118" s="18">
        <v>0.8</v>
      </c>
      <c r="F118" s="18">
        <v>0.4</v>
      </c>
      <c r="G118" s="356">
        <v>13.8</v>
      </c>
      <c r="H118" s="356">
        <v>87.4</v>
      </c>
      <c r="I118" s="356">
        <v>18.6</v>
      </c>
      <c r="J118" s="356">
        <v>10.1</v>
      </c>
      <c r="K118" s="356">
        <v>7.3</v>
      </c>
      <c r="L118" s="18">
        <v>0.2</v>
      </c>
      <c r="M118" s="18">
        <v>1.9</v>
      </c>
      <c r="N118" s="18">
        <v>1</v>
      </c>
      <c r="O118" s="122">
        <v>8830000000</v>
      </c>
      <c r="P118" s="26"/>
      <c r="Q118" s="26"/>
      <c r="R118" s="26"/>
      <c r="S118" s="27"/>
    </row>
    <row r="119" spans="1:19" s="7" customFormat="1" ht="19.5" customHeight="1">
      <c r="A119" s="21" t="s">
        <v>319</v>
      </c>
      <c r="B119" s="161" t="s">
        <v>788</v>
      </c>
      <c r="C119" s="19">
        <v>29.1</v>
      </c>
      <c r="D119" s="19">
        <v>7.6</v>
      </c>
      <c r="E119" s="19">
        <v>2.9</v>
      </c>
      <c r="F119" s="19">
        <v>0</v>
      </c>
      <c r="G119" s="357">
        <v>7.8</v>
      </c>
      <c r="H119" s="357">
        <v>103.3</v>
      </c>
      <c r="I119" s="357">
        <v>26.6</v>
      </c>
      <c r="J119" s="357">
        <v>7.5</v>
      </c>
      <c r="K119" s="357">
        <v>5.4</v>
      </c>
      <c r="L119" s="19">
        <v>0.5</v>
      </c>
      <c r="M119" s="19">
        <v>2.7</v>
      </c>
      <c r="N119" s="19">
        <v>1</v>
      </c>
      <c r="O119" s="123">
        <v>4840000</v>
      </c>
      <c r="P119" s="26"/>
      <c r="Q119" s="26"/>
      <c r="R119" s="26"/>
      <c r="S119" s="27"/>
    </row>
    <row r="120" spans="1:19" s="7" customFormat="1" ht="19.5" customHeight="1">
      <c r="A120" s="22"/>
      <c r="B120" s="163" t="s">
        <v>320</v>
      </c>
      <c r="C120" s="24">
        <v>30</v>
      </c>
      <c r="D120" s="24">
        <v>7.4</v>
      </c>
      <c r="E120" s="24">
        <v>2.1</v>
      </c>
      <c r="F120" s="24">
        <v>0</v>
      </c>
      <c r="G120" s="360">
        <v>6.3</v>
      </c>
      <c r="H120" s="360">
        <v>119.9</v>
      </c>
      <c r="I120" s="360">
        <v>27.4</v>
      </c>
      <c r="J120" s="360">
        <v>10.6</v>
      </c>
      <c r="K120" s="360">
        <v>6.3</v>
      </c>
      <c r="L120" s="24">
        <v>0.2</v>
      </c>
      <c r="M120" s="24">
        <v>2.1</v>
      </c>
      <c r="N120" s="24">
        <v>1.1</v>
      </c>
      <c r="O120" s="125">
        <v>48300000</v>
      </c>
      <c r="P120" s="26"/>
      <c r="Q120" s="26"/>
      <c r="R120" s="26"/>
      <c r="S120" s="27"/>
    </row>
    <row r="121" spans="1:19" ht="19.5" customHeight="1">
      <c r="A121" s="23"/>
      <c r="B121" s="162" t="s">
        <v>321</v>
      </c>
      <c r="C121" s="20">
        <v>30</v>
      </c>
      <c r="D121" s="20">
        <v>7.5</v>
      </c>
      <c r="E121" s="20">
        <v>2.2</v>
      </c>
      <c r="F121" s="20">
        <v>0.3</v>
      </c>
      <c r="G121" s="358">
        <v>9</v>
      </c>
      <c r="H121" s="358">
        <v>107.5</v>
      </c>
      <c r="I121" s="358">
        <v>18.1</v>
      </c>
      <c r="J121" s="358">
        <v>9.7</v>
      </c>
      <c r="K121" s="358">
        <v>7.2</v>
      </c>
      <c r="L121" s="20">
        <v>0.2</v>
      </c>
      <c r="M121" s="20">
        <v>2.3</v>
      </c>
      <c r="N121" s="20">
        <v>1.1</v>
      </c>
      <c r="O121" s="124">
        <v>442000000</v>
      </c>
      <c r="P121" s="375"/>
      <c r="Q121" s="375"/>
      <c r="R121" s="375"/>
      <c r="S121" s="375"/>
    </row>
    <row r="122" spans="1:19" ht="19.5" customHeight="1">
      <c r="A122" s="21" t="s">
        <v>322</v>
      </c>
      <c r="B122" s="161" t="s">
        <v>323</v>
      </c>
      <c r="C122" s="19">
        <v>29.3</v>
      </c>
      <c r="D122" s="19">
        <v>7.3</v>
      </c>
      <c r="E122" s="19">
        <v>0.2</v>
      </c>
      <c r="F122" s="19">
        <v>0.5</v>
      </c>
      <c r="G122" s="357">
        <v>18.1</v>
      </c>
      <c r="H122" s="357">
        <v>81.3</v>
      </c>
      <c r="I122" s="357">
        <v>18.1</v>
      </c>
      <c r="J122" s="357">
        <v>11.7</v>
      </c>
      <c r="K122" s="357">
        <v>9.4</v>
      </c>
      <c r="L122" s="19">
        <v>0.2</v>
      </c>
      <c r="M122" s="19">
        <v>1.7</v>
      </c>
      <c r="N122" s="19">
        <v>1.2</v>
      </c>
      <c r="O122" s="123">
        <v>11400000000</v>
      </c>
      <c r="P122" s="10"/>
      <c r="Q122" s="9"/>
      <c r="R122" s="9"/>
      <c r="S122" s="11"/>
    </row>
    <row r="123" spans="1:20" s="12" customFormat="1" ht="19.5" customHeight="1">
      <c r="A123" s="23"/>
      <c r="B123" s="162" t="s">
        <v>324</v>
      </c>
      <c r="C123" s="20">
        <v>29.3</v>
      </c>
      <c r="D123" s="20">
        <v>7.3</v>
      </c>
      <c r="E123" s="20">
        <v>0.2</v>
      </c>
      <c r="F123" s="20">
        <v>1.6</v>
      </c>
      <c r="G123" s="358">
        <v>17.9</v>
      </c>
      <c r="H123" s="358">
        <v>91.4</v>
      </c>
      <c r="I123" s="358">
        <v>18.8</v>
      </c>
      <c r="J123" s="358">
        <v>10.6</v>
      </c>
      <c r="K123" s="358">
        <v>8.2</v>
      </c>
      <c r="L123" s="20">
        <v>0.2</v>
      </c>
      <c r="M123" s="20">
        <v>1.7</v>
      </c>
      <c r="N123" s="20">
        <v>1.2</v>
      </c>
      <c r="O123" s="124">
        <v>38800000000</v>
      </c>
      <c r="T123" s="17"/>
    </row>
    <row r="124" spans="1:20" s="12" customFormat="1" ht="19.5" customHeight="1">
      <c r="A124" s="25" t="s">
        <v>325</v>
      </c>
      <c r="B124" s="159" t="s">
        <v>326</v>
      </c>
      <c r="C124" s="18">
        <v>29.6</v>
      </c>
      <c r="D124" s="18">
        <v>7.3</v>
      </c>
      <c r="E124" s="18">
        <v>0.3</v>
      </c>
      <c r="F124" s="18">
        <v>0.1</v>
      </c>
      <c r="G124" s="356">
        <v>12.5</v>
      </c>
      <c r="H124" s="356">
        <v>119.3</v>
      </c>
      <c r="I124" s="356">
        <v>10.4</v>
      </c>
      <c r="J124" s="356">
        <v>9</v>
      </c>
      <c r="K124" s="356">
        <v>5.6</v>
      </c>
      <c r="L124" s="18">
        <v>0.2</v>
      </c>
      <c r="M124" s="18">
        <v>2.3</v>
      </c>
      <c r="N124" s="18">
        <v>0.9</v>
      </c>
      <c r="O124" s="122">
        <v>5050000000</v>
      </c>
      <c r="T124" s="17"/>
    </row>
    <row r="125" spans="1:15" ht="19.5" customHeight="1">
      <c r="A125" s="25" t="s">
        <v>327</v>
      </c>
      <c r="B125" s="159" t="s">
        <v>789</v>
      </c>
      <c r="C125" s="18">
        <v>29.6</v>
      </c>
      <c r="D125" s="18">
        <v>7.3</v>
      </c>
      <c r="E125" s="18">
        <v>1.7</v>
      </c>
      <c r="F125" s="18">
        <v>0.2</v>
      </c>
      <c r="G125" s="356">
        <v>13.3</v>
      </c>
      <c r="H125" s="356">
        <v>74.3</v>
      </c>
      <c r="I125" s="356">
        <v>18.3</v>
      </c>
      <c r="J125" s="356">
        <v>6.4</v>
      </c>
      <c r="K125" s="356">
        <v>4</v>
      </c>
      <c r="L125" s="18">
        <v>0.5</v>
      </c>
      <c r="M125" s="18">
        <v>2.3</v>
      </c>
      <c r="N125" s="18">
        <v>0.8</v>
      </c>
      <c r="O125" s="122">
        <v>33600000</v>
      </c>
    </row>
    <row r="126" spans="1:15" ht="19.5" customHeight="1">
      <c r="A126" s="25" t="s">
        <v>328</v>
      </c>
      <c r="B126" s="159" t="s">
        <v>790</v>
      </c>
      <c r="C126" s="18">
        <v>29.1</v>
      </c>
      <c r="D126" s="18">
        <v>7.2</v>
      </c>
      <c r="E126" s="18">
        <v>2.9</v>
      </c>
      <c r="F126" s="18">
        <v>0</v>
      </c>
      <c r="G126" s="356">
        <v>2.9</v>
      </c>
      <c r="H126" s="356">
        <v>79.4</v>
      </c>
      <c r="I126" s="356">
        <v>17.5</v>
      </c>
      <c r="J126" s="356">
        <v>4.9</v>
      </c>
      <c r="K126" s="356">
        <v>1.2</v>
      </c>
      <c r="L126" s="18">
        <v>0.1</v>
      </c>
      <c r="M126" s="18">
        <v>2.1</v>
      </c>
      <c r="N126" s="18">
        <v>0.2</v>
      </c>
      <c r="O126" s="122">
        <v>83200</v>
      </c>
    </row>
    <row r="127" spans="1:15" ht="19.5" customHeight="1">
      <c r="A127" s="25" t="s">
        <v>329</v>
      </c>
      <c r="B127" s="159" t="s">
        <v>791</v>
      </c>
      <c r="C127" s="18">
        <v>29.1</v>
      </c>
      <c r="D127" s="18">
        <v>7.4</v>
      </c>
      <c r="E127" s="18">
        <v>2.3</v>
      </c>
      <c r="F127" s="18">
        <v>0</v>
      </c>
      <c r="G127" s="356">
        <v>4.5</v>
      </c>
      <c r="H127" s="356">
        <v>83</v>
      </c>
      <c r="I127" s="356">
        <v>14.8</v>
      </c>
      <c r="J127" s="356">
        <v>6.6</v>
      </c>
      <c r="K127" s="356">
        <v>3.4</v>
      </c>
      <c r="L127" s="18">
        <v>0.5</v>
      </c>
      <c r="M127" s="18">
        <v>3.5</v>
      </c>
      <c r="N127" s="18">
        <v>0.8</v>
      </c>
      <c r="O127" s="122">
        <v>876000</v>
      </c>
    </row>
    <row r="128" spans="1:15" ht="19.5" customHeight="1">
      <c r="A128" s="25" t="s">
        <v>330</v>
      </c>
      <c r="B128" s="159" t="s">
        <v>331</v>
      </c>
      <c r="C128" s="18">
        <v>30.3</v>
      </c>
      <c r="D128" s="18">
        <v>7.5</v>
      </c>
      <c r="E128" s="18">
        <v>2.8</v>
      </c>
      <c r="F128" s="18">
        <v>0</v>
      </c>
      <c r="G128" s="356">
        <v>6.3</v>
      </c>
      <c r="H128" s="356">
        <v>61.5</v>
      </c>
      <c r="I128" s="356">
        <v>14.9</v>
      </c>
      <c r="J128" s="356">
        <v>2.4</v>
      </c>
      <c r="K128" s="356">
        <v>0.8</v>
      </c>
      <c r="L128" s="18">
        <v>0.1</v>
      </c>
      <c r="M128" s="18">
        <v>0.3</v>
      </c>
      <c r="N128" s="18">
        <v>1.6</v>
      </c>
      <c r="O128" s="122">
        <v>637000</v>
      </c>
    </row>
    <row r="129" spans="1:15" ht="19.5" customHeight="1">
      <c r="A129" s="21" t="s">
        <v>332</v>
      </c>
      <c r="B129" s="161" t="s">
        <v>792</v>
      </c>
      <c r="C129" s="19">
        <v>28.8</v>
      </c>
      <c r="D129" s="19">
        <v>7.7</v>
      </c>
      <c r="E129" s="19">
        <v>5.4</v>
      </c>
      <c r="F129" s="19">
        <v>0</v>
      </c>
      <c r="G129" s="357">
        <v>2.7</v>
      </c>
      <c r="H129" s="357">
        <v>31.8</v>
      </c>
      <c r="I129" s="357">
        <v>25.8</v>
      </c>
      <c r="J129" s="357">
        <v>3.5</v>
      </c>
      <c r="K129" s="357">
        <v>0.2</v>
      </c>
      <c r="L129" s="19">
        <v>0.1</v>
      </c>
      <c r="M129" s="19">
        <v>1.3</v>
      </c>
      <c r="N129" s="19">
        <v>0.1</v>
      </c>
      <c r="O129" s="123">
        <v>2490</v>
      </c>
    </row>
    <row r="130" spans="1:15" ht="19.5" customHeight="1">
      <c r="A130" s="23"/>
      <c r="B130" s="162" t="s">
        <v>793</v>
      </c>
      <c r="C130" s="20">
        <v>29.1</v>
      </c>
      <c r="D130" s="20">
        <v>7.6</v>
      </c>
      <c r="E130" s="20">
        <v>4.8</v>
      </c>
      <c r="F130" s="20">
        <v>0</v>
      </c>
      <c r="G130" s="358">
        <v>2.7</v>
      </c>
      <c r="H130" s="358">
        <v>30.8</v>
      </c>
      <c r="I130" s="358">
        <v>26.1</v>
      </c>
      <c r="J130" s="358">
        <v>4.1</v>
      </c>
      <c r="K130" s="358">
        <v>0.2</v>
      </c>
      <c r="L130" s="20">
        <v>0</v>
      </c>
      <c r="M130" s="20">
        <v>1.7</v>
      </c>
      <c r="N130" s="20">
        <v>0.2</v>
      </c>
      <c r="O130" s="124">
        <v>7360</v>
      </c>
    </row>
    <row r="131" spans="1:15" ht="19.5" customHeight="1">
      <c r="A131" s="21" t="s">
        <v>333</v>
      </c>
      <c r="B131" s="161" t="s">
        <v>334</v>
      </c>
      <c r="C131" s="19">
        <v>29.4</v>
      </c>
      <c r="D131" s="19">
        <v>7.3</v>
      </c>
      <c r="E131" s="19">
        <v>1.7</v>
      </c>
      <c r="F131" s="19">
        <v>0</v>
      </c>
      <c r="G131" s="357">
        <v>5.4</v>
      </c>
      <c r="H131" s="357">
        <v>110.9</v>
      </c>
      <c r="I131" s="357">
        <v>17.5</v>
      </c>
      <c r="J131" s="357">
        <v>7.8</v>
      </c>
      <c r="K131" s="357">
        <v>4.7</v>
      </c>
      <c r="L131" s="19">
        <v>0.3</v>
      </c>
      <c r="M131" s="19">
        <v>1.9</v>
      </c>
      <c r="N131" s="19">
        <v>0.9</v>
      </c>
      <c r="O131" s="123">
        <v>4450000</v>
      </c>
    </row>
    <row r="132" spans="1:15" ht="19.5" customHeight="1">
      <c r="A132" s="22"/>
      <c r="B132" s="163" t="s">
        <v>147</v>
      </c>
      <c r="C132" s="24">
        <v>29.4</v>
      </c>
      <c r="D132" s="24">
        <v>7.3</v>
      </c>
      <c r="E132" s="24">
        <v>2</v>
      </c>
      <c r="F132" s="24">
        <v>0.1</v>
      </c>
      <c r="G132" s="360">
        <v>5.9</v>
      </c>
      <c r="H132" s="360">
        <v>111.5</v>
      </c>
      <c r="I132" s="360">
        <v>17</v>
      </c>
      <c r="J132" s="360">
        <v>8.6</v>
      </c>
      <c r="K132" s="360">
        <v>5.3</v>
      </c>
      <c r="L132" s="24">
        <v>0.4</v>
      </c>
      <c r="M132" s="24">
        <v>2.2</v>
      </c>
      <c r="N132" s="24">
        <v>0.9</v>
      </c>
      <c r="O132" s="125">
        <v>5800000</v>
      </c>
    </row>
    <row r="133" spans="1:15" ht="19.5" customHeight="1">
      <c r="A133" s="23"/>
      <c r="B133" s="162" t="s">
        <v>794</v>
      </c>
      <c r="C133" s="20">
        <v>29.4</v>
      </c>
      <c r="D133" s="20">
        <v>7.4</v>
      </c>
      <c r="E133" s="20">
        <v>2</v>
      </c>
      <c r="F133" s="20">
        <v>0</v>
      </c>
      <c r="G133" s="358">
        <v>5.3</v>
      </c>
      <c r="H133" s="358">
        <v>122.9</v>
      </c>
      <c r="I133" s="358">
        <v>16</v>
      </c>
      <c r="J133" s="358">
        <v>8.3</v>
      </c>
      <c r="K133" s="358">
        <v>4.8</v>
      </c>
      <c r="L133" s="20">
        <v>0.4</v>
      </c>
      <c r="M133" s="20">
        <v>2.1</v>
      </c>
      <c r="N133" s="20">
        <v>1</v>
      </c>
      <c r="O133" s="124">
        <v>10400000</v>
      </c>
    </row>
    <row r="134" spans="1:15" ht="19.5" customHeight="1">
      <c r="A134" s="21" t="s">
        <v>335</v>
      </c>
      <c r="B134" s="161" t="s">
        <v>795</v>
      </c>
      <c r="C134" s="19">
        <v>29.1</v>
      </c>
      <c r="D134" s="19">
        <v>7.4</v>
      </c>
      <c r="E134" s="19">
        <v>0.3</v>
      </c>
      <c r="F134" s="19">
        <v>0.9</v>
      </c>
      <c r="G134" s="357">
        <v>9.3</v>
      </c>
      <c r="H134" s="357">
        <v>60.3</v>
      </c>
      <c r="I134" s="357">
        <v>13.9</v>
      </c>
      <c r="J134" s="357">
        <v>8.8</v>
      </c>
      <c r="K134" s="357">
        <v>5.4</v>
      </c>
      <c r="L134" s="19">
        <v>0.3</v>
      </c>
      <c r="M134" s="19">
        <v>2.9</v>
      </c>
      <c r="N134" s="19">
        <v>1.1</v>
      </c>
      <c r="O134" s="123">
        <v>3510000000</v>
      </c>
    </row>
    <row r="135" spans="1:15" ht="19.5" customHeight="1">
      <c r="A135" s="23"/>
      <c r="B135" s="162" t="s">
        <v>796</v>
      </c>
      <c r="C135" s="20">
        <v>29.1</v>
      </c>
      <c r="D135" s="20">
        <v>7.4</v>
      </c>
      <c r="E135" s="20">
        <v>0.3</v>
      </c>
      <c r="F135" s="20">
        <v>0.6</v>
      </c>
      <c r="G135" s="358">
        <v>7.9</v>
      </c>
      <c r="H135" s="358">
        <v>63.6</v>
      </c>
      <c r="I135" s="358">
        <v>17.5</v>
      </c>
      <c r="J135" s="358">
        <v>8</v>
      </c>
      <c r="K135" s="358">
        <v>4.7</v>
      </c>
      <c r="L135" s="20">
        <v>0.3</v>
      </c>
      <c r="M135" s="20">
        <v>3</v>
      </c>
      <c r="N135" s="20">
        <v>1.1</v>
      </c>
      <c r="O135" s="124">
        <v>713000000</v>
      </c>
    </row>
    <row r="136" spans="1:15" ht="19.5" customHeight="1">
      <c r="A136" s="21" t="s">
        <v>336</v>
      </c>
      <c r="B136" s="161" t="s">
        <v>337</v>
      </c>
      <c r="C136" s="19">
        <v>28.9</v>
      </c>
      <c r="D136" s="19">
        <v>7.4</v>
      </c>
      <c r="E136" s="19">
        <v>1.8</v>
      </c>
      <c r="F136" s="19">
        <v>0</v>
      </c>
      <c r="G136" s="357">
        <v>10.1</v>
      </c>
      <c r="H136" s="357">
        <v>80.4</v>
      </c>
      <c r="I136" s="357">
        <v>10.1</v>
      </c>
      <c r="J136" s="357">
        <v>8.4</v>
      </c>
      <c r="K136" s="357">
        <v>6.2</v>
      </c>
      <c r="L136" s="19">
        <v>0.1</v>
      </c>
      <c r="M136" s="19">
        <v>3.6</v>
      </c>
      <c r="N136" s="19">
        <v>1</v>
      </c>
      <c r="O136" s="123">
        <v>416000000</v>
      </c>
    </row>
    <row r="137" spans="1:15" ht="19.5" customHeight="1">
      <c r="A137" s="22"/>
      <c r="B137" s="163" t="s">
        <v>338</v>
      </c>
      <c r="C137" s="24">
        <v>28.9</v>
      </c>
      <c r="D137" s="24">
        <v>7.4</v>
      </c>
      <c r="E137" s="24">
        <v>0.8</v>
      </c>
      <c r="F137" s="24">
        <v>0</v>
      </c>
      <c r="G137" s="360">
        <v>10.4</v>
      </c>
      <c r="H137" s="360">
        <v>111.1</v>
      </c>
      <c r="I137" s="360">
        <v>20.8</v>
      </c>
      <c r="J137" s="360">
        <v>9</v>
      </c>
      <c r="K137" s="360">
        <v>6.1</v>
      </c>
      <c r="L137" s="24">
        <v>0.2</v>
      </c>
      <c r="M137" s="24">
        <v>3</v>
      </c>
      <c r="N137" s="24">
        <v>1</v>
      </c>
      <c r="O137" s="125">
        <v>5290000000</v>
      </c>
    </row>
    <row r="138" spans="1:15" ht="19.5" customHeight="1">
      <c r="A138" s="22"/>
      <c r="B138" s="163" t="s">
        <v>339</v>
      </c>
      <c r="C138" s="24">
        <v>28.9</v>
      </c>
      <c r="D138" s="24">
        <v>7.4</v>
      </c>
      <c r="E138" s="24">
        <v>1.3</v>
      </c>
      <c r="F138" s="24">
        <v>0</v>
      </c>
      <c r="G138" s="360">
        <v>7.1</v>
      </c>
      <c r="H138" s="360">
        <v>116.6</v>
      </c>
      <c r="I138" s="360">
        <v>24.5</v>
      </c>
      <c r="J138" s="360">
        <v>6</v>
      </c>
      <c r="K138" s="360">
        <v>4.4</v>
      </c>
      <c r="L138" s="24">
        <v>0.2</v>
      </c>
      <c r="M138" s="24">
        <v>2.8</v>
      </c>
      <c r="N138" s="24">
        <v>0.7</v>
      </c>
      <c r="O138" s="125">
        <v>141000000</v>
      </c>
    </row>
    <row r="139" spans="1:15" ht="19.5" customHeight="1">
      <c r="A139" s="22"/>
      <c r="B139" s="163" t="s">
        <v>797</v>
      </c>
      <c r="C139" s="24">
        <v>28.9</v>
      </c>
      <c r="D139" s="24">
        <v>7.4</v>
      </c>
      <c r="E139" s="24">
        <v>1.4</v>
      </c>
      <c r="F139" s="24">
        <v>0.1</v>
      </c>
      <c r="G139" s="360">
        <v>9.5</v>
      </c>
      <c r="H139" s="360">
        <v>87.4</v>
      </c>
      <c r="I139" s="360">
        <v>18.8</v>
      </c>
      <c r="J139" s="360">
        <v>8.8</v>
      </c>
      <c r="K139" s="360">
        <v>6.1</v>
      </c>
      <c r="L139" s="24">
        <v>0.1</v>
      </c>
      <c r="M139" s="24">
        <v>2.9</v>
      </c>
      <c r="N139" s="24">
        <v>0.8</v>
      </c>
      <c r="O139" s="125">
        <v>146000000</v>
      </c>
    </row>
    <row r="140" spans="1:20" s="12" customFormat="1" ht="19.5" customHeight="1">
      <c r="A140" s="22"/>
      <c r="B140" s="163" t="s">
        <v>798</v>
      </c>
      <c r="C140" s="24">
        <v>28.9</v>
      </c>
      <c r="D140" s="24">
        <v>7.6</v>
      </c>
      <c r="E140" s="24">
        <v>1.5</v>
      </c>
      <c r="F140" s="24">
        <v>0</v>
      </c>
      <c r="G140" s="360">
        <v>9.6</v>
      </c>
      <c r="H140" s="360">
        <v>83</v>
      </c>
      <c r="I140" s="360">
        <v>19.8</v>
      </c>
      <c r="J140" s="360">
        <v>9.3</v>
      </c>
      <c r="K140" s="360">
        <v>5.5</v>
      </c>
      <c r="L140" s="24">
        <v>0.1</v>
      </c>
      <c r="M140" s="24">
        <v>2.8</v>
      </c>
      <c r="N140" s="24">
        <v>1</v>
      </c>
      <c r="O140" s="125">
        <v>1100000000</v>
      </c>
      <c r="T140" s="7"/>
    </row>
    <row r="141" spans="1:20" s="12" customFormat="1" ht="19.5" customHeight="1">
      <c r="A141" s="22"/>
      <c r="B141" s="163" t="s">
        <v>799</v>
      </c>
      <c r="C141" s="24">
        <v>28.9</v>
      </c>
      <c r="D141" s="24">
        <v>7.6</v>
      </c>
      <c r="E141" s="24">
        <v>3.2</v>
      </c>
      <c r="F141" s="24">
        <v>0</v>
      </c>
      <c r="G141" s="360">
        <v>6.1</v>
      </c>
      <c r="H141" s="360">
        <v>87.9</v>
      </c>
      <c r="I141" s="360">
        <v>35.3</v>
      </c>
      <c r="J141" s="360">
        <v>5.8</v>
      </c>
      <c r="K141" s="360">
        <v>2.3</v>
      </c>
      <c r="L141" s="24">
        <v>0.1</v>
      </c>
      <c r="M141" s="24">
        <v>3</v>
      </c>
      <c r="N141" s="24">
        <v>0.6</v>
      </c>
      <c r="O141" s="125">
        <v>62900000</v>
      </c>
      <c r="T141" s="7"/>
    </row>
    <row r="142" spans="1:20" s="12" customFormat="1" ht="19.5" customHeight="1">
      <c r="A142" s="22"/>
      <c r="B142" s="163" t="s">
        <v>800</v>
      </c>
      <c r="C142" s="24">
        <v>28.9</v>
      </c>
      <c r="D142" s="24">
        <v>7.4</v>
      </c>
      <c r="E142" s="24">
        <v>0.4</v>
      </c>
      <c r="F142" s="24">
        <v>0.5</v>
      </c>
      <c r="G142" s="360">
        <v>14</v>
      </c>
      <c r="H142" s="360">
        <v>90</v>
      </c>
      <c r="I142" s="360">
        <v>12.5</v>
      </c>
      <c r="J142" s="360">
        <v>10.4</v>
      </c>
      <c r="K142" s="360">
        <v>7.6</v>
      </c>
      <c r="L142" s="24">
        <v>0.2</v>
      </c>
      <c r="M142" s="24">
        <v>3.4</v>
      </c>
      <c r="N142" s="24">
        <v>1</v>
      </c>
      <c r="O142" s="125">
        <v>7330000000</v>
      </c>
      <c r="T142" s="7"/>
    </row>
    <row r="143" spans="1:20" s="12" customFormat="1" ht="19.5" customHeight="1">
      <c r="A143" s="23"/>
      <c r="B143" s="162" t="s">
        <v>931</v>
      </c>
      <c r="C143" s="20">
        <v>28.9</v>
      </c>
      <c r="D143" s="20">
        <v>7.4</v>
      </c>
      <c r="E143" s="20">
        <v>0.3</v>
      </c>
      <c r="F143" s="20">
        <v>0.4</v>
      </c>
      <c r="G143" s="358">
        <v>13.5</v>
      </c>
      <c r="H143" s="358">
        <v>55.8</v>
      </c>
      <c r="I143" s="358">
        <v>13.8</v>
      </c>
      <c r="J143" s="358">
        <v>9</v>
      </c>
      <c r="K143" s="358">
        <v>6</v>
      </c>
      <c r="L143" s="20">
        <v>0.2</v>
      </c>
      <c r="M143" s="20">
        <v>3.5</v>
      </c>
      <c r="N143" s="20">
        <v>0.9</v>
      </c>
      <c r="O143" s="124">
        <v>38300000000</v>
      </c>
      <c r="T143" s="7"/>
    </row>
    <row r="144" spans="1:20" s="12" customFormat="1" ht="19.5" customHeight="1">
      <c r="A144" s="21" t="s">
        <v>340</v>
      </c>
      <c r="B144" s="166" t="s">
        <v>341</v>
      </c>
      <c r="C144" s="19">
        <v>29</v>
      </c>
      <c r="D144" s="19">
        <v>7.4</v>
      </c>
      <c r="E144" s="19">
        <v>2.3</v>
      </c>
      <c r="F144" s="19">
        <v>0</v>
      </c>
      <c r="G144" s="357">
        <v>5.5</v>
      </c>
      <c r="H144" s="357">
        <v>71.8</v>
      </c>
      <c r="I144" s="357">
        <v>10.6</v>
      </c>
      <c r="J144" s="357">
        <v>5.4</v>
      </c>
      <c r="K144" s="357">
        <v>3</v>
      </c>
      <c r="L144" s="19">
        <v>0.3</v>
      </c>
      <c r="M144" s="19">
        <v>1.8</v>
      </c>
      <c r="N144" s="19">
        <v>0.7</v>
      </c>
      <c r="O144" s="123">
        <v>457000000</v>
      </c>
      <c r="T144" s="7"/>
    </row>
    <row r="145" spans="1:20" s="12" customFormat="1" ht="19.5" customHeight="1">
      <c r="A145" s="22"/>
      <c r="B145" s="163" t="s">
        <v>932</v>
      </c>
      <c r="C145" s="24">
        <v>29</v>
      </c>
      <c r="D145" s="24">
        <v>7.4</v>
      </c>
      <c r="E145" s="24">
        <v>1.2</v>
      </c>
      <c r="F145" s="24">
        <v>0</v>
      </c>
      <c r="G145" s="360">
        <v>7.3</v>
      </c>
      <c r="H145" s="360">
        <v>61.9</v>
      </c>
      <c r="I145" s="360">
        <v>10.9</v>
      </c>
      <c r="J145" s="360">
        <v>5.9</v>
      </c>
      <c r="K145" s="360">
        <v>3.5</v>
      </c>
      <c r="L145" s="24">
        <v>0.3</v>
      </c>
      <c r="M145" s="24">
        <v>1.9</v>
      </c>
      <c r="N145" s="24">
        <v>0.7</v>
      </c>
      <c r="O145" s="125">
        <v>23000000000</v>
      </c>
      <c r="T145" s="7"/>
    </row>
    <row r="146" spans="1:20" s="12" customFormat="1" ht="19.5" customHeight="1">
      <c r="A146" s="22"/>
      <c r="B146" s="163" t="s">
        <v>342</v>
      </c>
      <c r="C146" s="24">
        <v>29</v>
      </c>
      <c r="D146" s="24">
        <v>7.5</v>
      </c>
      <c r="E146" s="24">
        <v>3.7</v>
      </c>
      <c r="F146" s="24">
        <v>0</v>
      </c>
      <c r="G146" s="360">
        <v>4.5</v>
      </c>
      <c r="H146" s="360">
        <v>106.9</v>
      </c>
      <c r="I146" s="360">
        <v>18.1</v>
      </c>
      <c r="J146" s="360">
        <v>4</v>
      </c>
      <c r="K146" s="360">
        <v>2</v>
      </c>
      <c r="L146" s="24">
        <v>0.4</v>
      </c>
      <c r="M146" s="24">
        <v>2.3</v>
      </c>
      <c r="N146" s="24">
        <v>0.4</v>
      </c>
      <c r="O146" s="125">
        <v>1400000000</v>
      </c>
      <c r="T146" s="7"/>
    </row>
    <row r="147" spans="1:20" s="12" customFormat="1" ht="19.5" customHeight="1">
      <c r="A147" s="22"/>
      <c r="B147" s="163" t="s">
        <v>343</v>
      </c>
      <c r="C147" s="24">
        <v>29</v>
      </c>
      <c r="D147" s="24">
        <v>7.4</v>
      </c>
      <c r="E147" s="24">
        <v>2.4</v>
      </c>
      <c r="F147" s="24">
        <v>0</v>
      </c>
      <c r="G147" s="360">
        <v>7.7</v>
      </c>
      <c r="H147" s="360">
        <v>140.1</v>
      </c>
      <c r="I147" s="360">
        <v>21.4</v>
      </c>
      <c r="J147" s="360">
        <v>5.7</v>
      </c>
      <c r="K147" s="360">
        <v>2.1</v>
      </c>
      <c r="L147" s="24">
        <v>0.5</v>
      </c>
      <c r="M147" s="24">
        <v>2.3</v>
      </c>
      <c r="N147" s="24">
        <v>0.4</v>
      </c>
      <c r="O147" s="125">
        <v>717000000</v>
      </c>
      <c r="T147" s="7"/>
    </row>
    <row r="148" spans="1:20" s="12" customFormat="1" ht="19.5" customHeight="1">
      <c r="A148" s="23"/>
      <c r="B148" s="162" t="s">
        <v>916</v>
      </c>
      <c r="C148" s="20">
        <v>29</v>
      </c>
      <c r="D148" s="20">
        <v>7.4</v>
      </c>
      <c r="E148" s="20">
        <v>2.9</v>
      </c>
      <c r="F148" s="20">
        <v>0</v>
      </c>
      <c r="G148" s="358">
        <v>4.1</v>
      </c>
      <c r="H148" s="358">
        <v>101.5</v>
      </c>
      <c r="I148" s="358">
        <v>23.6</v>
      </c>
      <c r="J148" s="358">
        <v>3.6</v>
      </c>
      <c r="K148" s="358">
        <v>0.8</v>
      </c>
      <c r="L148" s="20">
        <v>0.4</v>
      </c>
      <c r="M148" s="20">
        <v>2.5</v>
      </c>
      <c r="N148" s="20">
        <v>0.3</v>
      </c>
      <c r="O148" s="124">
        <v>514000</v>
      </c>
      <c r="T148" s="7"/>
    </row>
    <row r="149" spans="1:15" ht="19.5" customHeight="1">
      <c r="A149" s="21" t="s">
        <v>344</v>
      </c>
      <c r="B149" s="161" t="s">
        <v>345</v>
      </c>
      <c r="C149" s="19">
        <v>29.4</v>
      </c>
      <c r="D149" s="19">
        <v>7.2</v>
      </c>
      <c r="E149" s="19">
        <v>0</v>
      </c>
      <c r="F149" s="19">
        <v>1.5</v>
      </c>
      <c r="G149" s="357">
        <v>32.8</v>
      </c>
      <c r="H149" s="357">
        <v>140.1</v>
      </c>
      <c r="I149" s="357">
        <v>23.4</v>
      </c>
      <c r="J149" s="357">
        <v>14.9</v>
      </c>
      <c r="K149" s="357">
        <v>13.3</v>
      </c>
      <c r="L149" s="19">
        <v>0.2</v>
      </c>
      <c r="M149" s="19">
        <v>2.2</v>
      </c>
      <c r="N149" s="19">
        <v>1.3</v>
      </c>
      <c r="O149" s="123">
        <v>110000000000</v>
      </c>
    </row>
    <row r="150" spans="1:15" ht="19.5" customHeight="1">
      <c r="A150" s="23"/>
      <c r="B150" s="162" t="s">
        <v>346</v>
      </c>
      <c r="C150" s="20">
        <v>29.4</v>
      </c>
      <c r="D150" s="20">
        <v>7.2</v>
      </c>
      <c r="E150" s="20">
        <v>0</v>
      </c>
      <c r="F150" s="20">
        <v>1.1</v>
      </c>
      <c r="G150" s="358">
        <v>28.6</v>
      </c>
      <c r="H150" s="358">
        <v>157.4</v>
      </c>
      <c r="I150" s="358">
        <v>19.5</v>
      </c>
      <c r="J150" s="358">
        <v>13.7</v>
      </c>
      <c r="K150" s="358">
        <v>10.7</v>
      </c>
      <c r="L150" s="20">
        <v>0.2</v>
      </c>
      <c r="M150" s="20">
        <v>2.2</v>
      </c>
      <c r="N150" s="20">
        <v>1.3</v>
      </c>
      <c r="O150" s="124">
        <v>20400000000</v>
      </c>
    </row>
    <row r="151" spans="1:15" ht="19.5" customHeight="1">
      <c r="A151" s="25" t="s">
        <v>347</v>
      </c>
      <c r="B151" s="361" t="s">
        <v>801</v>
      </c>
      <c r="C151" s="18">
        <v>29.1</v>
      </c>
      <c r="D151" s="18">
        <v>7.3</v>
      </c>
      <c r="E151" s="18">
        <v>2.9</v>
      </c>
      <c r="F151" s="18">
        <v>0.1</v>
      </c>
      <c r="G151" s="356">
        <v>5.8</v>
      </c>
      <c r="H151" s="356">
        <v>138.4</v>
      </c>
      <c r="I151" s="356">
        <v>29.5</v>
      </c>
      <c r="J151" s="356">
        <v>4.4</v>
      </c>
      <c r="K151" s="356">
        <v>1.5</v>
      </c>
      <c r="L151" s="18">
        <v>0.1</v>
      </c>
      <c r="M151" s="18">
        <v>2.2</v>
      </c>
      <c r="N151" s="18">
        <v>0.4</v>
      </c>
      <c r="O151" s="122">
        <v>2820000</v>
      </c>
    </row>
    <row r="152" spans="1:15" ht="19.5" customHeight="1">
      <c r="A152" s="25" t="s">
        <v>348</v>
      </c>
      <c r="B152" s="159" t="s">
        <v>802</v>
      </c>
      <c r="C152" s="18">
        <v>29.4</v>
      </c>
      <c r="D152" s="18">
        <v>7.5</v>
      </c>
      <c r="E152" s="18">
        <v>0.9</v>
      </c>
      <c r="F152" s="18">
        <v>0.2</v>
      </c>
      <c r="G152" s="356">
        <v>24.6</v>
      </c>
      <c r="H152" s="356">
        <v>105.3</v>
      </c>
      <c r="I152" s="356">
        <v>18.1</v>
      </c>
      <c r="J152" s="356">
        <v>15.8</v>
      </c>
      <c r="K152" s="356">
        <v>13.6</v>
      </c>
      <c r="L152" s="18">
        <v>0.1</v>
      </c>
      <c r="M152" s="18">
        <v>2.1</v>
      </c>
      <c r="N152" s="18">
        <v>1.3</v>
      </c>
      <c r="O152" s="122">
        <v>51400000000</v>
      </c>
    </row>
    <row r="153" spans="1:15" ht="19.5" customHeight="1">
      <c r="A153" s="21" t="s">
        <v>349</v>
      </c>
      <c r="B153" s="161" t="s">
        <v>917</v>
      </c>
      <c r="C153" s="19">
        <v>29.4</v>
      </c>
      <c r="D153" s="19">
        <v>7.3</v>
      </c>
      <c r="E153" s="19">
        <v>0.4</v>
      </c>
      <c r="F153" s="19">
        <v>0.2</v>
      </c>
      <c r="G153" s="357">
        <v>13.6</v>
      </c>
      <c r="H153" s="357">
        <v>108.9</v>
      </c>
      <c r="I153" s="357">
        <v>15.3</v>
      </c>
      <c r="J153" s="357">
        <v>8.8</v>
      </c>
      <c r="K153" s="357">
        <v>7.2</v>
      </c>
      <c r="L153" s="19">
        <v>0.3</v>
      </c>
      <c r="M153" s="19">
        <v>1.7</v>
      </c>
      <c r="N153" s="19">
        <v>1.1</v>
      </c>
      <c r="O153" s="123">
        <v>422000000</v>
      </c>
    </row>
    <row r="154" spans="1:19" ht="19.5" customHeight="1">
      <c r="A154" s="23"/>
      <c r="B154" s="162" t="s">
        <v>803</v>
      </c>
      <c r="C154" s="20">
        <v>29.4</v>
      </c>
      <c r="D154" s="20">
        <v>7.4</v>
      </c>
      <c r="E154" s="20">
        <v>0.5</v>
      </c>
      <c r="F154" s="20">
        <v>0.1</v>
      </c>
      <c r="G154" s="358">
        <v>11.3</v>
      </c>
      <c r="H154" s="358">
        <v>146</v>
      </c>
      <c r="I154" s="358">
        <v>17</v>
      </c>
      <c r="J154" s="358">
        <v>9.6</v>
      </c>
      <c r="K154" s="358">
        <v>7.7</v>
      </c>
      <c r="L154" s="20">
        <v>0.3</v>
      </c>
      <c r="M154" s="20">
        <v>1.6</v>
      </c>
      <c r="N154" s="20">
        <v>1.1</v>
      </c>
      <c r="O154" s="124">
        <v>14400000</v>
      </c>
      <c r="P154" s="26"/>
      <c r="Q154" s="26"/>
      <c r="R154" s="26"/>
      <c r="S154" s="27"/>
    </row>
    <row r="155" spans="1:19" ht="19.5" customHeight="1">
      <c r="A155" s="25" t="s">
        <v>350</v>
      </c>
      <c r="B155" s="159" t="s">
        <v>779</v>
      </c>
      <c r="C155" s="18">
        <v>30.8</v>
      </c>
      <c r="D155" s="18">
        <v>7.4</v>
      </c>
      <c r="E155" s="18">
        <v>2.7</v>
      </c>
      <c r="F155" s="18">
        <v>0</v>
      </c>
      <c r="G155" s="356">
        <v>7.1</v>
      </c>
      <c r="H155" s="356">
        <v>63.5</v>
      </c>
      <c r="I155" s="356">
        <v>15.4</v>
      </c>
      <c r="J155" s="356">
        <v>2.6</v>
      </c>
      <c r="K155" s="356">
        <v>0.8</v>
      </c>
      <c r="L155" s="18">
        <v>0</v>
      </c>
      <c r="M155" s="18">
        <v>0.2</v>
      </c>
      <c r="N155" s="18">
        <v>1.9</v>
      </c>
      <c r="O155" s="122">
        <v>1220000</v>
      </c>
      <c r="P155" s="26"/>
      <c r="Q155" s="26"/>
      <c r="R155" s="26"/>
      <c r="S155" s="27"/>
    </row>
    <row r="156" spans="1:19" ht="19.5" customHeight="1">
      <c r="A156" s="21" t="s">
        <v>351</v>
      </c>
      <c r="B156" s="161" t="s">
        <v>933</v>
      </c>
      <c r="C156" s="19">
        <v>29.4</v>
      </c>
      <c r="D156" s="19">
        <v>7.5</v>
      </c>
      <c r="E156" s="19">
        <v>0.9</v>
      </c>
      <c r="F156" s="19">
        <v>0.3</v>
      </c>
      <c r="G156" s="357">
        <v>21.3</v>
      </c>
      <c r="H156" s="357">
        <v>217.9</v>
      </c>
      <c r="I156" s="357">
        <v>30.9</v>
      </c>
      <c r="J156" s="357">
        <v>13.2</v>
      </c>
      <c r="K156" s="357">
        <v>9.7</v>
      </c>
      <c r="L156" s="19">
        <v>0.4</v>
      </c>
      <c r="M156" s="19">
        <v>2.9</v>
      </c>
      <c r="N156" s="19">
        <v>1.3</v>
      </c>
      <c r="O156" s="123">
        <v>14300000000</v>
      </c>
      <c r="P156" s="26"/>
      <c r="Q156" s="26"/>
      <c r="R156" s="26"/>
      <c r="S156" s="27"/>
    </row>
    <row r="157" spans="1:19" ht="19.5" customHeight="1">
      <c r="A157" s="23"/>
      <c r="B157" s="162" t="s">
        <v>352</v>
      </c>
      <c r="C157" s="20">
        <v>29.4</v>
      </c>
      <c r="D157" s="20">
        <v>7.6</v>
      </c>
      <c r="E157" s="20">
        <v>3.3</v>
      </c>
      <c r="F157" s="20">
        <v>0.1</v>
      </c>
      <c r="G157" s="358">
        <v>18.5</v>
      </c>
      <c r="H157" s="358">
        <v>121.9</v>
      </c>
      <c r="I157" s="358">
        <v>15.8</v>
      </c>
      <c r="J157" s="358">
        <v>15</v>
      </c>
      <c r="K157" s="358">
        <v>11.1</v>
      </c>
      <c r="L157" s="20">
        <v>0.3</v>
      </c>
      <c r="M157" s="20">
        <v>2.6</v>
      </c>
      <c r="N157" s="20">
        <v>1.3</v>
      </c>
      <c r="O157" s="124">
        <v>30600000000</v>
      </c>
      <c r="P157" s="26"/>
      <c r="Q157" s="26"/>
      <c r="R157" s="26"/>
      <c r="S157" s="27"/>
    </row>
    <row r="158" spans="1:19" ht="19.5" customHeight="1">
      <c r="A158" s="21" t="s">
        <v>353</v>
      </c>
      <c r="B158" s="161" t="s">
        <v>804</v>
      </c>
      <c r="C158" s="19">
        <v>30.5</v>
      </c>
      <c r="D158" s="19">
        <v>7.4</v>
      </c>
      <c r="E158" s="19">
        <v>3</v>
      </c>
      <c r="F158" s="19">
        <v>0</v>
      </c>
      <c r="G158" s="357">
        <v>7.1</v>
      </c>
      <c r="H158" s="357">
        <v>67.3</v>
      </c>
      <c r="I158" s="357">
        <v>14.4</v>
      </c>
      <c r="J158" s="357">
        <v>2.6</v>
      </c>
      <c r="K158" s="357">
        <v>0.8</v>
      </c>
      <c r="L158" s="19">
        <v>0.2</v>
      </c>
      <c r="M158" s="19">
        <v>0.4</v>
      </c>
      <c r="N158" s="19">
        <v>1.6</v>
      </c>
      <c r="O158" s="123">
        <v>335000</v>
      </c>
      <c r="P158" s="26"/>
      <c r="Q158" s="26"/>
      <c r="R158" s="26"/>
      <c r="S158" s="27"/>
    </row>
    <row r="159" spans="1:19" ht="19.5" customHeight="1">
      <c r="A159" s="23"/>
      <c r="B159" s="162" t="s">
        <v>805</v>
      </c>
      <c r="C159" s="20">
        <v>30.6</v>
      </c>
      <c r="D159" s="20">
        <v>7.4</v>
      </c>
      <c r="E159" s="20">
        <v>3.3</v>
      </c>
      <c r="F159" s="20">
        <v>0</v>
      </c>
      <c r="G159" s="358">
        <v>6.8</v>
      </c>
      <c r="H159" s="358">
        <v>52.3</v>
      </c>
      <c r="I159" s="358">
        <v>13.6</v>
      </c>
      <c r="J159" s="358">
        <v>2.8</v>
      </c>
      <c r="K159" s="358">
        <v>1</v>
      </c>
      <c r="L159" s="20">
        <v>0.2</v>
      </c>
      <c r="M159" s="20">
        <v>0.5</v>
      </c>
      <c r="N159" s="20">
        <v>2</v>
      </c>
      <c r="O159" s="124">
        <v>335000</v>
      </c>
      <c r="P159" s="26"/>
      <c r="Q159" s="26"/>
      <c r="R159" s="26"/>
      <c r="S159" s="27"/>
    </row>
    <row r="160" spans="1:19" ht="19.5" customHeight="1">
      <c r="A160" s="21" t="s">
        <v>354</v>
      </c>
      <c r="B160" s="161" t="s">
        <v>934</v>
      </c>
      <c r="C160" s="19">
        <v>29</v>
      </c>
      <c r="D160" s="19">
        <v>7.4</v>
      </c>
      <c r="E160" s="19">
        <v>1.9</v>
      </c>
      <c r="F160" s="19">
        <v>0</v>
      </c>
      <c r="G160" s="357">
        <v>5.5</v>
      </c>
      <c r="H160" s="357">
        <v>226.1</v>
      </c>
      <c r="I160" s="357">
        <v>28.9</v>
      </c>
      <c r="J160" s="357">
        <v>5</v>
      </c>
      <c r="K160" s="357">
        <v>2.6</v>
      </c>
      <c r="L160" s="19">
        <v>0.3</v>
      </c>
      <c r="M160" s="19">
        <v>1.9</v>
      </c>
      <c r="N160" s="19">
        <v>0.5</v>
      </c>
      <c r="O160" s="123">
        <v>174000000</v>
      </c>
      <c r="P160" s="26"/>
      <c r="Q160" s="26"/>
      <c r="R160" s="26"/>
      <c r="S160" s="27"/>
    </row>
    <row r="161" spans="1:19" ht="19.5" customHeight="1">
      <c r="A161" s="22"/>
      <c r="B161" s="163" t="s">
        <v>355</v>
      </c>
      <c r="C161" s="24">
        <v>29</v>
      </c>
      <c r="D161" s="24">
        <v>7.4</v>
      </c>
      <c r="E161" s="24">
        <v>2.1</v>
      </c>
      <c r="F161" s="24">
        <v>0</v>
      </c>
      <c r="G161" s="360">
        <v>5.5</v>
      </c>
      <c r="H161" s="360">
        <v>128.1</v>
      </c>
      <c r="I161" s="360">
        <v>28.1</v>
      </c>
      <c r="J161" s="360">
        <v>4.6</v>
      </c>
      <c r="K161" s="360">
        <v>2.8</v>
      </c>
      <c r="L161" s="24">
        <v>0.4</v>
      </c>
      <c r="M161" s="24">
        <v>2.1</v>
      </c>
      <c r="N161" s="24">
        <v>0.5</v>
      </c>
      <c r="O161" s="125">
        <v>427000000</v>
      </c>
      <c r="P161" s="375"/>
      <c r="Q161" s="375"/>
      <c r="R161" s="375"/>
      <c r="S161" s="375"/>
    </row>
    <row r="162" spans="1:19" ht="19.5" customHeight="1">
      <c r="A162" s="23"/>
      <c r="B162" s="162" t="s">
        <v>356</v>
      </c>
      <c r="C162" s="20">
        <v>29</v>
      </c>
      <c r="D162" s="20">
        <v>7.4</v>
      </c>
      <c r="E162" s="20">
        <v>2.1</v>
      </c>
      <c r="F162" s="20">
        <v>0</v>
      </c>
      <c r="G162" s="358">
        <v>6.9</v>
      </c>
      <c r="H162" s="358">
        <v>87.5</v>
      </c>
      <c r="I162" s="358">
        <v>25.3</v>
      </c>
      <c r="J162" s="358">
        <v>4.7</v>
      </c>
      <c r="K162" s="358">
        <v>2.6</v>
      </c>
      <c r="L162" s="20">
        <v>0.4</v>
      </c>
      <c r="M162" s="20">
        <v>2.4</v>
      </c>
      <c r="N162" s="20">
        <v>0.6</v>
      </c>
      <c r="O162" s="124">
        <v>1080000000</v>
      </c>
      <c r="P162" s="10"/>
      <c r="Q162" s="9"/>
      <c r="R162" s="9"/>
      <c r="S162" s="11"/>
    </row>
    <row r="163" spans="1:15" ht="19.5" customHeight="1">
      <c r="A163" s="21" t="s">
        <v>357</v>
      </c>
      <c r="B163" s="161" t="s">
        <v>358</v>
      </c>
      <c r="C163" s="19">
        <v>30.1</v>
      </c>
      <c r="D163" s="19">
        <v>7.4</v>
      </c>
      <c r="E163" s="19">
        <v>2.4</v>
      </c>
      <c r="F163" s="19">
        <v>0</v>
      </c>
      <c r="G163" s="357">
        <v>2.5</v>
      </c>
      <c r="H163" s="357">
        <v>40.5</v>
      </c>
      <c r="I163" s="357">
        <v>8.6</v>
      </c>
      <c r="J163" s="357">
        <v>8.7</v>
      </c>
      <c r="K163" s="357">
        <v>6.2</v>
      </c>
      <c r="L163" s="19">
        <v>0.5</v>
      </c>
      <c r="M163" s="19">
        <v>2.2</v>
      </c>
      <c r="N163" s="19">
        <v>0.5</v>
      </c>
      <c r="O163" s="123">
        <v>1480000</v>
      </c>
    </row>
    <row r="164" spans="1:15" ht="19.5" customHeight="1">
      <c r="A164" s="22"/>
      <c r="B164" s="163" t="s">
        <v>806</v>
      </c>
      <c r="C164" s="24">
        <v>30.1</v>
      </c>
      <c r="D164" s="24">
        <v>7.4</v>
      </c>
      <c r="E164" s="24">
        <v>2.6</v>
      </c>
      <c r="F164" s="24">
        <v>0</v>
      </c>
      <c r="G164" s="360">
        <v>4.8</v>
      </c>
      <c r="H164" s="360">
        <v>40</v>
      </c>
      <c r="I164" s="360">
        <v>7.8</v>
      </c>
      <c r="J164" s="360">
        <v>8.1</v>
      </c>
      <c r="K164" s="360">
        <v>6</v>
      </c>
      <c r="L164" s="24">
        <v>0.4</v>
      </c>
      <c r="M164" s="24">
        <v>2.1</v>
      </c>
      <c r="N164" s="24">
        <v>0.5</v>
      </c>
      <c r="O164" s="125">
        <v>1400000</v>
      </c>
    </row>
    <row r="165" spans="1:20" s="12" customFormat="1" ht="19.5" customHeight="1">
      <c r="A165" s="23"/>
      <c r="B165" s="162" t="s">
        <v>807</v>
      </c>
      <c r="C165" s="20">
        <v>30.1</v>
      </c>
      <c r="D165" s="20">
        <v>7.4</v>
      </c>
      <c r="E165" s="20">
        <v>2.4</v>
      </c>
      <c r="F165" s="20">
        <v>0</v>
      </c>
      <c r="G165" s="358">
        <v>3</v>
      </c>
      <c r="H165" s="358">
        <v>92.6</v>
      </c>
      <c r="I165" s="358">
        <v>17.4</v>
      </c>
      <c r="J165" s="358">
        <v>7.9</v>
      </c>
      <c r="K165" s="358">
        <v>6.3</v>
      </c>
      <c r="L165" s="20">
        <v>0.3</v>
      </c>
      <c r="M165" s="20">
        <v>1.9</v>
      </c>
      <c r="N165" s="20">
        <v>0.7</v>
      </c>
      <c r="O165" s="124">
        <v>3520000</v>
      </c>
      <c r="T165" s="7"/>
    </row>
    <row r="166" spans="1:20" s="12" customFormat="1" ht="19.5" customHeight="1">
      <c r="A166" s="25" t="s">
        <v>359</v>
      </c>
      <c r="B166" s="159" t="s">
        <v>360</v>
      </c>
      <c r="C166" s="18">
        <v>30.4</v>
      </c>
      <c r="D166" s="18">
        <v>7.5</v>
      </c>
      <c r="E166" s="18">
        <v>2.9</v>
      </c>
      <c r="F166" s="18">
        <v>0</v>
      </c>
      <c r="G166" s="356">
        <v>8.4</v>
      </c>
      <c r="H166" s="356">
        <v>51.5</v>
      </c>
      <c r="I166" s="356">
        <v>12.5</v>
      </c>
      <c r="J166" s="356">
        <v>2.2</v>
      </c>
      <c r="K166" s="356">
        <v>1</v>
      </c>
      <c r="L166" s="18">
        <v>0</v>
      </c>
      <c r="M166" s="18">
        <v>0.2</v>
      </c>
      <c r="N166" s="18">
        <v>1.9</v>
      </c>
      <c r="O166" s="122">
        <v>925000</v>
      </c>
      <c r="T166" s="7"/>
    </row>
    <row r="167" spans="1:20" s="12" customFormat="1" ht="19.5" customHeight="1">
      <c r="A167" s="21" t="s">
        <v>361</v>
      </c>
      <c r="B167" s="161" t="s">
        <v>754</v>
      </c>
      <c r="C167" s="19">
        <v>30.8</v>
      </c>
      <c r="D167" s="19">
        <v>7.5</v>
      </c>
      <c r="E167" s="19">
        <v>2.9</v>
      </c>
      <c r="F167" s="19">
        <v>0</v>
      </c>
      <c r="G167" s="357">
        <v>7.3</v>
      </c>
      <c r="H167" s="357">
        <v>53</v>
      </c>
      <c r="I167" s="357">
        <v>14.4</v>
      </c>
      <c r="J167" s="357">
        <v>2.7</v>
      </c>
      <c r="K167" s="357">
        <v>0.9</v>
      </c>
      <c r="L167" s="19">
        <v>0.1</v>
      </c>
      <c r="M167" s="19">
        <v>0.6</v>
      </c>
      <c r="N167" s="19">
        <v>1.9</v>
      </c>
      <c r="O167" s="123">
        <v>335000</v>
      </c>
      <c r="T167" s="7"/>
    </row>
    <row r="168" spans="1:20" s="12" customFormat="1" ht="19.5" customHeight="1">
      <c r="A168" s="23"/>
      <c r="B168" s="162" t="s">
        <v>779</v>
      </c>
      <c r="C168" s="20">
        <v>30.6</v>
      </c>
      <c r="D168" s="20">
        <v>7.5</v>
      </c>
      <c r="E168" s="20">
        <v>2.8</v>
      </c>
      <c r="F168" s="20">
        <v>0</v>
      </c>
      <c r="G168" s="358">
        <v>7.1</v>
      </c>
      <c r="H168" s="358">
        <v>51.1</v>
      </c>
      <c r="I168" s="358">
        <v>14.8</v>
      </c>
      <c r="J168" s="358">
        <v>2.5</v>
      </c>
      <c r="K168" s="358">
        <v>0.9</v>
      </c>
      <c r="L168" s="20">
        <v>0.2</v>
      </c>
      <c r="M168" s="20">
        <v>0.9</v>
      </c>
      <c r="N168" s="20">
        <v>1.8</v>
      </c>
      <c r="O168" s="124">
        <v>630000</v>
      </c>
      <c r="T168" s="7"/>
    </row>
    <row r="169" spans="1:20" s="12" customFormat="1" ht="19.5" customHeight="1">
      <c r="A169" s="25" t="s">
        <v>362</v>
      </c>
      <c r="B169" s="159" t="s">
        <v>808</v>
      </c>
      <c r="C169" s="18">
        <v>29.1</v>
      </c>
      <c r="D169" s="18">
        <v>7.4</v>
      </c>
      <c r="E169" s="18">
        <v>1.7</v>
      </c>
      <c r="F169" s="18">
        <v>0.2</v>
      </c>
      <c r="G169" s="356">
        <v>8</v>
      </c>
      <c r="H169" s="356">
        <v>66.5</v>
      </c>
      <c r="I169" s="356">
        <v>13.1</v>
      </c>
      <c r="J169" s="356">
        <v>5.3</v>
      </c>
      <c r="K169" s="356">
        <v>3.4</v>
      </c>
      <c r="L169" s="18">
        <v>0.4</v>
      </c>
      <c r="M169" s="18">
        <v>2.7</v>
      </c>
      <c r="N169" s="18">
        <v>0.8</v>
      </c>
      <c r="O169" s="122">
        <v>1410000000</v>
      </c>
      <c r="T169" s="7"/>
    </row>
    <row r="170" spans="1:20" s="12" customFormat="1" ht="19.5" customHeight="1">
      <c r="A170" s="25" t="s">
        <v>363</v>
      </c>
      <c r="B170" s="159" t="s">
        <v>809</v>
      </c>
      <c r="C170" s="18">
        <v>29.8</v>
      </c>
      <c r="D170" s="18">
        <v>7.4</v>
      </c>
      <c r="E170" s="18">
        <v>0.2</v>
      </c>
      <c r="F170" s="18">
        <v>0.8</v>
      </c>
      <c r="G170" s="356">
        <v>26.1</v>
      </c>
      <c r="H170" s="356">
        <v>120.5</v>
      </c>
      <c r="I170" s="356">
        <v>24</v>
      </c>
      <c r="J170" s="356">
        <v>13</v>
      </c>
      <c r="K170" s="356">
        <v>11.4</v>
      </c>
      <c r="L170" s="18">
        <v>0.2</v>
      </c>
      <c r="M170" s="18">
        <v>2</v>
      </c>
      <c r="N170" s="18">
        <v>1.3</v>
      </c>
      <c r="O170" s="122">
        <v>46100000000</v>
      </c>
      <c r="T170" s="7"/>
    </row>
    <row r="171" spans="1:20" s="12" customFormat="1" ht="19.5" customHeight="1">
      <c r="A171" s="25" t="s">
        <v>935</v>
      </c>
      <c r="B171" s="159" t="s">
        <v>364</v>
      </c>
      <c r="C171" s="18">
        <v>29.6</v>
      </c>
      <c r="D171" s="18">
        <v>7.6</v>
      </c>
      <c r="E171" s="18">
        <v>2.1</v>
      </c>
      <c r="F171" s="18">
        <v>0</v>
      </c>
      <c r="G171" s="356">
        <v>11.8</v>
      </c>
      <c r="H171" s="356">
        <v>167.6</v>
      </c>
      <c r="I171" s="356">
        <v>21.9</v>
      </c>
      <c r="J171" s="356">
        <v>14.8</v>
      </c>
      <c r="K171" s="356">
        <v>9.6</v>
      </c>
      <c r="L171" s="18">
        <v>0.2</v>
      </c>
      <c r="M171" s="18">
        <v>2.7</v>
      </c>
      <c r="N171" s="18">
        <v>1.3</v>
      </c>
      <c r="O171" s="122">
        <v>149000000</v>
      </c>
      <c r="T171" s="7"/>
    </row>
    <row r="172" spans="1:20" s="12" customFormat="1" ht="19.5" customHeight="1">
      <c r="A172" s="21" t="s">
        <v>365</v>
      </c>
      <c r="B172" s="161" t="s">
        <v>366</v>
      </c>
      <c r="C172" s="19">
        <v>29.1</v>
      </c>
      <c r="D172" s="19">
        <v>7.4</v>
      </c>
      <c r="E172" s="19">
        <v>1</v>
      </c>
      <c r="F172" s="19">
        <v>0.1</v>
      </c>
      <c r="G172" s="357">
        <v>7.9</v>
      </c>
      <c r="H172" s="362">
        <v>71.1</v>
      </c>
      <c r="I172" s="357">
        <v>14.5</v>
      </c>
      <c r="J172" s="357">
        <v>5.8</v>
      </c>
      <c r="K172" s="357">
        <v>2.8</v>
      </c>
      <c r="L172" s="357">
        <v>0.4</v>
      </c>
      <c r="M172" s="19">
        <v>2.8</v>
      </c>
      <c r="N172" s="19">
        <v>0.6</v>
      </c>
      <c r="O172" s="123">
        <v>2570000000</v>
      </c>
      <c r="T172" s="7"/>
    </row>
    <row r="173" spans="1:20" s="12" customFormat="1" ht="19.5" customHeight="1">
      <c r="A173" s="22"/>
      <c r="B173" s="163" t="s">
        <v>367</v>
      </c>
      <c r="C173" s="24">
        <v>29.1</v>
      </c>
      <c r="D173" s="24">
        <v>7.4</v>
      </c>
      <c r="E173" s="24">
        <v>2.7</v>
      </c>
      <c r="F173" s="24">
        <v>0</v>
      </c>
      <c r="G173" s="360">
        <v>6.9</v>
      </c>
      <c r="H173" s="363">
        <v>73.9</v>
      </c>
      <c r="I173" s="360">
        <v>12.8</v>
      </c>
      <c r="J173" s="360">
        <v>5.7</v>
      </c>
      <c r="K173" s="360">
        <v>2.2</v>
      </c>
      <c r="L173" s="360">
        <v>0.6</v>
      </c>
      <c r="M173" s="24">
        <v>2.9</v>
      </c>
      <c r="N173" s="24">
        <v>0.6</v>
      </c>
      <c r="O173" s="125">
        <v>142000000</v>
      </c>
      <c r="T173" s="7"/>
    </row>
    <row r="174" spans="1:20" s="12" customFormat="1" ht="19.5" customHeight="1">
      <c r="A174" s="22"/>
      <c r="B174" s="163" t="s">
        <v>936</v>
      </c>
      <c r="C174" s="24">
        <v>29.1</v>
      </c>
      <c r="D174" s="24">
        <v>7.4</v>
      </c>
      <c r="E174" s="24">
        <v>2</v>
      </c>
      <c r="F174" s="24">
        <v>0</v>
      </c>
      <c r="G174" s="360">
        <v>9.6</v>
      </c>
      <c r="H174" s="363">
        <v>96.1</v>
      </c>
      <c r="I174" s="360">
        <v>14.4</v>
      </c>
      <c r="J174" s="360">
        <v>5.9</v>
      </c>
      <c r="K174" s="360">
        <v>2.8</v>
      </c>
      <c r="L174" s="360">
        <v>0.4</v>
      </c>
      <c r="M174" s="24">
        <v>2.4</v>
      </c>
      <c r="N174" s="24">
        <v>0.7</v>
      </c>
      <c r="O174" s="125">
        <v>7540000000</v>
      </c>
      <c r="T174" s="7"/>
    </row>
    <row r="175" spans="1:20" s="12" customFormat="1" ht="19.5" customHeight="1">
      <c r="A175" s="22"/>
      <c r="B175" s="163" t="s">
        <v>918</v>
      </c>
      <c r="C175" s="24">
        <v>29.1</v>
      </c>
      <c r="D175" s="24">
        <v>7.3</v>
      </c>
      <c r="E175" s="24">
        <v>1.6</v>
      </c>
      <c r="F175" s="24">
        <v>0</v>
      </c>
      <c r="G175" s="360">
        <v>8.6</v>
      </c>
      <c r="H175" s="363">
        <v>73.8</v>
      </c>
      <c r="I175" s="360">
        <v>15.5</v>
      </c>
      <c r="J175" s="360">
        <v>6.9</v>
      </c>
      <c r="K175" s="360">
        <v>3.3</v>
      </c>
      <c r="L175" s="360">
        <v>0.2</v>
      </c>
      <c r="M175" s="24">
        <v>2.4</v>
      </c>
      <c r="N175" s="24">
        <v>0.6</v>
      </c>
      <c r="O175" s="125">
        <v>4210000000</v>
      </c>
      <c r="T175" s="7"/>
    </row>
    <row r="176" spans="1:20" s="12" customFormat="1" ht="19.5" customHeight="1">
      <c r="A176" s="22"/>
      <c r="B176" s="163" t="s">
        <v>810</v>
      </c>
      <c r="C176" s="24">
        <v>29.1</v>
      </c>
      <c r="D176" s="24">
        <v>7.3</v>
      </c>
      <c r="E176" s="24">
        <v>0.2</v>
      </c>
      <c r="F176" s="24">
        <v>0.1</v>
      </c>
      <c r="G176" s="360">
        <v>13.6</v>
      </c>
      <c r="H176" s="363">
        <v>70.1</v>
      </c>
      <c r="I176" s="360">
        <v>11.4</v>
      </c>
      <c r="J176" s="360">
        <v>6.3</v>
      </c>
      <c r="K176" s="360">
        <v>4.3</v>
      </c>
      <c r="L176" s="360">
        <v>0.3</v>
      </c>
      <c r="M176" s="24">
        <v>2</v>
      </c>
      <c r="N176" s="24">
        <v>0.7</v>
      </c>
      <c r="O176" s="125">
        <v>31200000000</v>
      </c>
      <c r="T176" s="7"/>
    </row>
    <row r="177" spans="1:20" s="12" customFormat="1" ht="19.5" customHeight="1">
      <c r="A177" s="23"/>
      <c r="B177" s="162" t="s">
        <v>811</v>
      </c>
      <c r="C177" s="20">
        <v>29.1</v>
      </c>
      <c r="D177" s="20">
        <v>7.3</v>
      </c>
      <c r="E177" s="20">
        <v>0.1</v>
      </c>
      <c r="F177" s="20">
        <v>0.3</v>
      </c>
      <c r="G177" s="358">
        <v>12.4</v>
      </c>
      <c r="H177" s="364">
        <v>92.8</v>
      </c>
      <c r="I177" s="358">
        <v>14.9</v>
      </c>
      <c r="J177" s="358">
        <v>6.6</v>
      </c>
      <c r="K177" s="358">
        <v>4.4</v>
      </c>
      <c r="L177" s="358">
        <v>0.3</v>
      </c>
      <c r="M177" s="20">
        <v>2.7</v>
      </c>
      <c r="N177" s="20">
        <v>0.8</v>
      </c>
      <c r="O177" s="124">
        <v>33100000000</v>
      </c>
      <c r="T177" s="7"/>
    </row>
    <row r="178" spans="1:20" s="12" customFormat="1" ht="19.5" customHeight="1">
      <c r="A178" s="22" t="s">
        <v>368</v>
      </c>
      <c r="B178" s="161" t="s">
        <v>919</v>
      </c>
      <c r="C178" s="24">
        <v>30.8</v>
      </c>
      <c r="D178" s="24">
        <v>7.5</v>
      </c>
      <c r="E178" s="24">
        <v>4.5</v>
      </c>
      <c r="F178" s="24">
        <v>0</v>
      </c>
      <c r="G178" s="360">
        <v>6.4</v>
      </c>
      <c r="H178" s="360">
        <v>61.8</v>
      </c>
      <c r="I178" s="360">
        <v>14</v>
      </c>
      <c r="J178" s="360">
        <v>2.7</v>
      </c>
      <c r="K178" s="360">
        <v>1.2</v>
      </c>
      <c r="L178" s="24">
        <v>0.2</v>
      </c>
      <c r="M178" s="24">
        <v>0.4</v>
      </c>
      <c r="N178" s="24">
        <v>1.8</v>
      </c>
      <c r="O178" s="125">
        <v>331000</v>
      </c>
      <c r="T178" s="7"/>
    </row>
    <row r="179" spans="1:20" s="12" customFormat="1" ht="19.5" customHeight="1">
      <c r="A179" s="22"/>
      <c r="B179" s="162" t="s">
        <v>920</v>
      </c>
      <c r="C179" s="24">
        <v>30.9</v>
      </c>
      <c r="D179" s="24">
        <v>7.4</v>
      </c>
      <c r="E179" s="24">
        <v>4.9</v>
      </c>
      <c r="F179" s="24">
        <v>0</v>
      </c>
      <c r="G179" s="360">
        <v>6.8</v>
      </c>
      <c r="H179" s="360">
        <v>50.8</v>
      </c>
      <c r="I179" s="360">
        <v>17.6</v>
      </c>
      <c r="J179" s="360">
        <v>2.7</v>
      </c>
      <c r="K179" s="360">
        <v>1</v>
      </c>
      <c r="L179" s="24">
        <v>0</v>
      </c>
      <c r="M179" s="24">
        <v>0.4</v>
      </c>
      <c r="N179" s="24">
        <v>1.5</v>
      </c>
      <c r="O179" s="125">
        <v>31000</v>
      </c>
      <c r="T179" s="7"/>
    </row>
    <row r="180" spans="1:20" s="12" customFormat="1" ht="19.5" customHeight="1">
      <c r="A180" s="21" t="s">
        <v>369</v>
      </c>
      <c r="B180" s="161" t="s">
        <v>728</v>
      </c>
      <c r="C180" s="19">
        <v>31.1</v>
      </c>
      <c r="D180" s="19">
        <v>7.4</v>
      </c>
      <c r="E180" s="19">
        <v>3.1</v>
      </c>
      <c r="F180" s="19">
        <v>0</v>
      </c>
      <c r="G180" s="357">
        <v>6.7</v>
      </c>
      <c r="H180" s="357">
        <v>53.6</v>
      </c>
      <c r="I180" s="357">
        <v>13.3</v>
      </c>
      <c r="J180" s="357">
        <v>3.2</v>
      </c>
      <c r="K180" s="357">
        <v>0.9</v>
      </c>
      <c r="L180" s="19">
        <v>0.2</v>
      </c>
      <c r="M180" s="19">
        <v>0.4</v>
      </c>
      <c r="N180" s="19">
        <v>1.7</v>
      </c>
      <c r="O180" s="123">
        <v>925000</v>
      </c>
      <c r="T180" s="7"/>
    </row>
    <row r="181" spans="1:20" s="12" customFormat="1" ht="19.5" customHeight="1">
      <c r="A181" s="23"/>
      <c r="B181" s="164" t="s">
        <v>729</v>
      </c>
      <c r="C181" s="20">
        <v>30.6</v>
      </c>
      <c r="D181" s="20">
        <v>7.4</v>
      </c>
      <c r="E181" s="20">
        <v>3.5</v>
      </c>
      <c r="F181" s="20">
        <v>0</v>
      </c>
      <c r="G181" s="358">
        <v>6.7</v>
      </c>
      <c r="H181" s="358">
        <v>48.8</v>
      </c>
      <c r="I181" s="358">
        <v>10</v>
      </c>
      <c r="J181" s="358">
        <v>2.5</v>
      </c>
      <c r="K181" s="358">
        <v>1</v>
      </c>
      <c r="L181" s="20">
        <v>0</v>
      </c>
      <c r="M181" s="20">
        <v>0.2</v>
      </c>
      <c r="N181" s="20">
        <v>2.1</v>
      </c>
      <c r="O181" s="124">
        <v>925000</v>
      </c>
      <c r="T181" s="7"/>
    </row>
    <row r="182" spans="1:20" s="12" customFormat="1" ht="19.5" customHeight="1">
      <c r="A182" s="25" t="s">
        <v>370</v>
      </c>
      <c r="B182" s="165" t="s">
        <v>812</v>
      </c>
      <c r="C182" s="18">
        <v>29.8</v>
      </c>
      <c r="D182" s="18">
        <v>7.4</v>
      </c>
      <c r="E182" s="18">
        <v>1.1</v>
      </c>
      <c r="F182" s="18">
        <v>0.8</v>
      </c>
      <c r="G182" s="356">
        <v>11.1</v>
      </c>
      <c r="H182" s="356">
        <v>63.6</v>
      </c>
      <c r="I182" s="356">
        <v>15.3</v>
      </c>
      <c r="J182" s="356">
        <v>7.6</v>
      </c>
      <c r="K182" s="356">
        <v>5</v>
      </c>
      <c r="L182" s="18">
        <v>0.4</v>
      </c>
      <c r="M182" s="18">
        <v>2.1</v>
      </c>
      <c r="N182" s="18">
        <v>0.8</v>
      </c>
      <c r="O182" s="122">
        <v>31900000000</v>
      </c>
      <c r="T182" s="7"/>
    </row>
    <row r="183" spans="1:20" s="12" customFormat="1" ht="19.5" customHeight="1">
      <c r="A183" s="25" t="s">
        <v>371</v>
      </c>
      <c r="B183" s="165" t="s">
        <v>813</v>
      </c>
      <c r="C183" s="18">
        <v>29.5</v>
      </c>
      <c r="D183" s="18">
        <v>7.4</v>
      </c>
      <c r="E183" s="18">
        <v>2.4</v>
      </c>
      <c r="F183" s="18">
        <v>0</v>
      </c>
      <c r="G183" s="356">
        <v>5.8</v>
      </c>
      <c r="H183" s="356">
        <v>106.9</v>
      </c>
      <c r="I183" s="356">
        <v>16.6</v>
      </c>
      <c r="J183" s="356">
        <v>5.5</v>
      </c>
      <c r="K183" s="356">
        <v>2.9</v>
      </c>
      <c r="L183" s="18">
        <v>0.5</v>
      </c>
      <c r="M183" s="18">
        <v>2.9</v>
      </c>
      <c r="N183" s="18">
        <v>0.6</v>
      </c>
      <c r="O183" s="122">
        <v>2380000</v>
      </c>
      <c r="T183" s="7"/>
    </row>
    <row r="184" spans="1:20" s="12" customFormat="1" ht="19.5" customHeight="1">
      <c r="A184" s="21" t="s">
        <v>372</v>
      </c>
      <c r="B184" s="166" t="s">
        <v>814</v>
      </c>
      <c r="C184" s="19">
        <v>29.6</v>
      </c>
      <c r="D184" s="19">
        <v>7.6</v>
      </c>
      <c r="E184" s="19">
        <v>4.3</v>
      </c>
      <c r="F184" s="19">
        <v>0</v>
      </c>
      <c r="G184" s="357">
        <v>6.1</v>
      </c>
      <c r="H184" s="357">
        <v>77.3</v>
      </c>
      <c r="I184" s="357">
        <v>12.6</v>
      </c>
      <c r="J184" s="357">
        <v>10.2</v>
      </c>
      <c r="K184" s="357">
        <v>5.1</v>
      </c>
      <c r="L184" s="19">
        <v>0.5</v>
      </c>
      <c r="M184" s="19">
        <v>2.1</v>
      </c>
      <c r="N184" s="19">
        <v>0.9</v>
      </c>
      <c r="O184" s="123">
        <v>1460000</v>
      </c>
      <c r="T184" s="7"/>
    </row>
    <row r="185" spans="1:20" s="12" customFormat="1" ht="19.5" customHeight="1">
      <c r="A185" s="23"/>
      <c r="B185" s="164" t="s">
        <v>373</v>
      </c>
      <c r="C185" s="20">
        <v>29.6</v>
      </c>
      <c r="D185" s="20">
        <v>7.6</v>
      </c>
      <c r="E185" s="20">
        <v>4.9</v>
      </c>
      <c r="F185" s="20">
        <v>0</v>
      </c>
      <c r="G185" s="358">
        <v>5.9</v>
      </c>
      <c r="H185" s="358">
        <v>72.6</v>
      </c>
      <c r="I185" s="358">
        <v>15.3</v>
      </c>
      <c r="J185" s="358">
        <v>9</v>
      </c>
      <c r="K185" s="358">
        <v>5.3</v>
      </c>
      <c r="L185" s="20">
        <v>0.4</v>
      </c>
      <c r="M185" s="20">
        <v>2.2</v>
      </c>
      <c r="N185" s="20">
        <v>0.9</v>
      </c>
      <c r="O185" s="124">
        <v>73000</v>
      </c>
      <c r="T185" s="7"/>
    </row>
    <row r="186" spans="1:20" s="12" customFormat="1" ht="19.5" customHeight="1">
      <c r="A186" s="21" t="s">
        <v>374</v>
      </c>
      <c r="B186" s="166" t="s">
        <v>815</v>
      </c>
      <c r="C186" s="19">
        <v>29.5</v>
      </c>
      <c r="D186" s="19">
        <v>7.3</v>
      </c>
      <c r="E186" s="19">
        <v>0.3</v>
      </c>
      <c r="F186" s="19">
        <v>0.2</v>
      </c>
      <c r="G186" s="357">
        <v>13.4</v>
      </c>
      <c r="H186" s="357">
        <v>85.1</v>
      </c>
      <c r="I186" s="357">
        <v>13.4</v>
      </c>
      <c r="J186" s="357">
        <v>11</v>
      </c>
      <c r="K186" s="357">
        <v>8.8</v>
      </c>
      <c r="L186" s="19">
        <v>0.2</v>
      </c>
      <c r="M186" s="19">
        <v>2</v>
      </c>
      <c r="N186" s="19">
        <v>1.1</v>
      </c>
      <c r="O186" s="123">
        <v>21800000000</v>
      </c>
      <c r="T186" s="7"/>
    </row>
    <row r="187" spans="1:20" s="12" customFormat="1" ht="19.5" customHeight="1">
      <c r="A187" s="22"/>
      <c r="B187" s="167" t="s">
        <v>816</v>
      </c>
      <c r="C187" s="24">
        <v>29.5</v>
      </c>
      <c r="D187" s="24">
        <v>7.4</v>
      </c>
      <c r="E187" s="24">
        <v>0</v>
      </c>
      <c r="F187" s="24">
        <v>0.4</v>
      </c>
      <c r="G187" s="360">
        <v>14.4</v>
      </c>
      <c r="H187" s="360">
        <v>98.9</v>
      </c>
      <c r="I187" s="360">
        <v>22</v>
      </c>
      <c r="J187" s="360">
        <v>15.4</v>
      </c>
      <c r="K187" s="360">
        <v>9.5</v>
      </c>
      <c r="L187" s="24">
        <v>0.2</v>
      </c>
      <c r="M187" s="24">
        <v>1.9</v>
      </c>
      <c r="N187" s="24">
        <v>1.1</v>
      </c>
      <c r="O187" s="125">
        <v>4070000000</v>
      </c>
      <c r="T187" s="7"/>
    </row>
    <row r="188" spans="1:20" s="12" customFormat="1" ht="19.5" customHeight="1">
      <c r="A188" s="22"/>
      <c r="B188" s="167" t="s">
        <v>375</v>
      </c>
      <c r="C188" s="24">
        <v>29.5</v>
      </c>
      <c r="D188" s="24">
        <v>7.3</v>
      </c>
      <c r="E188" s="24">
        <v>0.7</v>
      </c>
      <c r="F188" s="24">
        <v>0.2</v>
      </c>
      <c r="G188" s="360">
        <v>8.8</v>
      </c>
      <c r="H188" s="360">
        <v>69.9</v>
      </c>
      <c r="I188" s="360">
        <v>14.4</v>
      </c>
      <c r="J188" s="360">
        <v>9.3</v>
      </c>
      <c r="K188" s="360">
        <v>7.4</v>
      </c>
      <c r="L188" s="24">
        <v>0.2</v>
      </c>
      <c r="M188" s="24">
        <v>1.9</v>
      </c>
      <c r="N188" s="24">
        <v>0.9</v>
      </c>
      <c r="O188" s="125">
        <v>2290000000</v>
      </c>
      <c r="T188" s="7"/>
    </row>
    <row r="189" spans="1:20" s="12" customFormat="1" ht="19.5" customHeight="1">
      <c r="A189" s="23"/>
      <c r="B189" s="164" t="s">
        <v>817</v>
      </c>
      <c r="C189" s="20">
        <v>29.5</v>
      </c>
      <c r="D189" s="20">
        <v>7.3</v>
      </c>
      <c r="E189" s="20">
        <v>0.7</v>
      </c>
      <c r="F189" s="20">
        <v>0.1</v>
      </c>
      <c r="G189" s="358">
        <v>8.1</v>
      </c>
      <c r="H189" s="358">
        <v>73.1</v>
      </c>
      <c r="I189" s="358">
        <v>15.3</v>
      </c>
      <c r="J189" s="358">
        <v>12</v>
      </c>
      <c r="K189" s="358">
        <v>7.5</v>
      </c>
      <c r="L189" s="20">
        <v>0.3</v>
      </c>
      <c r="M189" s="20">
        <v>1.9</v>
      </c>
      <c r="N189" s="20">
        <v>0.9</v>
      </c>
      <c r="O189" s="124">
        <v>3490000000</v>
      </c>
      <c r="T189" s="7"/>
    </row>
    <row r="190" spans="1:20" s="12" customFormat="1" ht="19.5" customHeight="1">
      <c r="A190" s="21" t="s">
        <v>376</v>
      </c>
      <c r="B190" s="166" t="s">
        <v>818</v>
      </c>
      <c r="C190" s="19">
        <v>29.5</v>
      </c>
      <c r="D190" s="19">
        <v>7.4</v>
      </c>
      <c r="E190" s="19">
        <v>0.3</v>
      </c>
      <c r="F190" s="19">
        <v>0.3</v>
      </c>
      <c r="G190" s="357">
        <v>29.1</v>
      </c>
      <c r="H190" s="357">
        <v>119.6</v>
      </c>
      <c r="I190" s="357">
        <v>19.5</v>
      </c>
      <c r="J190" s="357">
        <v>12.3</v>
      </c>
      <c r="K190" s="357">
        <v>10.1</v>
      </c>
      <c r="L190" s="19">
        <v>0.1</v>
      </c>
      <c r="M190" s="19">
        <v>3</v>
      </c>
      <c r="N190" s="19">
        <v>1.3</v>
      </c>
      <c r="O190" s="123">
        <v>114000000000</v>
      </c>
      <c r="T190" s="7"/>
    </row>
    <row r="191" spans="1:15" ht="19.5" customHeight="1">
      <c r="A191" s="23"/>
      <c r="B191" s="164" t="s">
        <v>749</v>
      </c>
      <c r="C191" s="20">
        <v>29.5</v>
      </c>
      <c r="D191" s="20">
        <v>7.5</v>
      </c>
      <c r="E191" s="20">
        <v>0.4</v>
      </c>
      <c r="F191" s="20">
        <v>0.7</v>
      </c>
      <c r="G191" s="358">
        <v>25.9</v>
      </c>
      <c r="H191" s="358">
        <v>139.3</v>
      </c>
      <c r="I191" s="358">
        <v>18</v>
      </c>
      <c r="J191" s="358">
        <v>15.4</v>
      </c>
      <c r="K191" s="358">
        <v>13.6</v>
      </c>
      <c r="L191" s="20">
        <v>0.1</v>
      </c>
      <c r="M191" s="20">
        <v>3</v>
      </c>
      <c r="N191" s="20">
        <v>1.3</v>
      </c>
      <c r="O191" s="124">
        <v>132000000000</v>
      </c>
    </row>
    <row r="192" spans="1:15" ht="19.5" customHeight="1">
      <c r="A192" s="25" t="s">
        <v>377</v>
      </c>
      <c r="B192" s="165" t="s">
        <v>819</v>
      </c>
      <c r="C192" s="18">
        <v>29.1</v>
      </c>
      <c r="D192" s="18">
        <v>7.4</v>
      </c>
      <c r="E192" s="18">
        <v>3.3</v>
      </c>
      <c r="F192" s="18">
        <v>0.1</v>
      </c>
      <c r="G192" s="356">
        <v>4.9</v>
      </c>
      <c r="H192" s="356">
        <v>120.4</v>
      </c>
      <c r="I192" s="356">
        <v>16.9</v>
      </c>
      <c r="J192" s="356">
        <v>4.8</v>
      </c>
      <c r="K192" s="356">
        <v>2.3</v>
      </c>
      <c r="L192" s="18">
        <v>0.3</v>
      </c>
      <c r="M192" s="18">
        <v>2.8</v>
      </c>
      <c r="N192" s="18">
        <v>0.6</v>
      </c>
      <c r="O192" s="122">
        <v>572000</v>
      </c>
    </row>
    <row r="193" spans="1:15" ht="19.5" customHeight="1">
      <c r="A193" s="25" t="s">
        <v>378</v>
      </c>
      <c r="B193" s="165" t="s">
        <v>820</v>
      </c>
      <c r="C193" s="18">
        <v>29.1</v>
      </c>
      <c r="D193" s="18">
        <v>7.3</v>
      </c>
      <c r="E193" s="18">
        <v>0.9</v>
      </c>
      <c r="F193" s="18">
        <v>2.3</v>
      </c>
      <c r="G193" s="356">
        <v>17.4</v>
      </c>
      <c r="H193" s="356">
        <v>101.9</v>
      </c>
      <c r="I193" s="356">
        <v>12.3</v>
      </c>
      <c r="J193" s="356">
        <v>12.4</v>
      </c>
      <c r="K193" s="356">
        <v>9.5</v>
      </c>
      <c r="L193" s="18">
        <v>0.2</v>
      </c>
      <c r="M193" s="18">
        <v>3.2</v>
      </c>
      <c r="N193" s="18">
        <v>1.2</v>
      </c>
      <c r="O193" s="122">
        <v>4590000000</v>
      </c>
    </row>
    <row r="194" spans="1:15" ht="19.5" customHeight="1">
      <c r="A194" s="25" t="s">
        <v>379</v>
      </c>
      <c r="B194" s="165" t="s">
        <v>821</v>
      </c>
      <c r="C194" s="18">
        <v>29.1</v>
      </c>
      <c r="D194" s="18">
        <v>7.2</v>
      </c>
      <c r="E194" s="18">
        <v>3.1</v>
      </c>
      <c r="F194" s="18">
        <v>0</v>
      </c>
      <c r="G194" s="356">
        <v>2.4</v>
      </c>
      <c r="H194" s="356">
        <v>62.8</v>
      </c>
      <c r="I194" s="356">
        <v>30.4</v>
      </c>
      <c r="J194" s="356">
        <v>3.4</v>
      </c>
      <c r="K194" s="356">
        <v>0.3</v>
      </c>
      <c r="L194" s="18">
        <v>0.1</v>
      </c>
      <c r="M194" s="18">
        <v>2</v>
      </c>
      <c r="N194" s="18">
        <v>0.2</v>
      </c>
      <c r="O194" s="122">
        <v>13300</v>
      </c>
    </row>
    <row r="195" spans="1:15" ht="19.5" customHeight="1">
      <c r="A195" s="25" t="s">
        <v>380</v>
      </c>
      <c r="B195" s="165" t="s">
        <v>381</v>
      </c>
      <c r="C195" s="18">
        <v>29.6</v>
      </c>
      <c r="D195" s="18">
        <v>7.4</v>
      </c>
      <c r="E195" s="18">
        <v>1.8</v>
      </c>
      <c r="F195" s="18">
        <v>0.5</v>
      </c>
      <c r="G195" s="356">
        <v>10.1</v>
      </c>
      <c r="H195" s="356">
        <v>105.8</v>
      </c>
      <c r="I195" s="356">
        <v>16.9</v>
      </c>
      <c r="J195" s="356">
        <v>14</v>
      </c>
      <c r="K195" s="356">
        <v>9.9</v>
      </c>
      <c r="L195" s="18">
        <v>0.3</v>
      </c>
      <c r="M195" s="18">
        <v>2.2</v>
      </c>
      <c r="N195" s="18">
        <v>1.2</v>
      </c>
      <c r="O195" s="122">
        <v>6490000000</v>
      </c>
    </row>
    <row r="196" spans="1:19" ht="19.5" customHeight="1">
      <c r="A196" s="21" t="s">
        <v>382</v>
      </c>
      <c r="B196" s="166" t="s">
        <v>822</v>
      </c>
      <c r="C196" s="19">
        <v>29.6</v>
      </c>
      <c r="D196" s="19">
        <v>7.4</v>
      </c>
      <c r="E196" s="19">
        <v>3.1</v>
      </c>
      <c r="F196" s="19">
        <v>0</v>
      </c>
      <c r="G196" s="357">
        <v>6.6</v>
      </c>
      <c r="H196" s="357">
        <v>75.4</v>
      </c>
      <c r="I196" s="357">
        <v>13.8</v>
      </c>
      <c r="J196" s="357">
        <v>8.1</v>
      </c>
      <c r="K196" s="357">
        <v>4.1</v>
      </c>
      <c r="L196" s="19">
        <v>0.5</v>
      </c>
      <c r="M196" s="19">
        <v>2</v>
      </c>
      <c r="N196" s="19">
        <v>0.6</v>
      </c>
      <c r="O196" s="123">
        <v>1670000</v>
      </c>
      <c r="P196" s="26"/>
      <c r="Q196" s="26"/>
      <c r="R196" s="26"/>
      <c r="S196" s="27"/>
    </row>
    <row r="197" spans="1:19" ht="19.5" customHeight="1">
      <c r="A197" s="23"/>
      <c r="B197" s="164" t="s">
        <v>383</v>
      </c>
      <c r="C197" s="20">
        <v>29.6</v>
      </c>
      <c r="D197" s="20">
        <v>7.4</v>
      </c>
      <c r="E197" s="20">
        <v>3.3</v>
      </c>
      <c r="F197" s="20">
        <v>0</v>
      </c>
      <c r="G197" s="358">
        <v>4.5</v>
      </c>
      <c r="H197" s="358">
        <v>70.8</v>
      </c>
      <c r="I197" s="358">
        <v>13.1</v>
      </c>
      <c r="J197" s="358">
        <v>6.2</v>
      </c>
      <c r="K197" s="358">
        <v>4</v>
      </c>
      <c r="L197" s="20">
        <v>0.5</v>
      </c>
      <c r="M197" s="20">
        <v>2</v>
      </c>
      <c r="N197" s="20">
        <v>0.6</v>
      </c>
      <c r="O197" s="124">
        <v>1870000</v>
      </c>
      <c r="P197" s="26"/>
      <c r="Q197" s="26"/>
      <c r="R197" s="26"/>
      <c r="S197" s="27"/>
    </row>
    <row r="198" spans="1:19" ht="19.5" customHeight="1">
      <c r="A198" s="25" t="s">
        <v>384</v>
      </c>
      <c r="B198" s="165" t="s">
        <v>823</v>
      </c>
      <c r="C198" s="18">
        <v>29.1</v>
      </c>
      <c r="D198" s="18">
        <v>7.4</v>
      </c>
      <c r="E198" s="18">
        <v>3.8</v>
      </c>
      <c r="F198" s="18">
        <v>0.1</v>
      </c>
      <c r="G198" s="356">
        <v>4.3</v>
      </c>
      <c r="H198" s="356">
        <v>64.8</v>
      </c>
      <c r="I198" s="356">
        <v>13</v>
      </c>
      <c r="J198" s="356">
        <v>3.2</v>
      </c>
      <c r="K198" s="356">
        <v>0.7</v>
      </c>
      <c r="L198" s="18">
        <v>0.2</v>
      </c>
      <c r="M198" s="18">
        <v>2.1</v>
      </c>
      <c r="N198" s="18">
        <v>0.2</v>
      </c>
      <c r="O198" s="122">
        <v>105000</v>
      </c>
      <c r="P198" s="26"/>
      <c r="Q198" s="26"/>
      <c r="R198" s="26"/>
      <c r="S198" s="27"/>
    </row>
    <row r="199" spans="1:19" ht="19.5" customHeight="1">
      <c r="A199" s="21" t="s">
        <v>385</v>
      </c>
      <c r="B199" s="166" t="s">
        <v>824</v>
      </c>
      <c r="C199" s="19">
        <v>29.1</v>
      </c>
      <c r="D199" s="19">
        <v>7.4</v>
      </c>
      <c r="E199" s="19">
        <v>3.5</v>
      </c>
      <c r="F199" s="19">
        <v>0</v>
      </c>
      <c r="G199" s="357">
        <v>3.5</v>
      </c>
      <c r="H199" s="357">
        <v>97.4</v>
      </c>
      <c r="I199" s="357">
        <v>39</v>
      </c>
      <c r="J199" s="357">
        <v>4.3</v>
      </c>
      <c r="K199" s="357">
        <v>0.8</v>
      </c>
      <c r="L199" s="19">
        <v>0.3</v>
      </c>
      <c r="M199" s="19">
        <v>2.1</v>
      </c>
      <c r="N199" s="19">
        <v>0.2</v>
      </c>
      <c r="O199" s="123">
        <v>61500</v>
      </c>
      <c r="P199" s="26"/>
      <c r="Q199" s="26"/>
      <c r="R199" s="26"/>
      <c r="S199" s="27"/>
    </row>
    <row r="200" spans="1:19" ht="19.5" customHeight="1">
      <c r="A200" s="23"/>
      <c r="B200" s="164" t="s">
        <v>825</v>
      </c>
      <c r="C200" s="20">
        <v>29.1</v>
      </c>
      <c r="D200" s="20">
        <v>7.4</v>
      </c>
      <c r="E200" s="20">
        <v>3.3</v>
      </c>
      <c r="F200" s="20">
        <v>0</v>
      </c>
      <c r="G200" s="358">
        <v>3.4</v>
      </c>
      <c r="H200" s="358">
        <v>104.8</v>
      </c>
      <c r="I200" s="358">
        <v>47</v>
      </c>
      <c r="J200" s="358">
        <v>3.7</v>
      </c>
      <c r="K200" s="358">
        <v>0.7</v>
      </c>
      <c r="L200" s="20">
        <v>0.3</v>
      </c>
      <c r="M200" s="20">
        <v>1.8</v>
      </c>
      <c r="N200" s="20">
        <v>0.2</v>
      </c>
      <c r="O200" s="124">
        <v>50000</v>
      </c>
      <c r="P200" s="26"/>
      <c r="Q200" s="26"/>
      <c r="R200" s="26"/>
      <c r="S200" s="27"/>
    </row>
    <row r="201" spans="1:19" ht="19.5" customHeight="1">
      <c r="A201" s="25" t="s">
        <v>386</v>
      </c>
      <c r="B201" s="165" t="s">
        <v>387</v>
      </c>
      <c r="C201" s="18">
        <v>29.1</v>
      </c>
      <c r="D201" s="18">
        <v>7.3</v>
      </c>
      <c r="E201" s="18">
        <v>1.1</v>
      </c>
      <c r="F201" s="18">
        <v>0.2</v>
      </c>
      <c r="G201" s="356">
        <v>5.5</v>
      </c>
      <c r="H201" s="356">
        <v>76.3</v>
      </c>
      <c r="I201" s="356">
        <v>26.3</v>
      </c>
      <c r="J201" s="356">
        <v>5.1</v>
      </c>
      <c r="K201" s="356">
        <v>1.1</v>
      </c>
      <c r="L201" s="18">
        <v>0.4</v>
      </c>
      <c r="M201" s="18">
        <v>2.5</v>
      </c>
      <c r="N201" s="18">
        <v>0.7</v>
      </c>
      <c r="O201" s="122">
        <v>268000</v>
      </c>
      <c r="P201" s="26"/>
      <c r="Q201" s="26"/>
      <c r="R201" s="26"/>
      <c r="S201" s="27"/>
    </row>
    <row r="202" spans="1:19" ht="19.5" customHeight="1">
      <c r="A202" s="21" t="s">
        <v>388</v>
      </c>
      <c r="B202" s="166" t="s">
        <v>389</v>
      </c>
      <c r="C202" s="19">
        <v>30</v>
      </c>
      <c r="D202" s="19">
        <v>7.5</v>
      </c>
      <c r="E202" s="19">
        <v>2.1</v>
      </c>
      <c r="F202" s="19">
        <v>0</v>
      </c>
      <c r="G202" s="357">
        <v>6.6</v>
      </c>
      <c r="H202" s="357">
        <v>80.7</v>
      </c>
      <c r="I202" s="357">
        <v>14</v>
      </c>
      <c r="J202" s="357">
        <v>10.7</v>
      </c>
      <c r="K202" s="357">
        <v>7.8</v>
      </c>
      <c r="L202" s="19">
        <v>0.2</v>
      </c>
      <c r="M202" s="19">
        <v>2.2</v>
      </c>
      <c r="N202" s="19">
        <v>1.2</v>
      </c>
      <c r="O202" s="123">
        <v>2130000</v>
      </c>
      <c r="P202" s="375"/>
      <c r="Q202" s="375"/>
      <c r="R202" s="375"/>
      <c r="S202" s="375"/>
    </row>
    <row r="203" spans="1:19" ht="19.5" customHeight="1">
      <c r="A203" s="23"/>
      <c r="B203" s="164" t="s">
        <v>670</v>
      </c>
      <c r="C203" s="20">
        <v>30</v>
      </c>
      <c r="D203" s="20">
        <v>7.5</v>
      </c>
      <c r="E203" s="20">
        <v>3.7</v>
      </c>
      <c r="F203" s="20">
        <v>0</v>
      </c>
      <c r="G203" s="358">
        <v>5.9</v>
      </c>
      <c r="H203" s="358">
        <v>110.5</v>
      </c>
      <c r="I203" s="358">
        <v>20.8</v>
      </c>
      <c r="J203" s="358">
        <v>8.8</v>
      </c>
      <c r="K203" s="358">
        <v>5.4</v>
      </c>
      <c r="L203" s="20">
        <v>0.1</v>
      </c>
      <c r="M203" s="20">
        <v>2.5</v>
      </c>
      <c r="N203" s="20">
        <v>1.1</v>
      </c>
      <c r="O203" s="124">
        <v>235000</v>
      </c>
      <c r="P203" s="10"/>
      <c r="Q203" s="9"/>
      <c r="R203" s="9"/>
      <c r="S203" s="11"/>
    </row>
    <row r="204" spans="1:15" ht="19.5" customHeight="1">
      <c r="A204" s="25" t="s">
        <v>390</v>
      </c>
      <c r="B204" s="165" t="s">
        <v>391</v>
      </c>
      <c r="C204" s="18">
        <v>29.1</v>
      </c>
      <c r="D204" s="18">
        <v>7.3</v>
      </c>
      <c r="E204" s="18">
        <v>3.1</v>
      </c>
      <c r="F204" s="18">
        <v>0</v>
      </c>
      <c r="G204" s="356">
        <v>3.5</v>
      </c>
      <c r="H204" s="356">
        <v>99.3</v>
      </c>
      <c r="I204" s="356">
        <v>35.4</v>
      </c>
      <c r="J204" s="356">
        <v>4.4</v>
      </c>
      <c r="K204" s="356">
        <v>0.7</v>
      </c>
      <c r="L204" s="18">
        <v>0.2</v>
      </c>
      <c r="M204" s="18">
        <v>1.8</v>
      </c>
      <c r="N204" s="18">
        <v>0.2</v>
      </c>
      <c r="O204" s="122">
        <v>31500</v>
      </c>
    </row>
    <row r="205" spans="1:15" ht="19.5" customHeight="1">
      <c r="A205" s="25" t="s">
        <v>392</v>
      </c>
      <c r="B205" s="165" t="s">
        <v>826</v>
      </c>
      <c r="C205" s="18">
        <v>29.1</v>
      </c>
      <c r="D205" s="18">
        <v>7.4</v>
      </c>
      <c r="E205" s="18">
        <v>5.1</v>
      </c>
      <c r="F205" s="18">
        <v>0</v>
      </c>
      <c r="G205" s="356">
        <v>3.4</v>
      </c>
      <c r="H205" s="356">
        <v>97.1</v>
      </c>
      <c r="I205" s="356">
        <v>51.9</v>
      </c>
      <c r="J205" s="356">
        <v>3</v>
      </c>
      <c r="K205" s="356">
        <v>0.5</v>
      </c>
      <c r="L205" s="18">
        <v>0.2</v>
      </c>
      <c r="M205" s="18">
        <v>2.1</v>
      </c>
      <c r="N205" s="18">
        <v>0.3</v>
      </c>
      <c r="O205" s="122">
        <v>42300</v>
      </c>
    </row>
    <row r="206" spans="1:15" ht="19.5" customHeight="1">
      <c r="A206" s="25" t="s">
        <v>393</v>
      </c>
      <c r="B206" s="165" t="s">
        <v>827</v>
      </c>
      <c r="C206" s="18">
        <v>29.6</v>
      </c>
      <c r="D206" s="18">
        <v>7.4</v>
      </c>
      <c r="E206" s="18">
        <v>0.2</v>
      </c>
      <c r="F206" s="18">
        <v>0.4</v>
      </c>
      <c r="G206" s="356">
        <v>13.1</v>
      </c>
      <c r="H206" s="356">
        <v>94.8</v>
      </c>
      <c r="I206" s="356">
        <v>11.8</v>
      </c>
      <c r="J206" s="356">
        <v>16.3</v>
      </c>
      <c r="K206" s="356">
        <v>8.3</v>
      </c>
      <c r="L206" s="18">
        <v>0.2</v>
      </c>
      <c r="M206" s="18">
        <v>3</v>
      </c>
      <c r="N206" s="18">
        <v>0.8</v>
      </c>
      <c r="O206" s="122">
        <v>4590000000</v>
      </c>
    </row>
    <row r="207" spans="1:20" s="12" customFormat="1" ht="19.5" customHeight="1">
      <c r="A207" s="25" t="s">
        <v>394</v>
      </c>
      <c r="B207" s="165" t="s">
        <v>828</v>
      </c>
      <c r="C207" s="18">
        <v>29.5</v>
      </c>
      <c r="D207" s="18">
        <v>7.4</v>
      </c>
      <c r="E207" s="18">
        <v>2.2</v>
      </c>
      <c r="F207" s="18">
        <v>0.5</v>
      </c>
      <c r="G207" s="356">
        <v>13</v>
      </c>
      <c r="H207" s="356">
        <v>119.4</v>
      </c>
      <c r="I207" s="356">
        <v>181.8</v>
      </c>
      <c r="J207" s="356">
        <v>9.3</v>
      </c>
      <c r="K207" s="356">
        <v>6.2</v>
      </c>
      <c r="L207" s="18">
        <v>0.4</v>
      </c>
      <c r="M207" s="18">
        <v>2.7</v>
      </c>
      <c r="N207" s="18">
        <v>0.8</v>
      </c>
      <c r="O207" s="122">
        <v>63000000000</v>
      </c>
      <c r="T207" s="7"/>
    </row>
    <row r="208" spans="1:20" s="12" customFormat="1" ht="19.5" customHeight="1">
      <c r="A208" s="25" t="s">
        <v>395</v>
      </c>
      <c r="B208" s="165" t="s">
        <v>937</v>
      </c>
      <c r="C208" s="18">
        <v>29.8</v>
      </c>
      <c r="D208" s="18">
        <v>7.5</v>
      </c>
      <c r="E208" s="18">
        <v>1.3</v>
      </c>
      <c r="F208" s="18">
        <v>0.3</v>
      </c>
      <c r="G208" s="356">
        <v>7.8</v>
      </c>
      <c r="H208" s="356">
        <v>88</v>
      </c>
      <c r="I208" s="356">
        <v>14.5</v>
      </c>
      <c r="J208" s="356">
        <v>7</v>
      </c>
      <c r="K208" s="356">
        <v>4.9</v>
      </c>
      <c r="L208" s="18">
        <v>0.4</v>
      </c>
      <c r="M208" s="18">
        <v>2.7</v>
      </c>
      <c r="N208" s="18">
        <v>0.7</v>
      </c>
      <c r="O208" s="122">
        <v>332000000</v>
      </c>
      <c r="T208" s="7"/>
    </row>
    <row r="209" spans="1:20" s="12" customFormat="1" ht="19.5" customHeight="1">
      <c r="A209" s="25" t="s">
        <v>396</v>
      </c>
      <c r="B209" s="165" t="s">
        <v>829</v>
      </c>
      <c r="C209" s="18">
        <v>29.8</v>
      </c>
      <c r="D209" s="18">
        <v>7.5</v>
      </c>
      <c r="E209" s="18">
        <v>2.6</v>
      </c>
      <c r="F209" s="18">
        <v>0</v>
      </c>
      <c r="G209" s="356">
        <v>7.3</v>
      </c>
      <c r="H209" s="356">
        <v>99.1</v>
      </c>
      <c r="I209" s="356">
        <v>15.1</v>
      </c>
      <c r="J209" s="356">
        <v>5.8</v>
      </c>
      <c r="K209" s="356">
        <v>1.6</v>
      </c>
      <c r="L209" s="18">
        <v>0.4</v>
      </c>
      <c r="M209" s="18">
        <v>2.7</v>
      </c>
      <c r="N209" s="18">
        <v>0.5</v>
      </c>
      <c r="O209" s="122">
        <v>1130000</v>
      </c>
      <c r="T209" s="7"/>
    </row>
    <row r="210" spans="1:20" s="12" customFormat="1" ht="19.5" customHeight="1">
      <c r="A210" s="25" t="s">
        <v>397</v>
      </c>
      <c r="B210" s="165" t="s">
        <v>830</v>
      </c>
      <c r="C210" s="18">
        <v>29.4</v>
      </c>
      <c r="D210" s="18">
        <v>7.4</v>
      </c>
      <c r="E210" s="18">
        <v>0</v>
      </c>
      <c r="F210" s="18">
        <v>1.9</v>
      </c>
      <c r="G210" s="356">
        <v>31.5</v>
      </c>
      <c r="H210" s="356">
        <v>156.8</v>
      </c>
      <c r="I210" s="356">
        <v>24.1</v>
      </c>
      <c r="J210" s="356">
        <v>16.4</v>
      </c>
      <c r="K210" s="356">
        <v>13.6</v>
      </c>
      <c r="L210" s="18">
        <v>0</v>
      </c>
      <c r="M210" s="18">
        <v>1.9</v>
      </c>
      <c r="N210" s="18">
        <v>1.4</v>
      </c>
      <c r="O210" s="122">
        <v>38000000000</v>
      </c>
      <c r="T210" s="7"/>
    </row>
    <row r="211" spans="1:20" s="12" customFormat="1" ht="19.5" customHeight="1">
      <c r="A211" s="21" t="s">
        <v>398</v>
      </c>
      <c r="B211" s="166" t="s">
        <v>399</v>
      </c>
      <c r="C211" s="19">
        <v>30.1</v>
      </c>
      <c r="D211" s="19">
        <v>7.4</v>
      </c>
      <c r="E211" s="19">
        <v>2.8</v>
      </c>
      <c r="F211" s="19">
        <v>0</v>
      </c>
      <c r="G211" s="357">
        <v>6.6</v>
      </c>
      <c r="H211" s="357">
        <v>63</v>
      </c>
      <c r="I211" s="357">
        <v>12.1</v>
      </c>
      <c r="J211" s="357">
        <v>2.1</v>
      </c>
      <c r="K211" s="357">
        <v>0.9</v>
      </c>
      <c r="L211" s="19">
        <v>0.1</v>
      </c>
      <c r="M211" s="19">
        <v>0.4</v>
      </c>
      <c r="N211" s="19">
        <v>1.7</v>
      </c>
      <c r="O211" s="123">
        <v>335000</v>
      </c>
      <c r="T211" s="7"/>
    </row>
    <row r="212" spans="1:20" s="12" customFormat="1" ht="19.5" customHeight="1">
      <c r="A212" s="23"/>
      <c r="B212" s="164" t="s">
        <v>737</v>
      </c>
      <c r="C212" s="20">
        <v>30.6</v>
      </c>
      <c r="D212" s="20">
        <v>7.5</v>
      </c>
      <c r="E212" s="20">
        <v>3.4</v>
      </c>
      <c r="F212" s="20">
        <v>0</v>
      </c>
      <c r="G212" s="358">
        <v>7.6</v>
      </c>
      <c r="H212" s="358">
        <v>63.4</v>
      </c>
      <c r="I212" s="358">
        <v>15.4</v>
      </c>
      <c r="J212" s="358">
        <v>2.3</v>
      </c>
      <c r="K212" s="358">
        <v>0.9</v>
      </c>
      <c r="L212" s="20">
        <v>0</v>
      </c>
      <c r="M212" s="20">
        <v>0.5</v>
      </c>
      <c r="N212" s="20">
        <v>1.5</v>
      </c>
      <c r="O212" s="124">
        <v>335000</v>
      </c>
      <c r="T212" s="7"/>
    </row>
    <row r="213" spans="1:20" s="12" customFormat="1" ht="19.5" customHeight="1">
      <c r="A213" s="25" t="s">
        <v>400</v>
      </c>
      <c r="B213" s="165" t="s">
        <v>831</v>
      </c>
      <c r="C213" s="18">
        <v>29.5</v>
      </c>
      <c r="D213" s="18">
        <v>7.4</v>
      </c>
      <c r="E213" s="18">
        <v>1.2</v>
      </c>
      <c r="F213" s="18">
        <v>0.1</v>
      </c>
      <c r="G213" s="356">
        <v>9.4</v>
      </c>
      <c r="H213" s="356">
        <v>71.9</v>
      </c>
      <c r="I213" s="356">
        <v>15.4</v>
      </c>
      <c r="J213" s="356">
        <v>5.5</v>
      </c>
      <c r="K213" s="356">
        <v>3.7</v>
      </c>
      <c r="L213" s="18">
        <v>0.4</v>
      </c>
      <c r="M213" s="18">
        <v>3</v>
      </c>
      <c r="N213" s="18">
        <v>0.7</v>
      </c>
      <c r="O213" s="122">
        <v>14400000000</v>
      </c>
      <c r="T213" s="7"/>
    </row>
    <row r="214" spans="1:20" s="12" customFormat="1" ht="19.5" customHeight="1">
      <c r="A214" s="25" t="s">
        <v>401</v>
      </c>
      <c r="B214" s="165" t="s">
        <v>832</v>
      </c>
      <c r="C214" s="18">
        <v>29.8</v>
      </c>
      <c r="D214" s="18">
        <v>7.5</v>
      </c>
      <c r="E214" s="18">
        <v>3.3</v>
      </c>
      <c r="F214" s="18">
        <v>0.1</v>
      </c>
      <c r="G214" s="356">
        <v>9.1</v>
      </c>
      <c r="H214" s="356">
        <v>100.4</v>
      </c>
      <c r="I214" s="356">
        <v>15.6</v>
      </c>
      <c r="J214" s="356">
        <v>6.4</v>
      </c>
      <c r="K214" s="356">
        <v>3.9</v>
      </c>
      <c r="L214" s="18">
        <v>0.4</v>
      </c>
      <c r="M214" s="18">
        <v>2.7</v>
      </c>
      <c r="N214" s="18">
        <v>0.7</v>
      </c>
      <c r="O214" s="122">
        <v>31600000</v>
      </c>
      <c r="T214" s="7"/>
    </row>
    <row r="215" spans="1:20" s="12" customFormat="1" ht="19.5" customHeight="1">
      <c r="A215" s="25" t="s">
        <v>402</v>
      </c>
      <c r="B215" s="165" t="s">
        <v>403</v>
      </c>
      <c r="C215" s="18">
        <v>29.6</v>
      </c>
      <c r="D215" s="18">
        <v>7.4</v>
      </c>
      <c r="E215" s="18">
        <v>2.8</v>
      </c>
      <c r="F215" s="18">
        <v>0</v>
      </c>
      <c r="G215" s="356">
        <v>2.4</v>
      </c>
      <c r="H215" s="356">
        <v>100.1</v>
      </c>
      <c r="I215" s="356">
        <v>19.1</v>
      </c>
      <c r="J215" s="356">
        <v>4.3</v>
      </c>
      <c r="K215" s="356">
        <v>0.9</v>
      </c>
      <c r="L215" s="18">
        <v>0.5</v>
      </c>
      <c r="M215" s="18">
        <v>2.9</v>
      </c>
      <c r="N215" s="18">
        <v>0.3</v>
      </c>
      <c r="O215" s="122">
        <v>3180000</v>
      </c>
      <c r="T215" s="7"/>
    </row>
    <row r="216" spans="1:20" s="12" customFormat="1" ht="19.5" customHeight="1">
      <c r="A216" s="25" t="s">
        <v>404</v>
      </c>
      <c r="B216" s="165" t="s">
        <v>833</v>
      </c>
      <c r="C216" s="18">
        <v>29.8</v>
      </c>
      <c r="D216" s="18">
        <v>7.4</v>
      </c>
      <c r="E216" s="18">
        <v>2.7</v>
      </c>
      <c r="F216" s="18">
        <v>0.3</v>
      </c>
      <c r="G216" s="356">
        <v>9.8</v>
      </c>
      <c r="H216" s="356">
        <v>116.6</v>
      </c>
      <c r="I216" s="356">
        <v>18.9</v>
      </c>
      <c r="J216" s="356">
        <v>5.5</v>
      </c>
      <c r="K216" s="356">
        <v>3.2</v>
      </c>
      <c r="L216" s="18">
        <v>0.5</v>
      </c>
      <c r="M216" s="18">
        <v>2.8</v>
      </c>
      <c r="N216" s="18">
        <v>0.7</v>
      </c>
      <c r="O216" s="122">
        <v>33600000</v>
      </c>
      <c r="T216" s="7"/>
    </row>
    <row r="217" spans="1:20" s="12" customFormat="1" ht="19.5" customHeight="1">
      <c r="A217" s="25" t="s">
        <v>405</v>
      </c>
      <c r="B217" s="165" t="s">
        <v>406</v>
      </c>
      <c r="C217" s="18">
        <v>30.5</v>
      </c>
      <c r="D217" s="18">
        <v>7.5</v>
      </c>
      <c r="E217" s="18">
        <v>2.7</v>
      </c>
      <c r="F217" s="18">
        <v>0</v>
      </c>
      <c r="G217" s="356">
        <v>7.1</v>
      </c>
      <c r="H217" s="356">
        <v>61</v>
      </c>
      <c r="I217" s="356">
        <v>16.4</v>
      </c>
      <c r="J217" s="356">
        <v>2.8</v>
      </c>
      <c r="K217" s="356">
        <v>0.9</v>
      </c>
      <c r="L217" s="18">
        <v>0.2</v>
      </c>
      <c r="M217" s="18">
        <v>0.3</v>
      </c>
      <c r="N217" s="18">
        <v>1.5</v>
      </c>
      <c r="O217" s="122">
        <v>1040000</v>
      </c>
      <c r="T217" s="7"/>
    </row>
    <row r="218" spans="1:20" s="12" customFormat="1" ht="19.5" customHeight="1">
      <c r="A218" s="21" t="s">
        <v>407</v>
      </c>
      <c r="B218" s="166" t="s">
        <v>408</v>
      </c>
      <c r="C218" s="19">
        <v>30.3</v>
      </c>
      <c r="D218" s="19">
        <v>7.4</v>
      </c>
      <c r="E218" s="19">
        <v>3</v>
      </c>
      <c r="F218" s="19">
        <v>0</v>
      </c>
      <c r="G218" s="357">
        <v>7</v>
      </c>
      <c r="H218" s="357">
        <v>52.8</v>
      </c>
      <c r="I218" s="357">
        <v>12.1</v>
      </c>
      <c r="J218" s="357">
        <v>2.9</v>
      </c>
      <c r="K218" s="357">
        <v>1.1</v>
      </c>
      <c r="L218" s="19">
        <v>0</v>
      </c>
      <c r="M218" s="19">
        <v>0.2</v>
      </c>
      <c r="N218" s="19">
        <v>1.8</v>
      </c>
      <c r="O218" s="123">
        <v>630000</v>
      </c>
      <c r="T218" s="7"/>
    </row>
    <row r="219" spans="1:20" s="12" customFormat="1" ht="19.5" customHeight="1">
      <c r="A219" s="22"/>
      <c r="B219" s="167" t="s">
        <v>409</v>
      </c>
      <c r="C219" s="24">
        <v>30.8</v>
      </c>
      <c r="D219" s="24">
        <v>7.5</v>
      </c>
      <c r="E219" s="24">
        <v>3.3</v>
      </c>
      <c r="F219" s="24">
        <v>0</v>
      </c>
      <c r="G219" s="360">
        <v>6.8</v>
      </c>
      <c r="H219" s="360">
        <v>74.8</v>
      </c>
      <c r="I219" s="360">
        <v>15.6</v>
      </c>
      <c r="J219" s="360">
        <v>2.6</v>
      </c>
      <c r="K219" s="360">
        <v>0.7</v>
      </c>
      <c r="L219" s="24">
        <v>0.2</v>
      </c>
      <c r="M219" s="24">
        <v>0.2</v>
      </c>
      <c r="N219" s="24">
        <v>1.7</v>
      </c>
      <c r="O219" s="125">
        <v>335000</v>
      </c>
      <c r="T219" s="7"/>
    </row>
    <row r="220" spans="1:20" s="12" customFormat="1" ht="19.5" customHeight="1">
      <c r="A220" s="22"/>
      <c r="B220" s="167" t="s">
        <v>834</v>
      </c>
      <c r="C220" s="24">
        <v>30.4</v>
      </c>
      <c r="D220" s="24">
        <v>7.5</v>
      </c>
      <c r="E220" s="24">
        <v>3</v>
      </c>
      <c r="F220" s="24">
        <v>0</v>
      </c>
      <c r="G220" s="360">
        <v>7</v>
      </c>
      <c r="H220" s="360">
        <v>61.1</v>
      </c>
      <c r="I220" s="360">
        <v>14.6</v>
      </c>
      <c r="J220" s="360">
        <v>2</v>
      </c>
      <c r="K220" s="360">
        <v>1</v>
      </c>
      <c r="L220" s="24">
        <v>0.1</v>
      </c>
      <c r="M220" s="24">
        <v>0.1</v>
      </c>
      <c r="N220" s="24">
        <v>1.4</v>
      </c>
      <c r="O220" s="125">
        <v>335000</v>
      </c>
      <c r="T220" s="7"/>
    </row>
    <row r="221" spans="1:20" s="12" customFormat="1" ht="19.5" customHeight="1">
      <c r="A221" s="22"/>
      <c r="B221" s="167" t="s">
        <v>410</v>
      </c>
      <c r="C221" s="24">
        <v>30.5</v>
      </c>
      <c r="D221" s="24">
        <v>7.4</v>
      </c>
      <c r="E221" s="24">
        <v>3</v>
      </c>
      <c r="F221" s="24">
        <v>0</v>
      </c>
      <c r="G221" s="360">
        <v>6.4</v>
      </c>
      <c r="H221" s="360">
        <v>60.8</v>
      </c>
      <c r="I221" s="360">
        <v>14.4</v>
      </c>
      <c r="J221" s="360">
        <v>2.8</v>
      </c>
      <c r="K221" s="360">
        <v>0.9</v>
      </c>
      <c r="L221" s="24">
        <v>0.1</v>
      </c>
      <c r="M221" s="24">
        <v>0.2</v>
      </c>
      <c r="N221" s="24">
        <v>2</v>
      </c>
      <c r="O221" s="125">
        <v>630000</v>
      </c>
      <c r="T221" s="7"/>
    </row>
    <row r="222" spans="1:20" s="12" customFormat="1" ht="19.5" customHeight="1">
      <c r="A222" s="23"/>
      <c r="B222" s="164" t="s">
        <v>411</v>
      </c>
      <c r="C222" s="20">
        <v>30.4</v>
      </c>
      <c r="D222" s="20">
        <v>7.5</v>
      </c>
      <c r="E222" s="20">
        <v>3.2</v>
      </c>
      <c r="F222" s="20">
        <v>0</v>
      </c>
      <c r="G222" s="358">
        <v>6.4</v>
      </c>
      <c r="H222" s="358">
        <v>65.6</v>
      </c>
      <c r="I222" s="358">
        <v>18</v>
      </c>
      <c r="J222" s="358">
        <v>2.6</v>
      </c>
      <c r="K222" s="358">
        <v>1</v>
      </c>
      <c r="L222" s="20">
        <v>0</v>
      </c>
      <c r="M222" s="20">
        <v>0.3</v>
      </c>
      <c r="N222" s="20">
        <v>1.5</v>
      </c>
      <c r="O222" s="124">
        <v>40000</v>
      </c>
      <c r="T222" s="7"/>
    </row>
    <row r="223" spans="1:20" s="12" customFormat="1" ht="19.5" customHeight="1">
      <c r="A223" s="21" t="s">
        <v>412</v>
      </c>
      <c r="B223" s="166" t="s">
        <v>413</v>
      </c>
      <c r="C223" s="19">
        <v>30.8</v>
      </c>
      <c r="D223" s="19">
        <v>7.5</v>
      </c>
      <c r="E223" s="19">
        <v>2.4</v>
      </c>
      <c r="F223" s="19">
        <v>0</v>
      </c>
      <c r="G223" s="365">
        <v>7.6</v>
      </c>
      <c r="H223" s="365">
        <v>61</v>
      </c>
      <c r="I223" s="365">
        <v>14.1</v>
      </c>
      <c r="J223" s="365">
        <v>3</v>
      </c>
      <c r="K223" s="365">
        <v>1.1</v>
      </c>
      <c r="L223" s="187">
        <v>0.2</v>
      </c>
      <c r="M223" s="19">
        <v>0.3</v>
      </c>
      <c r="N223" s="19">
        <v>2.1</v>
      </c>
      <c r="O223" s="123">
        <v>1220000</v>
      </c>
      <c r="T223" s="7"/>
    </row>
    <row r="224" spans="1:20" s="12" customFormat="1" ht="19.5" customHeight="1">
      <c r="A224" s="23"/>
      <c r="B224" s="164" t="s">
        <v>835</v>
      </c>
      <c r="C224" s="20">
        <v>30.5</v>
      </c>
      <c r="D224" s="20">
        <v>7.5</v>
      </c>
      <c r="E224" s="20">
        <v>2.3</v>
      </c>
      <c r="F224" s="20">
        <v>0</v>
      </c>
      <c r="G224" s="366">
        <v>6.9</v>
      </c>
      <c r="H224" s="366">
        <v>62.8</v>
      </c>
      <c r="I224" s="366">
        <v>16.8</v>
      </c>
      <c r="J224" s="366">
        <v>2.9</v>
      </c>
      <c r="K224" s="366">
        <v>0.9</v>
      </c>
      <c r="L224" s="188">
        <v>0.1</v>
      </c>
      <c r="M224" s="20">
        <v>0.4</v>
      </c>
      <c r="N224" s="20">
        <v>1.8</v>
      </c>
      <c r="O224" s="124">
        <v>925000</v>
      </c>
      <c r="T224" s="7"/>
    </row>
    <row r="225" spans="1:20" s="12" customFormat="1" ht="19.5" customHeight="1">
      <c r="A225" s="25" t="s">
        <v>414</v>
      </c>
      <c r="B225" s="165" t="s">
        <v>415</v>
      </c>
      <c r="C225" s="18">
        <v>29.6</v>
      </c>
      <c r="D225" s="18">
        <v>7.5</v>
      </c>
      <c r="E225" s="18">
        <v>3.2</v>
      </c>
      <c r="F225" s="18">
        <v>0</v>
      </c>
      <c r="G225" s="367">
        <v>2.8</v>
      </c>
      <c r="H225" s="367">
        <v>150.5</v>
      </c>
      <c r="I225" s="367">
        <v>38.8</v>
      </c>
      <c r="J225" s="367">
        <v>4.6</v>
      </c>
      <c r="K225" s="367">
        <v>2.2</v>
      </c>
      <c r="L225" s="31">
        <v>0.4</v>
      </c>
      <c r="M225" s="18">
        <v>2.4</v>
      </c>
      <c r="N225" s="18">
        <v>0.4</v>
      </c>
      <c r="O225" s="122">
        <v>3830000</v>
      </c>
      <c r="T225" s="7"/>
    </row>
    <row r="226" spans="1:20" s="12" customFormat="1" ht="19.5" customHeight="1">
      <c r="A226" s="25" t="s">
        <v>416</v>
      </c>
      <c r="B226" s="165" t="s">
        <v>921</v>
      </c>
      <c r="C226" s="18">
        <v>29.5</v>
      </c>
      <c r="D226" s="18">
        <v>7.3</v>
      </c>
      <c r="E226" s="18">
        <v>1.3</v>
      </c>
      <c r="F226" s="18">
        <v>0.3</v>
      </c>
      <c r="G226" s="367">
        <v>13.8</v>
      </c>
      <c r="H226" s="367">
        <v>95.5</v>
      </c>
      <c r="I226" s="367">
        <v>12.6</v>
      </c>
      <c r="J226" s="367">
        <v>9.4</v>
      </c>
      <c r="K226" s="367">
        <v>7.1</v>
      </c>
      <c r="L226" s="31">
        <v>0.3</v>
      </c>
      <c r="M226" s="18">
        <v>3</v>
      </c>
      <c r="N226" s="18">
        <v>0.9</v>
      </c>
      <c r="O226" s="122">
        <v>6620000000</v>
      </c>
      <c r="T226" s="7"/>
    </row>
    <row r="227" spans="1:20" s="12" customFormat="1" ht="19.5" customHeight="1">
      <c r="A227" s="21" t="s">
        <v>417</v>
      </c>
      <c r="B227" s="166" t="s">
        <v>836</v>
      </c>
      <c r="C227" s="19">
        <v>29</v>
      </c>
      <c r="D227" s="19">
        <v>7.3</v>
      </c>
      <c r="E227" s="19">
        <v>0</v>
      </c>
      <c r="F227" s="19">
        <v>1.1</v>
      </c>
      <c r="G227" s="365">
        <v>43</v>
      </c>
      <c r="H227" s="365">
        <v>175</v>
      </c>
      <c r="I227" s="365">
        <v>18.4</v>
      </c>
      <c r="J227" s="365">
        <v>20.5</v>
      </c>
      <c r="K227" s="365">
        <v>17.4</v>
      </c>
      <c r="L227" s="187">
        <v>0.1</v>
      </c>
      <c r="M227" s="19">
        <v>2.5</v>
      </c>
      <c r="N227" s="19">
        <v>1.5</v>
      </c>
      <c r="O227" s="123">
        <v>143000000000</v>
      </c>
      <c r="T227" s="7"/>
    </row>
    <row r="228" spans="1:20" s="12" customFormat="1" ht="19.5" customHeight="1">
      <c r="A228" s="23"/>
      <c r="B228" s="164" t="s">
        <v>837</v>
      </c>
      <c r="C228" s="20">
        <v>29</v>
      </c>
      <c r="D228" s="20">
        <v>7.3</v>
      </c>
      <c r="E228" s="20">
        <v>0</v>
      </c>
      <c r="F228" s="20">
        <v>1</v>
      </c>
      <c r="G228" s="366">
        <v>36.5</v>
      </c>
      <c r="H228" s="366">
        <v>179.1</v>
      </c>
      <c r="I228" s="366">
        <v>20</v>
      </c>
      <c r="J228" s="366">
        <v>19</v>
      </c>
      <c r="K228" s="366">
        <v>17.2</v>
      </c>
      <c r="L228" s="188">
        <v>0.1</v>
      </c>
      <c r="M228" s="20">
        <v>2.8</v>
      </c>
      <c r="N228" s="20">
        <v>1.5</v>
      </c>
      <c r="O228" s="124">
        <v>158000000000</v>
      </c>
      <c r="T228" s="7"/>
    </row>
    <row r="229" spans="1:20" s="12" customFormat="1" ht="19.5" customHeight="1">
      <c r="A229" s="21" t="s">
        <v>418</v>
      </c>
      <c r="B229" s="165" t="s">
        <v>838</v>
      </c>
      <c r="C229" s="19">
        <v>29.3</v>
      </c>
      <c r="D229" s="19">
        <v>7.3</v>
      </c>
      <c r="E229" s="19">
        <v>2.5</v>
      </c>
      <c r="F229" s="19">
        <v>0.5</v>
      </c>
      <c r="G229" s="365">
        <v>16.1</v>
      </c>
      <c r="H229" s="365">
        <v>162</v>
      </c>
      <c r="I229" s="365">
        <v>14.1</v>
      </c>
      <c r="J229" s="365">
        <v>8.5</v>
      </c>
      <c r="K229" s="365">
        <v>4.8</v>
      </c>
      <c r="L229" s="187">
        <v>0.4</v>
      </c>
      <c r="M229" s="19">
        <v>2.4</v>
      </c>
      <c r="N229" s="19">
        <v>0.8</v>
      </c>
      <c r="O229" s="125">
        <v>84600000</v>
      </c>
      <c r="T229" s="7"/>
    </row>
    <row r="230" spans="1:20" s="12" customFormat="1" ht="19.5" customHeight="1">
      <c r="A230" s="21" t="s">
        <v>419</v>
      </c>
      <c r="B230" s="166" t="s">
        <v>420</v>
      </c>
      <c r="C230" s="19">
        <v>29.3</v>
      </c>
      <c r="D230" s="19">
        <v>7.5</v>
      </c>
      <c r="E230" s="19">
        <v>2.7</v>
      </c>
      <c r="F230" s="19">
        <v>0.2</v>
      </c>
      <c r="G230" s="365">
        <v>8.3</v>
      </c>
      <c r="H230" s="365">
        <v>134.3</v>
      </c>
      <c r="I230" s="365">
        <v>48.4</v>
      </c>
      <c r="J230" s="365">
        <v>9.6</v>
      </c>
      <c r="K230" s="365">
        <v>6.1</v>
      </c>
      <c r="L230" s="187">
        <v>0.3</v>
      </c>
      <c r="M230" s="19">
        <v>2.2</v>
      </c>
      <c r="N230" s="19">
        <v>0.9</v>
      </c>
      <c r="O230" s="123">
        <v>3580000</v>
      </c>
      <c r="T230" s="7"/>
    </row>
    <row r="231" spans="1:20" s="12" customFormat="1" ht="19.5" customHeight="1">
      <c r="A231" s="23"/>
      <c r="B231" s="164" t="s">
        <v>421</v>
      </c>
      <c r="C231" s="20">
        <v>29.3</v>
      </c>
      <c r="D231" s="20">
        <v>7.5</v>
      </c>
      <c r="E231" s="20">
        <v>2.9</v>
      </c>
      <c r="F231" s="20">
        <v>0.1</v>
      </c>
      <c r="G231" s="366">
        <v>9</v>
      </c>
      <c r="H231" s="366">
        <v>146.4</v>
      </c>
      <c r="I231" s="366">
        <v>65.9</v>
      </c>
      <c r="J231" s="366">
        <v>8.1</v>
      </c>
      <c r="K231" s="366">
        <v>5.7</v>
      </c>
      <c r="L231" s="188">
        <v>0.3</v>
      </c>
      <c r="M231" s="20">
        <v>2.1</v>
      </c>
      <c r="N231" s="20">
        <v>0.9</v>
      </c>
      <c r="O231" s="124">
        <v>805000</v>
      </c>
      <c r="T231" s="7"/>
    </row>
    <row r="232" spans="1:20" s="12" customFormat="1" ht="19.5" customHeight="1">
      <c r="A232" s="21" t="s">
        <v>422</v>
      </c>
      <c r="B232" s="166" t="s">
        <v>839</v>
      </c>
      <c r="C232" s="19">
        <v>29.6</v>
      </c>
      <c r="D232" s="19">
        <v>7.5</v>
      </c>
      <c r="E232" s="19">
        <v>1.2</v>
      </c>
      <c r="F232" s="19">
        <v>0.4</v>
      </c>
      <c r="G232" s="365">
        <v>13.8</v>
      </c>
      <c r="H232" s="365">
        <v>112.8</v>
      </c>
      <c r="I232" s="365">
        <v>20.8</v>
      </c>
      <c r="J232" s="365">
        <v>12.8</v>
      </c>
      <c r="K232" s="365">
        <v>8.5</v>
      </c>
      <c r="L232" s="187">
        <v>0.2</v>
      </c>
      <c r="M232" s="19">
        <v>3.8</v>
      </c>
      <c r="N232" s="19">
        <v>1.2</v>
      </c>
      <c r="O232" s="123">
        <v>501000000</v>
      </c>
      <c r="T232" s="7"/>
    </row>
    <row r="233" spans="1:15" ht="19.5" customHeight="1">
      <c r="A233" s="22"/>
      <c r="B233" s="167" t="s">
        <v>840</v>
      </c>
      <c r="C233" s="24">
        <v>29.6</v>
      </c>
      <c r="D233" s="24">
        <v>7.5</v>
      </c>
      <c r="E233" s="24">
        <v>2.1</v>
      </c>
      <c r="F233" s="24">
        <v>0.2</v>
      </c>
      <c r="G233" s="368">
        <v>11.9</v>
      </c>
      <c r="H233" s="368">
        <v>112.3</v>
      </c>
      <c r="I233" s="368">
        <v>14.5</v>
      </c>
      <c r="J233" s="368">
        <v>11.1</v>
      </c>
      <c r="K233" s="368">
        <v>6.7</v>
      </c>
      <c r="L233" s="189">
        <v>0.3</v>
      </c>
      <c r="M233" s="24">
        <v>3.3</v>
      </c>
      <c r="N233" s="24">
        <v>1</v>
      </c>
      <c r="O233" s="125">
        <v>566000000</v>
      </c>
    </row>
    <row r="234" spans="1:15" ht="19.5" customHeight="1">
      <c r="A234" s="23"/>
      <c r="B234" s="164" t="s">
        <v>671</v>
      </c>
      <c r="C234" s="20">
        <v>29.6</v>
      </c>
      <c r="D234" s="20">
        <v>7.5</v>
      </c>
      <c r="E234" s="20">
        <v>0.2</v>
      </c>
      <c r="F234" s="20">
        <v>1.2</v>
      </c>
      <c r="G234" s="366">
        <v>20.3</v>
      </c>
      <c r="H234" s="366">
        <v>127.9</v>
      </c>
      <c r="I234" s="366">
        <v>20</v>
      </c>
      <c r="J234" s="366">
        <v>10.9</v>
      </c>
      <c r="K234" s="366">
        <v>9.8</v>
      </c>
      <c r="L234" s="188">
        <v>0.3</v>
      </c>
      <c r="M234" s="20">
        <v>2.9</v>
      </c>
      <c r="N234" s="20">
        <v>1.2</v>
      </c>
      <c r="O234" s="124">
        <v>201000000</v>
      </c>
    </row>
    <row r="235" spans="1:15" ht="19.5" customHeight="1">
      <c r="A235" s="25" t="s">
        <v>423</v>
      </c>
      <c r="B235" s="165" t="s">
        <v>424</v>
      </c>
      <c r="C235" s="18">
        <v>30</v>
      </c>
      <c r="D235" s="18">
        <v>7.4</v>
      </c>
      <c r="E235" s="18">
        <v>2.9</v>
      </c>
      <c r="F235" s="18">
        <v>0.3</v>
      </c>
      <c r="G235" s="367">
        <v>9.1</v>
      </c>
      <c r="H235" s="367">
        <v>106.9</v>
      </c>
      <c r="I235" s="367">
        <v>14.3</v>
      </c>
      <c r="J235" s="367">
        <v>12</v>
      </c>
      <c r="K235" s="367">
        <v>7.2</v>
      </c>
      <c r="L235" s="31">
        <v>0.3</v>
      </c>
      <c r="M235" s="18">
        <v>2.2</v>
      </c>
      <c r="N235" s="18">
        <v>1.2</v>
      </c>
      <c r="O235" s="122">
        <v>2540000000</v>
      </c>
    </row>
    <row r="236" spans="1:15" ht="19.5" customHeight="1">
      <c r="A236" s="25" t="s">
        <v>938</v>
      </c>
      <c r="B236" s="165" t="s">
        <v>939</v>
      </c>
      <c r="C236" s="18">
        <v>29.1</v>
      </c>
      <c r="D236" s="18">
        <v>7.6</v>
      </c>
      <c r="E236" s="18">
        <v>1.9</v>
      </c>
      <c r="F236" s="18">
        <v>0.4</v>
      </c>
      <c r="G236" s="367">
        <v>8.1</v>
      </c>
      <c r="H236" s="367">
        <v>76.5</v>
      </c>
      <c r="I236" s="367">
        <v>42.4</v>
      </c>
      <c r="J236" s="367">
        <v>6.7</v>
      </c>
      <c r="K236" s="367">
        <v>4.3</v>
      </c>
      <c r="L236" s="31">
        <v>0.3</v>
      </c>
      <c r="M236" s="18">
        <v>2.9</v>
      </c>
      <c r="N236" s="18">
        <v>0.8</v>
      </c>
      <c r="O236" s="122">
        <v>218000000</v>
      </c>
    </row>
    <row r="237" spans="1:19" ht="19.5" customHeight="1">
      <c r="A237" s="21" t="s">
        <v>425</v>
      </c>
      <c r="B237" s="166" t="s">
        <v>922</v>
      </c>
      <c r="C237" s="19">
        <v>29.5</v>
      </c>
      <c r="D237" s="19">
        <v>7.3</v>
      </c>
      <c r="E237" s="19">
        <v>0.8</v>
      </c>
      <c r="F237" s="19">
        <v>0.2</v>
      </c>
      <c r="G237" s="365">
        <v>15.1</v>
      </c>
      <c r="H237" s="365">
        <v>69.8</v>
      </c>
      <c r="I237" s="365">
        <v>9.9</v>
      </c>
      <c r="J237" s="365">
        <v>8.1</v>
      </c>
      <c r="K237" s="365">
        <v>5.2</v>
      </c>
      <c r="L237" s="187">
        <v>0.4</v>
      </c>
      <c r="M237" s="19">
        <v>2.4</v>
      </c>
      <c r="N237" s="19">
        <v>0.8</v>
      </c>
      <c r="O237" s="123">
        <v>104000000000</v>
      </c>
      <c r="P237" s="26"/>
      <c r="Q237" s="26"/>
      <c r="R237" s="26"/>
      <c r="S237" s="27"/>
    </row>
    <row r="238" spans="1:19" ht="19.5" customHeight="1">
      <c r="A238" s="22"/>
      <c r="B238" s="167" t="s">
        <v>426</v>
      </c>
      <c r="C238" s="24">
        <v>29.5</v>
      </c>
      <c r="D238" s="24">
        <v>7.5</v>
      </c>
      <c r="E238" s="24">
        <v>0</v>
      </c>
      <c r="F238" s="24">
        <v>0.9</v>
      </c>
      <c r="G238" s="368">
        <v>22.8</v>
      </c>
      <c r="H238" s="368">
        <v>127.8</v>
      </c>
      <c r="I238" s="368">
        <v>23.9</v>
      </c>
      <c r="J238" s="368">
        <v>15.2</v>
      </c>
      <c r="K238" s="368">
        <v>11.9</v>
      </c>
      <c r="L238" s="189">
        <v>0.4</v>
      </c>
      <c r="M238" s="24">
        <v>2.2</v>
      </c>
      <c r="N238" s="24">
        <v>1.4</v>
      </c>
      <c r="O238" s="125">
        <v>385000000000</v>
      </c>
      <c r="P238" s="26"/>
      <c r="Q238" s="26"/>
      <c r="R238" s="26"/>
      <c r="S238" s="27"/>
    </row>
    <row r="239" spans="1:19" ht="19.5" customHeight="1">
      <c r="A239" s="23"/>
      <c r="B239" s="164" t="s">
        <v>841</v>
      </c>
      <c r="C239" s="20">
        <v>29.5</v>
      </c>
      <c r="D239" s="20">
        <v>7.4</v>
      </c>
      <c r="E239" s="20">
        <v>0</v>
      </c>
      <c r="F239" s="20">
        <v>1.1</v>
      </c>
      <c r="G239" s="366">
        <v>24.4</v>
      </c>
      <c r="H239" s="366">
        <v>102.8</v>
      </c>
      <c r="I239" s="366">
        <v>15.1</v>
      </c>
      <c r="J239" s="366">
        <v>14.6</v>
      </c>
      <c r="K239" s="366">
        <v>11.8</v>
      </c>
      <c r="L239" s="188">
        <v>0.3</v>
      </c>
      <c r="M239" s="20">
        <v>2.2</v>
      </c>
      <c r="N239" s="20">
        <v>1.4</v>
      </c>
      <c r="O239" s="124">
        <v>61600000000</v>
      </c>
      <c r="P239" s="26"/>
      <c r="Q239" s="26"/>
      <c r="R239" s="26"/>
      <c r="S239" s="27"/>
    </row>
    <row r="240" spans="1:19" ht="19.5" customHeight="1">
      <c r="A240" s="25" t="s">
        <v>940</v>
      </c>
      <c r="B240" s="165" t="s">
        <v>842</v>
      </c>
      <c r="C240" s="18">
        <v>29.6</v>
      </c>
      <c r="D240" s="18">
        <v>7.3</v>
      </c>
      <c r="E240" s="18">
        <v>0.2</v>
      </c>
      <c r="F240" s="18">
        <v>0.4</v>
      </c>
      <c r="G240" s="367">
        <v>12</v>
      </c>
      <c r="H240" s="367">
        <v>76.8</v>
      </c>
      <c r="I240" s="367">
        <v>9.4</v>
      </c>
      <c r="J240" s="367">
        <v>8.2</v>
      </c>
      <c r="K240" s="367">
        <v>6.1</v>
      </c>
      <c r="L240" s="31">
        <v>0.2</v>
      </c>
      <c r="M240" s="18">
        <v>2.2</v>
      </c>
      <c r="N240" s="18">
        <v>0.9</v>
      </c>
      <c r="O240" s="122">
        <v>47700000000</v>
      </c>
      <c r="P240" s="26"/>
      <c r="Q240" s="26"/>
      <c r="R240" s="26"/>
      <c r="S240" s="27"/>
    </row>
    <row r="241" spans="1:19" ht="19.5" customHeight="1">
      <c r="A241" s="25" t="s">
        <v>427</v>
      </c>
      <c r="B241" s="165" t="s">
        <v>843</v>
      </c>
      <c r="C241" s="18">
        <v>29.3</v>
      </c>
      <c r="D241" s="18">
        <v>7.2</v>
      </c>
      <c r="E241" s="18">
        <v>0.1</v>
      </c>
      <c r="F241" s="18">
        <v>1.1</v>
      </c>
      <c r="G241" s="365">
        <v>28.3</v>
      </c>
      <c r="H241" s="367">
        <v>156.6</v>
      </c>
      <c r="I241" s="367">
        <v>18.3</v>
      </c>
      <c r="J241" s="367">
        <v>13.3</v>
      </c>
      <c r="K241" s="367">
        <v>10.2</v>
      </c>
      <c r="L241" s="31">
        <v>0.2</v>
      </c>
      <c r="M241" s="18">
        <v>2.7</v>
      </c>
      <c r="N241" s="18">
        <v>1</v>
      </c>
      <c r="O241" s="122">
        <v>12100000000</v>
      </c>
      <c r="P241" s="26"/>
      <c r="Q241" s="26"/>
      <c r="R241" s="26"/>
      <c r="S241" s="27"/>
    </row>
    <row r="242" spans="1:19" ht="19.5" customHeight="1">
      <c r="A242" s="21" t="s">
        <v>428</v>
      </c>
      <c r="B242" s="166" t="s">
        <v>923</v>
      </c>
      <c r="C242" s="19">
        <v>28.8</v>
      </c>
      <c r="D242" s="19">
        <v>7.5</v>
      </c>
      <c r="E242" s="19">
        <v>1.4</v>
      </c>
      <c r="F242" s="140">
        <v>0</v>
      </c>
      <c r="G242" s="190">
        <v>6.6</v>
      </c>
      <c r="H242" s="365">
        <v>44.3</v>
      </c>
      <c r="I242" s="365">
        <v>15.6</v>
      </c>
      <c r="J242" s="365">
        <v>7.4</v>
      </c>
      <c r="K242" s="365">
        <v>4.7</v>
      </c>
      <c r="L242" s="190">
        <v>0.4</v>
      </c>
      <c r="M242" s="19">
        <v>1.8</v>
      </c>
      <c r="N242" s="19">
        <v>0.7</v>
      </c>
      <c r="O242" s="123">
        <v>375000000</v>
      </c>
      <c r="P242" s="26"/>
      <c r="Q242" s="26"/>
      <c r="R242" s="26"/>
      <c r="S242" s="27"/>
    </row>
    <row r="243" spans="1:19" ht="19.5" customHeight="1">
      <c r="A243" s="22"/>
      <c r="B243" s="167" t="s">
        <v>429</v>
      </c>
      <c r="C243" s="24">
        <v>28.8</v>
      </c>
      <c r="D243" s="24">
        <v>7.5</v>
      </c>
      <c r="E243" s="24">
        <v>1.4</v>
      </c>
      <c r="F243" s="140">
        <v>0</v>
      </c>
      <c r="G243" s="191">
        <v>6</v>
      </c>
      <c r="H243" s="368">
        <v>70.1</v>
      </c>
      <c r="I243" s="368">
        <v>13.3</v>
      </c>
      <c r="J243" s="368">
        <v>6.3</v>
      </c>
      <c r="K243" s="368">
        <v>4.5</v>
      </c>
      <c r="L243" s="191">
        <v>0.3</v>
      </c>
      <c r="M243" s="24">
        <v>1.8</v>
      </c>
      <c r="N243" s="24">
        <v>0.7</v>
      </c>
      <c r="O243" s="125">
        <v>269000000</v>
      </c>
      <c r="P243" s="375"/>
      <c r="Q243" s="375"/>
      <c r="R243" s="375"/>
      <c r="S243" s="375"/>
    </row>
    <row r="244" spans="1:19" ht="19.5" customHeight="1">
      <c r="A244" s="22"/>
      <c r="B244" s="167" t="s">
        <v>430</v>
      </c>
      <c r="C244" s="24">
        <v>28.8</v>
      </c>
      <c r="D244" s="24">
        <v>7.4</v>
      </c>
      <c r="E244" s="24">
        <v>0.6</v>
      </c>
      <c r="F244" s="12">
        <v>0.2</v>
      </c>
      <c r="G244" s="191">
        <v>18.4</v>
      </c>
      <c r="H244" s="368">
        <v>88.1</v>
      </c>
      <c r="I244" s="368">
        <v>18.8</v>
      </c>
      <c r="J244" s="368">
        <v>8.5</v>
      </c>
      <c r="K244" s="368">
        <v>7.2</v>
      </c>
      <c r="L244" s="191">
        <v>0.2</v>
      </c>
      <c r="M244" s="24">
        <v>2.4</v>
      </c>
      <c r="N244" s="24">
        <v>1</v>
      </c>
      <c r="O244" s="125">
        <v>39000000000</v>
      </c>
      <c r="P244" s="9"/>
      <c r="Q244" s="9"/>
      <c r="S244" s="11"/>
    </row>
    <row r="245" spans="1:15" ht="19.5" customHeight="1">
      <c r="A245" s="23"/>
      <c r="B245" s="164" t="s">
        <v>431</v>
      </c>
      <c r="C245" s="20">
        <v>28.8</v>
      </c>
      <c r="D245" s="20">
        <v>7.4</v>
      </c>
      <c r="E245" s="20">
        <v>0.6</v>
      </c>
      <c r="F245" s="12">
        <v>0.5</v>
      </c>
      <c r="G245" s="192">
        <v>11.3</v>
      </c>
      <c r="H245" s="366">
        <v>68.4</v>
      </c>
      <c r="I245" s="366">
        <v>11.9</v>
      </c>
      <c r="J245" s="366">
        <v>7.9</v>
      </c>
      <c r="K245" s="366">
        <v>6</v>
      </c>
      <c r="L245" s="192">
        <v>0.3</v>
      </c>
      <c r="M245" s="20">
        <v>2.3</v>
      </c>
      <c r="N245" s="20">
        <v>0.9</v>
      </c>
      <c r="O245" s="124">
        <v>44100000000</v>
      </c>
    </row>
    <row r="246" spans="1:15" ht="19.5" customHeight="1">
      <c r="A246" s="25" t="s">
        <v>432</v>
      </c>
      <c r="B246" s="165" t="s">
        <v>844</v>
      </c>
      <c r="C246" s="18">
        <v>29.6</v>
      </c>
      <c r="D246" s="18">
        <v>7.4</v>
      </c>
      <c r="E246" s="18">
        <v>0.4</v>
      </c>
      <c r="F246" s="18">
        <v>0.4</v>
      </c>
      <c r="G246" s="366">
        <v>11.5</v>
      </c>
      <c r="H246" s="367">
        <v>84.8</v>
      </c>
      <c r="I246" s="367">
        <v>15</v>
      </c>
      <c r="J246" s="367">
        <v>12.9</v>
      </c>
      <c r="K246" s="367">
        <v>10</v>
      </c>
      <c r="L246" s="31">
        <v>0.2</v>
      </c>
      <c r="M246" s="18">
        <v>2.4</v>
      </c>
      <c r="N246" s="18">
        <v>1.1</v>
      </c>
      <c r="O246" s="122">
        <v>636000000</v>
      </c>
    </row>
    <row r="247" spans="1:15" ht="19.5" customHeight="1">
      <c r="A247" s="21" t="s">
        <v>433</v>
      </c>
      <c r="B247" s="166" t="s">
        <v>737</v>
      </c>
      <c r="C247" s="19">
        <v>30.6</v>
      </c>
      <c r="D247" s="19">
        <v>7.4</v>
      </c>
      <c r="E247" s="19">
        <v>2</v>
      </c>
      <c r="F247" s="19">
        <v>0</v>
      </c>
      <c r="G247" s="365">
        <v>7.5</v>
      </c>
      <c r="H247" s="365">
        <v>71.8</v>
      </c>
      <c r="I247" s="365">
        <v>14</v>
      </c>
      <c r="J247" s="365">
        <v>2.6</v>
      </c>
      <c r="K247" s="365">
        <v>1</v>
      </c>
      <c r="L247" s="187">
        <v>0.2</v>
      </c>
      <c r="M247" s="19">
        <v>0.3</v>
      </c>
      <c r="N247" s="19">
        <v>1.6</v>
      </c>
      <c r="O247" s="123">
        <v>1520000</v>
      </c>
    </row>
    <row r="248" spans="1:15" ht="19.5" customHeight="1">
      <c r="A248" s="23"/>
      <c r="B248" s="164" t="s">
        <v>736</v>
      </c>
      <c r="C248" s="20">
        <v>30.4</v>
      </c>
      <c r="D248" s="20">
        <v>7.5</v>
      </c>
      <c r="E248" s="20">
        <v>2.4</v>
      </c>
      <c r="F248" s="20">
        <v>0</v>
      </c>
      <c r="G248" s="366">
        <v>7.9</v>
      </c>
      <c r="H248" s="366">
        <v>63.4</v>
      </c>
      <c r="I248" s="366">
        <v>13</v>
      </c>
      <c r="J248" s="366">
        <v>2.7</v>
      </c>
      <c r="K248" s="366">
        <v>1</v>
      </c>
      <c r="L248" s="188">
        <v>0.1</v>
      </c>
      <c r="M248" s="20">
        <v>0.3</v>
      </c>
      <c r="N248" s="20">
        <v>1.8</v>
      </c>
      <c r="O248" s="124">
        <v>1220000</v>
      </c>
    </row>
    <row r="249" spans="1:20" s="12" customFormat="1" ht="19.5" customHeight="1">
      <c r="A249" s="25" t="s">
        <v>434</v>
      </c>
      <c r="B249" s="165" t="s">
        <v>845</v>
      </c>
      <c r="C249" s="19">
        <v>29.1</v>
      </c>
      <c r="D249" s="18">
        <v>7.4</v>
      </c>
      <c r="E249" s="18">
        <v>4.6</v>
      </c>
      <c r="F249" s="18">
        <v>0</v>
      </c>
      <c r="G249" s="367">
        <v>3</v>
      </c>
      <c r="H249" s="367">
        <v>128.9</v>
      </c>
      <c r="I249" s="367">
        <v>30.4</v>
      </c>
      <c r="J249" s="367">
        <v>4.3</v>
      </c>
      <c r="K249" s="367">
        <v>1.1</v>
      </c>
      <c r="L249" s="31">
        <v>0.1</v>
      </c>
      <c r="M249" s="18">
        <v>1.9</v>
      </c>
      <c r="N249" s="18">
        <v>0.2</v>
      </c>
      <c r="O249" s="122">
        <v>70300</v>
      </c>
      <c r="T249" s="7"/>
    </row>
    <row r="250" spans="1:20" s="12" customFormat="1" ht="19.5" customHeight="1">
      <c r="A250" s="21" t="s">
        <v>435</v>
      </c>
      <c r="B250" s="166" t="s">
        <v>436</v>
      </c>
      <c r="C250" s="19">
        <v>29.6</v>
      </c>
      <c r="D250" s="119">
        <v>7.6</v>
      </c>
      <c r="E250" s="19">
        <v>5.7</v>
      </c>
      <c r="F250" s="19">
        <v>0</v>
      </c>
      <c r="G250" s="365">
        <v>4.1</v>
      </c>
      <c r="H250" s="365">
        <v>74.9</v>
      </c>
      <c r="I250" s="365">
        <v>42.1</v>
      </c>
      <c r="J250" s="365">
        <v>4.6</v>
      </c>
      <c r="K250" s="365">
        <v>1.4</v>
      </c>
      <c r="L250" s="187">
        <v>0.1</v>
      </c>
      <c r="M250" s="19">
        <v>1.7</v>
      </c>
      <c r="N250" s="19">
        <v>0.4</v>
      </c>
      <c r="O250" s="123">
        <v>228000</v>
      </c>
      <c r="T250" s="7"/>
    </row>
    <row r="251" spans="1:20" s="12" customFormat="1" ht="19.5" customHeight="1">
      <c r="A251" s="22"/>
      <c r="B251" s="167" t="s">
        <v>846</v>
      </c>
      <c r="C251" s="24">
        <v>29.6</v>
      </c>
      <c r="D251" s="120">
        <v>7.4</v>
      </c>
      <c r="E251" s="24">
        <v>1.2</v>
      </c>
      <c r="F251" s="24">
        <v>0.1</v>
      </c>
      <c r="G251" s="368">
        <v>9</v>
      </c>
      <c r="H251" s="368">
        <v>106</v>
      </c>
      <c r="I251" s="368">
        <v>39.4</v>
      </c>
      <c r="J251" s="368">
        <v>8.5</v>
      </c>
      <c r="K251" s="368">
        <v>4.8</v>
      </c>
      <c r="L251" s="189">
        <v>0.4</v>
      </c>
      <c r="M251" s="24">
        <v>2.5</v>
      </c>
      <c r="N251" s="24">
        <v>0.9</v>
      </c>
      <c r="O251" s="125">
        <v>251000000</v>
      </c>
      <c r="T251" s="7"/>
    </row>
    <row r="252" spans="1:20" s="12" customFormat="1" ht="19.5" customHeight="1">
      <c r="A252" s="22"/>
      <c r="B252" s="167" t="s">
        <v>924</v>
      </c>
      <c r="C252" s="24">
        <v>29.6</v>
      </c>
      <c r="D252" s="120">
        <v>7.5</v>
      </c>
      <c r="E252" s="24">
        <v>1.7</v>
      </c>
      <c r="F252" s="24">
        <v>0.2</v>
      </c>
      <c r="G252" s="368">
        <v>7.6</v>
      </c>
      <c r="H252" s="368">
        <v>104.4</v>
      </c>
      <c r="I252" s="368">
        <v>44.8</v>
      </c>
      <c r="J252" s="368">
        <v>9.1</v>
      </c>
      <c r="K252" s="368">
        <v>5.5</v>
      </c>
      <c r="L252" s="189">
        <v>0.5</v>
      </c>
      <c r="M252" s="24">
        <v>2.6</v>
      </c>
      <c r="N252" s="24">
        <v>0.9</v>
      </c>
      <c r="O252" s="125">
        <v>14400000</v>
      </c>
      <c r="T252" s="7"/>
    </row>
    <row r="253" spans="1:20" s="12" customFormat="1" ht="19.5" customHeight="1">
      <c r="A253" s="22"/>
      <c r="B253" s="167" t="s">
        <v>847</v>
      </c>
      <c r="C253" s="24">
        <v>29.6</v>
      </c>
      <c r="D253" s="120">
        <v>7.4</v>
      </c>
      <c r="E253" s="24">
        <v>0.6</v>
      </c>
      <c r="F253" s="24">
        <v>0.2</v>
      </c>
      <c r="G253" s="368">
        <v>10.3</v>
      </c>
      <c r="H253" s="368">
        <v>151.4</v>
      </c>
      <c r="I253" s="368">
        <v>40.4</v>
      </c>
      <c r="J253" s="368">
        <v>12.7</v>
      </c>
      <c r="K253" s="368">
        <v>8.8</v>
      </c>
      <c r="L253" s="189">
        <v>0.3</v>
      </c>
      <c r="M253" s="24">
        <v>2.2</v>
      </c>
      <c r="N253" s="24">
        <v>1.2</v>
      </c>
      <c r="O253" s="125">
        <v>699000000</v>
      </c>
      <c r="T253" s="7"/>
    </row>
    <row r="254" spans="1:20" s="12" customFormat="1" ht="19.5" customHeight="1">
      <c r="A254" s="22"/>
      <c r="B254" s="167" t="s">
        <v>437</v>
      </c>
      <c r="C254" s="24">
        <v>29.6</v>
      </c>
      <c r="D254" s="120">
        <v>7.4</v>
      </c>
      <c r="E254" s="24">
        <v>0.7</v>
      </c>
      <c r="F254" s="24">
        <v>0.2</v>
      </c>
      <c r="G254" s="368">
        <v>10.5</v>
      </c>
      <c r="H254" s="368">
        <v>132.1</v>
      </c>
      <c r="I254" s="368">
        <v>45.5</v>
      </c>
      <c r="J254" s="368">
        <v>13.1</v>
      </c>
      <c r="K254" s="368">
        <v>8.6</v>
      </c>
      <c r="L254" s="189">
        <v>0.3</v>
      </c>
      <c r="M254" s="24">
        <v>2.4</v>
      </c>
      <c r="N254" s="24">
        <v>1.2</v>
      </c>
      <c r="O254" s="125">
        <v>377000000</v>
      </c>
      <c r="T254" s="7"/>
    </row>
    <row r="255" spans="1:20" s="12" customFormat="1" ht="19.5" customHeight="1">
      <c r="A255" s="22"/>
      <c r="B255" s="167" t="s">
        <v>438</v>
      </c>
      <c r="C255" s="24">
        <v>29.6</v>
      </c>
      <c r="D255" s="120">
        <v>7.5</v>
      </c>
      <c r="E255" s="24">
        <v>2.6</v>
      </c>
      <c r="F255" s="24">
        <v>0</v>
      </c>
      <c r="G255" s="368">
        <v>6.3</v>
      </c>
      <c r="H255" s="368">
        <v>94.5</v>
      </c>
      <c r="I255" s="368">
        <v>43.5</v>
      </c>
      <c r="J255" s="368">
        <v>8.6</v>
      </c>
      <c r="K255" s="368">
        <v>6.3</v>
      </c>
      <c r="L255" s="189">
        <v>0.4</v>
      </c>
      <c r="M255" s="24">
        <v>2.1</v>
      </c>
      <c r="N255" s="24">
        <v>1</v>
      </c>
      <c r="O255" s="125">
        <v>4030000</v>
      </c>
      <c r="T255" s="7"/>
    </row>
    <row r="256" spans="1:20" s="12" customFormat="1" ht="19.5" customHeight="1">
      <c r="A256" s="22"/>
      <c r="B256" s="167" t="s">
        <v>848</v>
      </c>
      <c r="C256" s="24">
        <v>29.6</v>
      </c>
      <c r="D256" s="120">
        <v>7.5</v>
      </c>
      <c r="E256" s="24">
        <v>3.9</v>
      </c>
      <c r="F256" s="24">
        <v>0</v>
      </c>
      <c r="G256" s="368">
        <v>5</v>
      </c>
      <c r="H256" s="368">
        <v>68.5</v>
      </c>
      <c r="I256" s="368">
        <v>40.3</v>
      </c>
      <c r="J256" s="368">
        <v>7.6</v>
      </c>
      <c r="K256" s="368">
        <v>3.9</v>
      </c>
      <c r="L256" s="189">
        <v>0.4</v>
      </c>
      <c r="M256" s="24">
        <v>2</v>
      </c>
      <c r="N256" s="24">
        <v>0.9</v>
      </c>
      <c r="O256" s="125">
        <v>528000</v>
      </c>
      <c r="T256" s="7"/>
    </row>
    <row r="257" spans="1:20" s="12" customFormat="1" ht="19.5" customHeight="1">
      <c r="A257" s="22"/>
      <c r="B257" s="167" t="s">
        <v>925</v>
      </c>
      <c r="C257" s="24">
        <v>29.6</v>
      </c>
      <c r="D257" s="120">
        <v>7.6</v>
      </c>
      <c r="E257" s="24">
        <v>5.8</v>
      </c>
      <c r="F257" s="24">
        <v>0</v>
      </c>
      <c r="G257" s="368">
        <v>5.4</v>
      </c>
      <c r="H257" s="368">
        <v>56.9</v>
      </c>
      <c r="I257" s="368">
        <v>21.9</v>
      </c>
      <c r="J257" s="368">
        <v>6</v>
      </c>
      <c r="K257" s="368">
        <v>2.9</v>
      </c>
      <c r="L257" s="189">
        <v>0.5</v>
      </c>
      <c r="M257" s="24">
        <v>2.3</v>
      </c>
      <c r="N257" s="24">
        <v>0.6</v>
      </c>
      <c r="O257" s="125">
        <v>111000</v>
      </c>
      <c r="T257" s="7"/>
    </row>
    <row r="258" spans="1:20" s="12" customFormat="1" ht="19.5" customHeight="1">
      <c r="A258" s="22"/>
      <c r="B258" s="167" t="s">
        <v>849</v>
      </c>
      <c r="C258" s="24">
        <v>29.6</v>
      </c>
      <c r="D258" s="120">
        <v>7.4</v>
      </c>
      <c r="E258" s="24">
        <v>2</v>
      </c>
      <c r="F258" s="24">
        <v>0</v>
      </c>
      <c r="G258" s="368">
        <v>7.4</v>
      </c>
      <c r="H258" s="368">
        <v>73.8</v>
      </c>
      <c r="I258" s="368">
        <v>25.8</v>
      </c>
      <c r="J258" s="368">
        <v>7.4</v>
      </c>
      <c r="K258" s="368">
        <v>3.9</v>
      </c>
      <c r="L258" s="189">
        <v>0.3</v>
      </c>
      <c r="M258" s="24">
        <v>2.3</v>
      </c>
      <c r="N258" s="24">
        <v>1</v>
      </c>
      <c r="O258" s="125">
        <v>5840000</v>
      </c>
      <c r="T258" s="7"/>
    </row>
    <row r="259" spans="1:20" s="12" customFormat="1" ht="19.5" customHeight="1">
      <c r="A259" s="22"/>
      <c r="B259" s="167" t="s">
        <v>850</v>
      </c>
      <c r="C259" s="24">
        <v>29.6</v>
      </c>
      <c r="D259" s="120">
        <v>7.4</v>
      </c>
      <c r="E259" s="24">
        <v>3.8</v>
      </c>
      <c r="F259" s="24">
        <v>0</v>
      </c>
      <c r="G259" s="368">
        <v>3.9</v>
      </c>
      <c r="H259" s="368">
        <v>46.9</v>
      </c>
      <c r="I259" s="368">
        <v>29.1</v>
      </c>
      <c r="J259" s="368">
        <v>7.7</v>
      </c>
      <c r="K259" s="368">
        <v>2.7</v>
      </c>
      <c r="L259" s="189">
        <v>0.2</v>
      </c>
      <c r="M259" s="24">
        <v>2.5</v>
      </c>
      <c r="N259" s="24">
        <v>0.4</v>
      </c>
      <c r="O259" s="125">
        <v>50600</v>
      </c>
      <c r="T259" s="7"/>
    </row>
    <row r="260" spans="1:20" s="12" customFormat="1" ht="19.5" customHeight="1">
      <c r="A260" s="23"/>
      <c r="B260" s="164" t="s">
        <v>439</v>
      </c>
      <c r="C260" s="20">
        <v>29.6</v>
      </c>
      <c r="D260" s="121">
        <v>7.8</v>
      </c>
      <c r="E260" s="20">
        <v>6.5</v>
      </c>
      <c r="F260" s="20">
        <v>0</v>
      </c>
      <c r="G260" s="366">
        <v>6.9</v>
      </c>
      <c r="H260" s="366">
        <v>60.4</v>
      </c>
      <c r="I260" s="366">
        <v>39.4</v>
      </c>
      <c r="J260" s="366">
        <v>4.1</v>
      </c>
      <c r="K260" s="366">
        <v>1.2</v>
      </c>
      <c r="L260" s="188">
        <v>0.1</v>
      </c>
      <c r="M260" s="20">
        <v>1.6</v>
      </c>
      <c r="N260" s="20">
        <v>0.4</v>
      </c>
      <c r="O260" s="124">
        <v>59400</v>
      </c>
      <c r="T260" s="7"/>
    </row>
    <row r="261" spans="1:20" s="12" customFormat="1" ht="18" customHeight="1">
      <c r="A261" s="25" t="s">
        <v>440</v>
      </c>
      <c r="B261" s="168" t="s">
        <v>441</v>
      </c>
      <c r="C261" s="18">
        <v>29.5</v>
      </c>
      <c r="D261" s="18">
        <v>7.3</v>
      </c>
      <c r="E261" s="18">
        <v>1.1</v>
      </c>
      <c r="F261" s="18">
        <v>0.2</v>
      </c>
      <c r="G261" s="367">
        <v>10.4</v>
      </c>
      <c r="H261" s="367">
        <v>127</v>
      </c>
      <c r="I261" s="367">
        <v>12.3</v>
      </c>
      <c r="J261" s="367">
        <v>8.3</v>
      </c>
      <c r="K261" s="367">
        <v>5</v>
      </c>
      <c r="L261" s="18">
        <v>0.3</v>
      </c>
      <c r="M261" s="18">
        <v>2.5</v>
      </c>
      <c r="N261" s="18">
        <v>0.8</v>
      </c>
      <c r="O261" s="122">
        <v>349000000</v>
      </c>
      <c r="T261" s="7"/>
    </row>
    <row r="262" spans="1:20" s="12" customFormat="1" ht="18" customHeight="1">
      <c r="A262" s="25" t="s">
        <v>442</v>
      </c>
      <c r="B262" s="168" t="s">
        <v>851</v>
      </c>
      <c r="C262" s="18">
        <v>29.5</v>
      </c>
      <c r="D262" s="18">
        <v>7.5</v>
      </c>
      <c r="E262" s="18">
        <v>3</v>
      </c>
      <c r="F262" s="18">
        <v>0</v>
      </c>
      <c r="G262" s="367">
        <v>5.1</v>
      </c>
      <c r="H262" s="367">
        <v>116.9</v>
      </c>
      <c r="I262" s="367">
        <v>14.3</v>
      </c>
      <c r="J262" s="367">
        <v>7.9</v>
      </c>
      <c r="K262" s="367">
        <v>3.9</v>
      </c>
      <c r="L262" s="18">
        <v>0.5</v>
      </c>
      <c r="M262" s="18">
        <v>2.9</v>
      </c>
      <c r="N262" s="18">
        <v>0.7</v>
      </c>
      <c r="O262" s="122">
        <v>302000000</v>
      </c>
      <c r="T262" s="7"/>
    </row>
    <row r="263" spans="1:20" s="12" customFormat="1" ht="18" customHeight="1">
      <c r="A263" s="25" t="s">
        <v>443</v>
      </c>
      <c r="B263" s="168" t="s">
        <v>852</v>
      </c>
      <c r="C263" s="18">
        <v>29.1</v>
      </c>
      <c r="D263" s="18">
        <v>7.4</v>
      </c>
      <c r="E263" s="18">
        <v>0.3</v>
      </c>
      <c r="F263" s="18">
        <v>0.8</v>
      </c>
      <c r="G263" s="367">
        <v>13.9</v>
      </c>
      <c r="H263" s="367">
        <v>67.1</v>
      </c>
      <c r="I263" s="367">
        <v>16.9</v>
      </c>
      <c r="J263" s="367">
        <v>8.3</v>
      </c>
      <c r="K263" s="367">
        <v>5.9</v>
      </c>
      <c r="L263" s="18">
        <v>0.4</v>
      </c>
      <c r="M263" s="18">
        <v>3.4</v>
      </c>
      <c r="N263" s="18">
        <v>1</v>
      </c>
      <c r="O263" s="122">
        <v>2210000000</v>
      </c>
      <c r="T263" s="7"/>
    </row>
    <row r="264" spans="1:20" s="12" customFormat="1" ht="18" customHeight="1">
      <c r="A264" s="25" t="s">
        <v>444</v>
      </c>
      <c r="B264" s="168" t="s">
        <v>853</v>
      </c>
      <c r="C264" s="18">
        <v>29.5</v>
      </c>
      <c r="D264" s="18">
        <v>7.3</v>
      </c>
      <c r="E264" s="18">
        <v>1</v>
      </c>
      <c r="F264" s="18">
        <v>0.4</v>
      </c>
      <c r="G264" s="367">
        <v>15.5</v>
      </c>
      <c r="H264" s="367">
        <v>118</v>
      </c>
      <c r="I264" s="367">
        <v>12.8</v>
      </c>
      <c r="J264" s="367">
        <v>11.6</v>
      </c>
      <c r="K264" s="367">
        <v>7.5</v>
      </c>
      <c r="L264" s="18">
        <v>0.4</v>
      </c>
      <c r="M264" s="18">
        <v>2.5</v>
      </c>
      <c r="N264" s="18">
        <v>0.8</v>
      </c>
      <c r="O264" s="122">
        <v>720000000</v>
      </c>
      <c r="T264" s="7"/>
    </row>
    <row r="265" spans="1:20" s="12" customFormat="1" ht="18" customHeight="1">
      <c r="A265" s="25" t="s">
        <v>445</v>
      </c>
      <c r="B265" s="168" t="s">
        <v>854</v>
      </c>
      <c r="C265" s="18">
        <v>29.1</v>
      </c>
      <c r="D265" s="18">
        <v>7.3</v>
      </c>
      <c r="E265" s="18">
        <v>1.1</v>
      </c>
      <c r="F265" s="18">
        <v>0.1</v>
      </c>
      <c r="G265" s="367">
        <v>6.6</v>
      </c>
      <c r="H265" s="367">
        <v>72.4</v>
      </c>
      <c r="I265" s="367">
        <v>15</v>
      </c>
      <c r="J265" s="367">
        <v>4.9</v>
      </c>
      <c r="K265" s="367">
        <v>2.1</v>
      </c>
      <c r="L265" s="18">
        <v>0.5</v>
      </c>
      <c r="M265" s="18">
        <v>2.1</v>
      </c>
      <c r="N265" s="18">
        <v>0.5</v>
      </c>
      <c r="O265" s="122">
        <v>10800000000</v>
      </c>
      <c r="T265" s="7"/>
    </row>
    <row r="266" spans="1:20" s="12" customFormat="1" ht="18" customHeight="1">
      <c r="A266" s="25" t="s">
        <v>446</v>
      </c>
      <c r="B266" s="169" t="s">
        <v>855</v>
      </c>
      <c r="C266" s="18">
        <v>29.1</v>
      </c>
      <c r="D266" s="18">
        <v>7.4</v>
      </c>
      <c r="E266" s="18">
        <v>1.7</v>
      </c>
      <c r="F266" s="18">
        <v>0.1</v>
      </c>
      <c r="G266" s="367">
        <v>7.4</v>
      </c>
      <c r="H266" s="367">
        <v>85.5</v>
      </c>
      <c r="I266" s="367">
        <v>16</v>
      </c>
      <c r="J266" s="367">
        <v>6.7</v>
      </c>
      <c r="K266" s="367">
        <v>2.9</v>
      </c>
      <c r="L266" s="18">
        <v>0.4</v>
      </c>
      <c r="M266" s="18">
        <v>1.9</v>
      </c>
      <c r="N266" s="18">
        <v>0.6</v>
      </c>
      <c r="O266" s="122">
        <v>558000000</v>
      </c>
      <c r="T266" s="7"/>
    </row>
    <row r="267" spans="1:20" s="12" customFormat="1" ht="18" customHeight="1">
      <c r="A267" s="21" t="s">
        <v>447</v>
      </c>
      <c r="B267" s="170" t="s">
        <v>868</v>
      </c>
      <c r="C267" s="19">
        <v>29.3</v>
      </c>
      <c r="D267" s="19">
        <v>7.6</v>
      </c>
      <c r="E267" s="19">
        <v>4</v>
      </c>
      <c r="F267" s="19">
        <v>0</v>
      </c>
      <c r="G267" s="365">
        <v>8.6</v>
      </c>
      <c r="H267" s="365">
        <v>127.9</v>
      </c>
      <c r="I267" s="365">
        <v>16</v>
      </c>
      <c r="J267" s="365">
        <v>7.6</v>
      </c>
      <c r="K267" s="365">
        <v>5.2</v>
      </c>
      <c r="L267" s="19">
        <v>0.2</v>
      </c>
      <c r="M267" s="19">
        <v>1.9</v>
      </c>
      <c r="N267" s="19">
        <v>0.8</v>
      </c>
      <c r="O267" s="123">
        <v>1890000</v>
      </c>
      <c r="T267" s="7"/>
    </row>
    <row r="268" spans="1:20" s="12" customFormat="1" ht="18" customHeight="1">
      <c r="A268" s="22"/>
      <c r="B268" s="171" t="s">
        <v>869</v>
      </c>
      <c r="C268" s="24">
        <v>29.3</v>
      </c>
      <c r="D268" s="24">
        <v>7.5</v>
      </c>
      <c r="E268" s="24">
        <v>3.2</v>
      </c>
      <c r="F268" s="24">
        <v>0</v>
      </c>
      <c r="G268" s="368">
        <v>7.1</v>
      </c>
      <c r="H268" s="368">
        <v>163.8</v>
      </c>
      <c r="I268" s="368">
        <v>12.4</v>
      </c>
      <c r="J268" s="368">
        <v>6.9</v>
      </c>
      <c r="K268" s="368">
        <v>5.1</v>
      </c>
      <c r="L268" s="24">
        <v>0.2</v>
      </c>
      <c r="M268" s="24">
        <v>1.8</v>
      </c>
      <c r="N268" s="24">
        <v>0.8</v>
      </c>
      <c r="O268" s="125">
        <v>1320000</v>
      </c>
      <c r="T268" s="7"/>
    </row>
    <row r="269" spans="1:20" s="12" customFormat="1" ht="18" customHeight="1">
      <c r="A269" s="22"/>
      <c r="B269" s="171" t="s">
        <v>941</v>
      </c>
      <c r="C269" s="24">
        <v>29.3</v>
      </c>
      <c r="D269" s="24">
        <v>7.5</v>
      </c>
      <c r="E269" s="24">
        <v>4.3</v>
      </c>
      <c r="F269" s="24">
        <v>0</v>
      </c>
      <c r="G269" s="368">
        <v>7.4</v>
      </c>
      <c r="H269" s="368">
        <v>137.9</v>
      </c>
      <c r="I269" s="368">
        <v>11</v>
      </c>
      <c r="J269" s="368">
        <v>7.4</v>
      </c>
      <c r="K269" s="368">
        <v>5.3</v>
      </c>
      <c r="L269" s="24">
        <v>0.3</v>
      </c>
      <c r="M269" s="24">
        <v>1.9</v>
      </c>
      <c r="N269" s="24">
        <v>0.8</v>
      </c>
      <c r="O269" s="125">
        <v>595000</v>
      </c>
      <c r="T269" s="7"/>
    </row>
    <row r="270" spans="1:20" s="12" customFormat="1" ht="18" customHeight="1">
      <c r="A270" s="23"/>
      <c r="B270" s="169" t="s">
        <v>448</v>
      </c>
      <c r="C270" s="20">
        <v>30</v>
      </c>
      <c r="D270" s="20">
        <v>7.4</v>
      </c>
      <c r="E270" s="20">
        <v>2.2</v>
      </c>
      <c r="F270" s="20">
        <v>0</v>
      </c>
      <c r="G270" s="366">
        <v>5</v>
      </c>
      <c r="H270" s="366">
        <v>106.9</v>
      </c>
      <c r="I270" s="366">
        <v>15.4</v>
      </c>
      <c r="J270" s="366">
        <v>7.4</v>
      </c>
      <c r="K270" s="366">
        <v>3.8</v>
      </c>
      <c r="L270" s="20">
        <v>0.2</v>
      </c>
      <c r="M270" s="20">
        <v>2.4</v>
      </c>
      <c r="N270" s="20">
        <v>0.9</v>
      </c>
      <c r="O270" s="124">
        <v>878000</v>
      </c>
      <c r="T270" s="7"/>
    </row>
    <row r="271" spans="1:20" s="12" customFormat="1" ht="18" customHeight="1">
      <c r="A271" s="21" t="s">
        <v>449</v>
      </c>
      <c r="B271" s="170" t="s">
        <v>856</v>
      </c>
      <c r="C271" s="19">
        <v>29.4</v>
      </c>
      <c r="D271" s="19">
        <v>7.3</v>
      </c>
      <c r="E271" s="19">
        <v>0</v>
      </c>
      <c r="F271" s="19">
        <v>1.5</v>
      </c>
      <c r="G271" s="365">
        <v>19.4</v>
      </c>
      <c r="H271" s="365">
        <v>62.9</v>
      </c>
      <c r="I271" s="365">
        <v>10.3</v>
      </c>
      <c r="J271" s="365">
        <v>11.8</v>
      </c>
      <c r="K271" s="365">
        <v>9.8</v>
      </c>
      <c r="L271" s="19">
        <v>0.3</v>
      </c>
      <c r="M271" s="19">
        <v>2</v>
      </c>
      <c r="N271" s="19">
        <v>1.1</v>
      </c>
      <c r="O271" s="123">
        <v>21600000000</v>
      </c>
      <c r="T271" s="7"/>
    </row>
    <row r="272" spans="1:20" s="12" customFormat="1" ht="18" customHeight="1">
      <c r="A272" s="23"/>
      <c r="B272" s="169" t="s">
        <v>857</v>
      </c>
      <c r="C272" s="20">
        <v>29.4</v>
      </c>
      <c r="D272" s="20">
        <v>7.4</v>
      </c>
      <c r="E272" s="20">
        <v>0</v>
      </c>
      <c r="F272" s="20">
        <v>0.7</v>
      </c>
      <c r="G272" s="366">
        <v>17.1</v>
      </c>
      <c r="H272" s="366">
        <v>90.1</v>
      </c>
      <c r="I272" s="366">
        <v>12.3</v>
      </c>
      <c r="J272" s="366">
        <v>16.2</v>
      </c>
      <c r="K272" s="366">
        <v>10.1</v>
      </c>
      <c r="L272" s="20">
        <v>0.3</v>
      </c>
      <c r="M272" s="20">
        <v>2.2</v>
      </c>
      <c r="N272" s="20">
        <v>1.2</v>
      </c>
      <c r="O272" s="124">
        <v>18700000000</v>
      </c>
      <c r="T272" s="7"/>
    </row>
    <row r="273" spans="1:20" s="12" customFormat="1" ht="18" customHeight="1">
      <c r="A273" s="21" t="s">
        <v>450</v>
      </c>
      <c r="B273" s="170" t="s">
        <v>451</v>
      </c>
      <c r="C273" s="19">
        <v>29.5</v>
      </c>
      <c r="D273" s="19">
        <v>7.3</v>
      </c>
      <c r="E273" s="19">
        <v>0.5</v>
      </c>
      <c r="F273" s="19">
        <v>0.5</v>
      </c>
      <c r="G273" s="365">
        <v>19.3</v>
      </c>
      <c r="H273" s="365">
        <v>145.1</v>
      </c>
      <c r="I273" s="365">
        <v>21.3</v>
      </c>
      <c r="J273" s="365">
        <v>14.7</v>
      </c>
      <c r="K273" s="365">
        <v>10</v>
      </c>
      <c r="L273" s="19">
        <v>0.3</v>
      </c>
      <c r="M273" s="19">
        <v>1.9</v>
      </c>
      <c r="N273" s="19">
        <v>1.1</v>
      </c>
      <c r="O273" s="123">
        <v>22900000000</v>
      </c>
      <c r="T273" s="7"/>
    </row>
    <row r="274" spans="1:20" s="12" customFormat="1" ht="18" customHeight="1">
      <c r="A274" s="22"/>
      <c r="B274" s="171" t="s">
        <v>858</v>
      </c>
      <c r="C274" s="24">
        <v>29.5</v>
      </c>
      <c r="D274" s="24">
        <v>7.2</v>
      </c>
      <c r="E274" s="24">
        <v>0</v>
      </c>
      <c r="F274" s="24">
        <v>0.7</v>
      </c>
      <c r="G274" s="368">
        <v>28.8</v>
      </c>
      <c r="H274" s="368">
        <v>129</v>
      </c>
      <c r="I274" s="368">
        <v>15</v>
      </c>
      <c r="J274" s="368">
        <v>15</v>
      </c>
      <c r="K274" s="368">
        <v>12.9</v>
      </c>
      <c r="L274" s="24">
        <v>0.1</v>
      </c>
      <c r="M274" s="24">
        <v>2</v>
      </c>
      <c r="N274" s="24">
        <v>1.3</v>
      </c>
      <c r="O274" s="125">
        <v>42200000000</v>
      </c>
      <c r="T274" s="7"/>
    </row>
    <row r="275" spans="1:20" s="12" customFormat="1" ht="18" customHeight="1">
      <c r="A275" s="22"/>
      <c r="B275" s="171" t="s">
        <v>749</v>
      </c>
      <c r="C275" s="24">
        <v>29.5</v>
      </c>
      <c r="D275" s="24">
        <v>7.3</v>
      </c>
      <c r="E275" s="24">
        <v>0</v>
      </c>
      <c r="F275" s="24">
        <v>0.7</v>
      </c>
      <c r="G275" s="368">
        <v>24.8</v>
      </c>
      <c r="H275" s="368">
        <v>112.5</v>
      </c>
      <c r="I275" s="368">
        <v>21.4</v>
      </c>
      <c r="J275" s="368">
        <v>15.7</v>
      </c>
      <c r="K275" s="368">
        <v>14</v>
      </c>
      <c r="L275" s="24">
        <v>0.1</v>
      </c>
      <c r="M275" s="24">
        <v>2.1</v>
      </c>
      <c r="N275" s="24">
        <v>1.3</v>
      </c>
      <c r="O275" s="125">
        <v>37100000000</v>
      </c>
      <c r="T275" s="7"/>
    </row>
    <row r="276" spans="1:15" ht="18" customHeight="1">
      <c r="A276" s="23"/>
      <c r="B276" s="169" t="s">
        <v>859</v>
      </c>
      <c r="C276" s="20">
        <v>29.5</v>
      </c>
      <c r="D276" s="20">
        <v>7.3</v>
      </c>
      <c r="E276" s="20">
        <v>0</v>
      </c>
      <c r="F276" s="20">
        <v>0.6</v>
      </c>
      <c r="G276" s="366">
        <v>27.3</v>
      </c>
      <c r="H276" s="366">
        <v>133.1</v>
      </c>
      <c r="I276" s="366">
        <v>13.9</v>
      </c>
      <c r="J276" s="366">
        <v>14.5</v>
      </c>
      <c r="K276" s="366">
        <v>12.1</v>
      </c>
      <c r="L276" s="20">
        <v>0</v>
      </c>
      <c r="M276" s="20">
        <v>1.9</v>
      </c>
      <c r="N276" s="20">
        <v>1.2</v>
      </c>
      <c r="O276" s="124">
        <v>15800000000</v>
      </c>
    </row>
    <row r="277" spans="1:15" ht="18" customHeight="1">
      <c r="A277" s="172" t="s">
        <v>452</v>
      </c>
      <c r="B277" s="168" t="s">
        <v>860</v>
      </c>
      <c r="C277" s="18">
        <v>29.1</v>
      </c>
      <c r="D277" s="18">
        <v>7.3</v>
      </c>
      <c r="E277" s="18">
        <v>2.8</v>
      </c>
      <c r="F277" s="18">
        <v>0</v>
      </c>
      <c r="G277" s="367">
        <v>3.4</v>
      </c>
      <c r="H277" s="367">
        <v>77.8</v>
      </c>
      <c r="I277" s="367">
        <v>38.6</v>
      </c>
      <c r="J277" s="367">
        <v>4.8</v>
      </c>
      <c r="K277" s="367">
        <v>1.6</v>
      </c>
      <c r="L277" s="18">
        <v>0.2</v>
      </c>
      <c r="M277" s="18">
        <v>2.1</v>
      </c>
      <c r="N277" s="18">
        <v>0.3</v>
      </c>
      <c r="O277" s="122">
        <v>52300</v>
      </c>
    </row>
    <row r="278" spans="1:15" ht="18" customHeight="1">
      <c r="A278" s="172" t="s">
        <v>672</v>
      </c>
      <c r="B278" s="168" t="s">
        <v>237</v>
      </c>
      <c r="C278" s="18">
        <v>30.6</v>
      </c>
      <c r="D278" s="18">
        <v>7.4</v>
      </c>
      <c r="E278" s="18">
        <v>2.9</v>
      </c>
      <c r="F278" s="18">
        <v>0</v>
      </c>
      <c r="G278" s="367">
        <v>6.8</v>
      </c>
      <c r="H278" s="367">
        <v>54</v>
      </c>
      <c r="I278" s="367">
        <v>16.3</v>
      </c>
      <c r="J278" s="367">
        <v>3.2</v>
      </c>
      <c r="K278" s="367">
        <v>1</v>
      </c>
      <c r="L278" s="18">
        <v>0.1</v>
      </c>
      <c r="M278" s="18">
        <v>1</v>
      </c>
      <c r="N278" s="18">
        <v>1.9</v>
      </c>
      <c r="O278" s="122">
        <v>630000</v>
      </c>
    </row>
    <row r="279" spans="1:15" ht="18" customHeight="1">
      <c r="A279" s="172" t="s">
        <v>453</v>
      </c>
      <c r="B279" s="168" t="s">
        <v>861</v>
      </c>
      <c r="C279" s="18">
        <v>29.5</v>
      </c>
      <c r="D279" s="18">
        <v>7.3</v>
      </c>
      <c r="E279" s="18">
        <v>1.4</v>
      </c>
      <c r="F279" s="18">
        <v>0.7</v>
      </c>
      <c r="G279" s="367">
        <v>22.5</v>
      </c>
      <c r="H279" s="367">
        <v>135.8</v>
      </c>
      <c r="I279" s="367">
        <v>14.4</v>
      </c>
      <c r="J279" s="367">
        <v>10.4</v>
      </c>
      <c r="K279" s="367">
        <v>8</v>
      </c>
      <c r="L279" s="18">
        <v>0.3</v>
      </c>
      <c r="M279" s="18">
        <v>2.8</v>
      </c>
      <c r="N279" s="18">
        <v>0.9</v>
      </c>
      <c r="O279" s="122">
        <v>3340000000</v>
      </c>
    </row>
    <row r="280" spans="1:15" ht="18" customHeight="1">
      <c r="A280" s="172" t="s">
        <v>454</v>
      </c>
      <c r="B280" s="168" t="s">
        <v>942</v>
      </c>
      <c r="C280" s="18">
        <v>29.4</v>
      </c>
      <c r="D280" s="18">
        <v>7.3</v>
      </c>
      <c r="E280" s="18">
        <v>0</v>
      </c>
      <c r="F280" s="18">
        <v>1.3</v>
      </c>
      <c r="G280" s="367">
        <v>35.6</v>
      </c>
      <c r="H280" s="367">
        <v>275.4</v>
      </c>
      <c r="I280" s="367">
        <v>61.1</v>
      </c>
      <c r="J280" s="367">
        <v>17.6</v>
      </c>
      <c r="K280" s="367">
        <v>14</v>
      </c>
      <c r="L280" s="18">
        <v>0.1</v>
      </c>
      <c r="M280" s="18">
        <v>2.2</v>
      </c>
      <c r="N280" s="18">
        <v>1.5</v>
      </c>
      <c r="O280" s="122">
        <v>125000000000</v>
      </c>
    </row>
    <row r="281" spans="1:19" ht="18" customHeight="1">
      <c r="A281" s="172" t="s">
        <v>455</v>
      </c>
      <c r="B281" s="172" t="s">
        <v>862</v>
      </c>
      <c r="C281" s="18">
        <v>29.6</v>
      </c>
      <c r="D281" s="18">
        <v>7.7</v>
      </c>
      <c r="E281" s="18">
        <v>4.4</v>
      </c>
      <c r="F281" s="18">
        <v>0.1</v>
      </c>
      <c r="G281" s="367">
        <v>10.4</v>
      </c>
      <c r="H281" s="367">
        <v>140.5</v>
      </c>
      <c r="I281" s="367">
        <v>19</v>
      </c>
      <c r="J281" s="367">
        <v>10</v>
      </c>
      <c r="K281" s="367">
        <v>8</v>
      </c>
      <c r="L281" s="18">
        <v>0.3</v>
      </c>
      <c r="M281" s="18">
        <v>3.6</v>
      </c>
      <c r="N281" s="18">
        <v>1.2</v>
      </c>
      <c r="O281" s="122">
        <v>35600000</v>
      </c>
      <c r="P281" s="26"/>
      <c r="Q281" s="26"/>
      <c r="R281" s="26"/>
      <c r="S281" s="27"/>
    </row>
    <row r="282" spans="1:19" ht="18" customHeight="1">
      <c r="A282" s="173" t="s">
        <v>456</v>
      </c>
      <c r="B282" s="173" t="s">
        <v>863</v>
      </c>
      <c r="C282" s="19">
        <v>29.3</v>
      </c>
      <c r="D282" s="19">
        <v>7.2</v>
      </c>
      <c r="E282" s="19">
        <v>1.3</v>
      </c>
      <c r="F282" s="19">
        <v>0.4</v>
      </c>
      <c r="G282" s="365">
        <v>13.4</v>
      </c>
      <c r="H282" s="365">
        <v>100.4</v>
      </c>
      <c r="I282" s="365">
        <v>13.1</v>
      </c>
      <c r="J282" s="365">
        <v>10.8</v>
      </c>
      <c r="K282" s="365">
        <v>8.1</v>
      </c>
      <c r="L282" s="19">
        <v>0.2</v>
      </c>
      <c r="M282" s="19">
        <v>2.4</v>
      </c>
      <c r="N282" s="19">
        <v>0.9</v>
      </c>
      <c r="O282" s="123">
        <v>3250000000</v>
      </c>
      <c r="P282" s="26"/>
      <c r="Q282" s="26"/>
      <c r="R282" s="26"/>
      <c r="S282" s="27"/>
    </row>
    <row r="283" spans="1:19" ht="18" customHeight="1">
      <c r="A283" s="174"/>
      <c r="B283" s="174" t="s">
        <v>457</v>
      </c>
      <c r="C283" s="24">
        <v>29.3</v>
      </c>
      <c r="D283" s="24">
        <v>7.2</v>
      </c>
      <c r="E283" s="24">
        <v>1.3</v>
      </c>
      <c r="F283" s="24">
        <v>0.1</v>
      </c>
      <c r="G283" s="368">
        <v>7.6</v>
      </c>
      <c r="H283" s="368">
        <v>112.3</v>
      </c>
      <c r="I283" s="368">
        <v>11.9</v>
      </c>
      <c r="J283" s="368">
        <v>10.7</v>
      </c>
      <c r="K283" s="368">
        <v>6.4</v>
      </c>
      <c r="L283" s="24">
        <v>0.3</v>
      </c>
      <c r="M283" s="24">
        <v>2.3</v>
      </c>
      <c r="N283" s="24">
        <v>0.8</v>
      </c>
      <c r="O283" s="125">
        <v>1410000000</v>
      </c>
      <c r="P283" s="26"/>
      <c r="Q283" s="26"/>
      <c r="R283" s="26"/>
      <c r="S283" s="27"/>
    </row>
    <row r="284" spans="1:19" ht="18" customHeight="1">
      <c r="A284" s="175"/>
      <c r="B284" s="175" t="s">
        <v>458</v>
      </c>
      <c r="C284" s="20">
        <v>29.3</v>
      </c>
      <c r="D284" s="20">
        <v>7.2</v>
      </c>
      <c r="E284" s="20">
        <v>1</v>
      </c>
      <c r="F284" s="20">
        <v>0.9</v>
      </c>
      <c r="G284" s="366">
        <v>9.9</v>
      </c>
      <c r="H284" s="366">
        <v>85.3</v>
      </c>
      <c r="I284" s="366">
        <v>25.6</v>
      </c>
      <c r="J284" s="366">
        <v>10.5</v>
      </c>
      <c r="K284" s="366">
        <v>8.3</v>
      </c>
      <c r="L284" s="20">
        <v>0.2</v>
      </c>
      <c r="M284" s="20">
        <v>2.3</v>
      </c>
      <c r="N284" s="20">
        <v>0.9</v>
      </c>
      <c r="O284" s="124">
        <v>7210000000</v>
      </c>
      <c r="P284" s="26"/>
      <c r="Q284" s="26"/>
      <c r="R284" s="26"/>
      <c r="S284" s="27"/>
    </row>
    <row r="285" spans="1:19" ht="18" customHeight="1">
      <c r="A285" s="173" t="s">
        <v>459</v>
      </c>
      <c r="B285" s="173" t="s">
        <v>460</v>
      </c>
      <c r="C285" s="19">
        <v>29</v>
      </c>
      <c r="D285" s="19">
        <v>7.5</v>
      </c>
      <c r="E285" s="19">
        <v>2.8</v>
      </c>
      <c r="F285" s="19">
        <v>0</v>
      </c>
      <c r="G285" s="365">
        <v>4.4</v>
      </c>
      <c r="H285" s="365">
        <v>85.9</v>
      </c>
      <c r="I285" s="365">
        <v>26.5</v>
      </c>
      <c r="J285" s="365">
        <v>2.8</v>
      </c>
      <c r="K285" s="365">
        <v>0.6</v>
      </c>
      <c r="L285" s="19">
        <v>0.2</v>
      </c>
      <c r="M285" s="19">
        <v>3.2</v>
      </c>
      <c r="N285" s="19">
        <v>0.3</v>
      </c>
      <c r="O285" s="123">
        <v>470000</v>
      </c>
      <c r="P285" s="26"/>
      <c r="Q285" s="26"/>
      <c r="R285" s="26"/>
      <c r="S285" s="27"/>
    </row>
    <row r="286" spans="1:19" ht="18" customHeight="1">
      <c r="A286" s="175"/>
      <c r="B286" s="175" t="s">
        <v>461</v>
      </c>
      <c r="C286" s="20">
        <v>29</v>
      </c>
      <c r="D286" s="20">
        <v>7.5</v>
      </c>
      <c r="E286" s="20">
        <v>2.8</v>
      </c>
      <c r="F286" s="20">
        <v>0</v>
      </c>
      <c r="G286" s="366">
        <v>3.7</v>
      </c>
      <c r="H286" s="366">
        <v>102.5</v>
      </c>
      <c r="I286" s="366">
        <v>34.9</v>
      </c>
      <c r="J286" s="366">
        <v>4.4</v>
      </c>
      <c r="K286" s="366">
        <v>0.6</v>
      </c>
      <c r="L286" s="20">
        <v>0.3</v>
      </c>
      <c r="M286" s="20">
        <v>3.1</v>
      </c>
      <c r="N286" s="20">
        <v>0.3</v>
      </c>
      <c r="O286" s="124">
        <v>125000</v>
      </c>
      <c r="P286" s="375"/>
      <c r="Q286" s="375"/>
      <c r="R286" s="375"/>
      <c r="S286" s="375"/>
    </row>
    <row r="287" spans="1:19" ht="18" customHeight="1">
      <c r="A287" s="175" t="s">
        <v>462</v>
      </c>
      <c r="B287" s="175" t="s">
        <v>864</v>
      </c>
      <c r="C287" s="18">
        <v>29.1</v>
      </c>
      <c r="D287" s="18">
        <v>7.2</v>
      </c>
      <c r="E287" s="18">
        <v>3</v>
      </c>
      <c r="F287" s="18">
        <v>0.1</v>
      </c>
      <c r="G287" s="367">
        <v>4</v>
      </c>
      <c r="H287" s="367">
        <v>170.1</v>
      </c>
      <c r="I287" s="367">
        <v>21</v>
      </c>
      <c r="J287" s="367">
        <v>4.3</v>
      </c>
      <c r="K287" s="367">
        <v>1</v>
      </c>
      <c r="L287" s="18">
        <v>0.3</v>
      </c>
      <c r="M287" s="18">
        <v>2.3</v>
      </c>
      <c r="N287" s="18">
        <v>0.3</v>
      </c>
      <c r="O287" s="122">
        <v>311000</v>
      </c>
      <c r="P287" s="10"/>
      <c r="Q287" s="9"/>
      <c r="R287" s="9"/>
      <c r="S287" s="11"/>
    </row>
    <row r="288" spans="1:15" ht="18" customHeight="1">
      <c r="A288" s="162"/>
      <c r="B288" s="162" t="s">
        <v>463</v>
      </c>
      <c r="C288" s="31">
        <v>29.4</v>
      </c>
      <c r="D288" s="31">
        <v>7.4</v>
      </c>
      <c r="E288" s="31">
        <v>0.2</v>
      </c>
      <c r="F288" s="31">
        <v>0.4</v>
      </c>
      <c r="G288" s="367">
        <v>16.6</v>
      </c>
      <c r="H288" s="367">
        <v>94.8</v>
      </c>
      <c r="I288" s="367">
        <v>21.3</v>
      </c>
      <c r="J288" s="367">
        <v>11.8</v>
      </c>
      <c r="K288" s="367">
        <v>8.5</v>
      </c>
      <c r="L288" s="31">
        <v>0.2</v>
      </c>
      <c r="M288" s="31">
        <v>2.3</v>
      </c>
      <c r="N288" s="31">
        <v>1.2</v>
      </c>
      <c r="O288" s="126">
        <v>5440000000</v>
      </c>
    </row>
    <row r="289" spans="1:15" ht="19.5" customHeight="1">
      <c r="A289" s="506" t="s">
        <v>464</v>
      </c>
      <c r="B289" s="507"/>
      <c r="C289" s="33">
        <f aca="true" t="shared" si="0" ref="C289:N289">AVERAGE(C3:C39,C40:C77,C78:C112,C113:C148,C149:C185,C186:C222,C223:C260,C261:C288)</f>
        <v>29.6412587412588</v>
      </c>
      <c r="D289" s="33">
        <f t="shared" si="0"/>
        <v>7.415734265734274</v>
      </c>
      <c r="E289" s="33">
        <f t="shared" si="0"/>
        <v>1.9989510489510476</v>
      </c>
      <c r="F289" s="33">
        <f t="shared" si="0"/>
        <v>0.2853146853146854</v>
      </c>
      <c r="G289" s="377">
        <f t="shared" si="0"/>
        <v>10.756993006993014</v>
      </c>
      <c r="H289" s="377">
        <f t="shared" si="0"/>
        <v>94.52447552447543</v>
      </c>
      <c r="I289" s="377">
        <f t="shared" si="0"/>
        <v>20.35349650349652</v>
      </c>
      <c r="J289" s="377">
        <f t="shared" si="0"/>
        <v>7.5055944055944055</v>
      </c>
      <c r="K289" s="377">
        <f t="shared" si="0"/>
        <v>4.856293706293705</v>
      </c>
      <c r="L289" s="199">
        <f t="shared" si="0"/>
        <v>0.24860139860139868</v>
      </c>
      <c r="M289" s="33">
        <f t="shared" si="0"/>
        <v>1.9220279720279703</v>
      </c>
      <c r="N289" s="33">
        <f t="shared" si="0"/>
        <v>1.0479020979020972</v>
      </c>
      <c r="O289" s="127">
        <v>13400000000</v>
      </c>
    </row>
    <row r="290" spans="1:20" s="386" customFormat="1" ht="15" customHeight="1">
      <c r="A290" s="379" t="s">
        <v>465</v>
      </c>
      <c r="B290" s="378"/>
      <c r="C290" s="380"/>
      <c r="D290" s="380"/>
      <c r="E290" s="380"/>
      <c r="F290" s="380"/>
      <c r="G290" s="381"/>
      <c r="H290" s="381"/>
      <c r="I290" s="381"/>
      <c r="J290" s="381"/>
      <c r="K290" s="382"/>
      <c r="L290" s="382"/>
      <c r="M290" s="383"/>
      <c r="N290" s="383"/>
      <c r="O290" s="383"/>
      <c r="P290" s="384"/>
      <c r="Q290" s="384"/>
      <c r="R290" s="384"/>
      <c r="S290" s="384"/>
      <c r="T290" s="385"/>
    </row>
    <row r="291" spans="1:20" s="386" customFormat="1" ht="15" customHeight="1">
      <c r="A291" s="387" t="s">
        <v>673</v>
      </c>
      <c r="B291" s="388"/>
      <c r="C291" s="389"/>
      <c r="D291" s="389"/>
      <c r="E291" s="389"/>
      <c r="F291" s="389"/>
      <c r="G291" s="390"/>
      <c r="H291" s="390"/>
      <c r="I291" s="390"/>
      <c r="J291" s="391"/>
      <c r="K291" s="390"/>
      <c r="L291" s="391"/>
      <c r="M291" s="390"/>
      <c r="N291" s="391"/>
      <c r="O291" s="390"/>
      <c r="P291" s="384"/>
      <c r="Q291" s="384"/>
      <c r="R291" s="384"/>
      <c r="S291" s="384"/>
      <c r="T291" s="385"/>
    </row>
    <row r="292" spans="1:20" s="386" customFormat="1" ht="15" customHeight="1">
      <c r="A292" s="392" t="s">
        <v>870</v>
      </c>
      <c r="C292" s="384"/>
      <c r="D292" s="384"/>
      <c r="E292" s="384"/>
      <c r="F292" s="384"/>
      <c r="G292" s="393"/>
      <c r="H292" s="394"/>
      <c r="I292" s="395"/>
      <c r="J292" s="396"/>
      <c r="K292" s="393"/>
      <c r="L292" s="394"/>
      <c r="M292" s="397"/>
      <c r="N292" s="398"/>
      <c r="O292" s="393"/>
      <c r="P292" s="384"/>
      <c r="Q292" s="384"/>
      <c r="R292" s="384"/>
      <c r="S292" s="384"/>
      <c r="T292" s="385"/>
    </row>
    <row r="293" spans="1:20" s="386" customFormat="1" ht="15" customHeight="1">
      <c r="A293" s="392" t="s">
        <v>871</v>
      </c>
      <c r="C293" s="384"/>
      <c r="D293" s="384"/>
      <c r="E293" s="384"/>
      <c r="F293" s="384"/>
      <c r="G293" s="393"/>
      <c r="H293" s="394"/>
      <c r="I293" s="395"/>
      <c r="J293" s="396"/>
      <c r="K293" s="393"/>
      <c r="L293" s="394"/>
      <c r="M293" s="397"/>
      <c r="N293" s="398"/>
      <c r="O293" s="393"/>
      <c r="P293" s="384"/>
      <c r="Q293" s="384"/>
      <c r="R293" s="384"/>
      <c r="S293" s="384"/>
      <c r="T293" s="385"/>
    </row>
    <row r="294" spans="1:20" s="386" customFormat="1" ht="15" customHeight="1">
      <c r="A294" s="392" t="s">
        <v>872</v>
      </c>
      <c r="C294" s="384"/>
      <c r="D294" s="384"/>
      <c r="E294" s="384"/>
      <c r="F294" s="384"/>
      <c r="G294" s="393"/>
      <c r="H294" s="394"/>
      <c r="I294" s="395"/>
      <c r="J294" s="396"/>
      <c r="K294" s="393"/>
      <c r="L294" s="394"/>
      <c r="M294" s="397"/>
      <c r="N294" s="398"/>
      <c r="O294" s="393"/>
      <c r="P294" s="384"/>
      <c r="Q294" s="384"/>
      <c r="R294" s="384"/>
      <c r="S294" s="384"/>
      <c r="T294" s="385"/>
    </row>
    <row r="295" spans="1:20" s="386" customFormat="1" ht="15" customHeight="1">
      <c r="A295" s="392" t="s">
        <v>873</v>
      </c>
      <c r="C295" s="384"/>
      <c r="D295" s="384"/>
      <c r="E295" s="384"/>
      <c r="F295" s="384"/>
      <c r="G295" s="393"/>
      <c r="H295" s="394"/>
      <c r="I295" s="395"/>
      <c r="J295" s="396"/>
      <c r="K295" s="393"/>
      <c r="L295" s="394"/>
      <c r="M295" s="397"/>
      <c r="N295" s="398"/>
      <c r="O295" s="393"/>
      <c r="P295" s="384"/>
      <c r="Q295" s="384"/>
      <c r="R295" s="384"/>
      <c r="S295" s="384"/>
      <c r="T295" s="385"/>
    </row>
    <row r="296" spans="1:20" s="386" customFormat="1" ht="15" customHeight="1">
      <c r="A296" s="392" t="s">
        <v>874</v>
      </c>
      <c r="B296" s="399"/>
      <c r="C296" s="400"/>
      <c r="D296" s="400"/>
      <c r="E296" s="384"/>
      <c r="F296" s="384"/>
      <c r="G296" s="393"/>
      <c r="H296" s="394"/>
      <c r="I296" s="395"/>
      <c r="J296" s="396"/>
      <c r="K296" s="393"/>
      <c r="L296" s="394"/>
      <c r="M296" s="397"/>
      <c r="N296" s="398"/>
      <c r="O296" s="393"/>
      <c r="P296" s="384"/>
      <c r="Q296" s="384"/>
      <c r="R296" s="384"/>
      <c r="S296" s="384"/>
      <c r="T296" s="385"/>
    </row>
    <row r="297" spans="1:20" s="386" customFormat="1" ht="15" customHeight="1">
      <c r="A297" s="392" t="s">
        <v>875</v>
      </c>
      <c r="C297" s="384"/>
      <c r="D297" s="384"/>
      <c r="E297" s="384"/>
      <c r="F297" s="384"/>
      <c r="G297" s="393"/>
      <c r="H297" s="394"/>
      <c r="I297" s="395"/>
      <c r="J297" s="396"/>
      <c r="K297" s="393"/>
      <c r="L297" s="394"/>
      <c r="M297" s="397"/>
      <c r="N297" s="398"/>
      <c r="O297" s="393"/>
      <c r="P297" s="384"/>
      <c r="Q297" s="384"/>
      <c r="R297" s="384"/>
      <c r="S297" s="384"/>
      <c r="T297" s="385"/>
    </row>
    <row r="298" spans="1:20" s="386" customFormat="1" ht="15" customHeight="1">
      <c r="A298" s="392" t="s">
        <v>876</v>
      </c>
      <c r="C298" s="384"/>
      <c r="D298" s="384"/>
      <c r="E298" s="384"/>
      <c r="F298" s="384"/>
      <c r="G298" s="393"/>
      <c r="H298" s="394"/>
      <c r="I298" s="395"/>
      <c r="J298" s="396"/>
      <c r="K298" s="393"/>
      <c r="L298" s="394"/>
      <c r="M298" s="397"/>
      <c r="N298" s="398"/>
      <c r="O298" s="393"/>
      <c r="P298" s="384"/>
      <c r="Q298" s="384"/>
      <c r="R298" s="384"/>
      <c r="S298" s="384"/>
      <c r="T298" s="385"/>
    </row>
    <row r="299" spans="1:20" s="386" customFormat="1" ht="15" customHeight="1">
      <c r="A299" s="392" t="s">
        <v>877</v>
      </c>
      <c r="C299" s="384"/>
      <c r="D299" s="384"/>
      <c r="E299" s="384"/>
      <c r="F299" s="384"/>
      <c r="G299" s="393"/>
      <c r="H299" s="394"/>
      <c r="I299" s="395"/>
      <c r="J299" s="396"/>
      <c r="K299" s="393"/>
      <c r="L299" s="394"/>
      <c r="M299" s="397"/>
      <c r="N299" s="398"/>
      <c r="O299" s="393"/>
      <c r="P299" s="384"/>
      <c r="Q299" s="384"/>
      <c r="R299" s="384"/>
      <c r="S299" s="384"/>
      <c r="T299" s="385"/>
    </row>
    <row r="300" spans="1:20" s="386" customFormat="1" ht="15" customHeight="1">
      <c r="A300" s="392" t="s">
        <v>943</v>
      </c>
      <c r="B300" s="399"/>
      <c r="C300" s="400"/>
      <c r="D300" s="400"/>
      <c r="E300" s="400"/>
      <c r="F300" s="400"/>
      <c r="G300" s="393"/>
      <c r="H300" s="394"/>
      <c r="I300" s="395"/>
      <c r="J300" s="396"/>
      <c r="K300" s="393"/>
      <c r="L300" s="394"/>
      <c r="M300" s="397"/>
      <c r="N300" s="398"/>
      <c r="O300" s="393"/>
      <c r="P300" s="384"/>
      <c r="Q300" s="384"/>
      <c r="R300" s="384"/>
      <c r="S300" s="384"/>
      <c r="T300" s="385"/>
    </row>
    <row r="301" spans="1:20" s="386" customFormat="1" ht="15" customHeight="1">
      <c r="A301" s="392" t="s">
        <v>878</v>
      </c>
      <c r="B301" s="399"/>
      <c r="C301" s="400"/>
      <c r="D301" s="400"/>
      <c r="E301" s="400"/>
      <c r="F301" s="400"/>
      <c r="G301" s="393"/>
      <c r="H301" s="394"/>
      <c r="I301" s="395"/>
      <c r="J301" s="396"/>
      <c r="K301" s="393"/>
      <c r="L301" s="394"/>
      <c r="M301" s="397"/>
      <c r="N301" s="398"/>
      <c r="O301" s="393"/>
      <c r="P301" s="384"/>
      <c r="Q301" s="384"/>
      <c r="R301" s="384"/>
      <c r="S301" s="384"/>
      <c r="T301" s="385"/>
    </row>
    <row r="302" spans="1:20" s="386" customFormat="1" ht="15" customHeight="1">
      <c r="A302" s="392" t="s">
        <v>879</v>
      </c>
      <c r="B302" s="399"/>
      <c r="C302" s="400"/>
      <c r="D302" s="400"/>
      <c r="E302" s="400"/>
      <c r="F302" s="400"/>
      <c r="G302" s="393"/>
      <c r="H302" s="394"/>
      <c r="I302" s="395"/>
      <c r="J302" s="396"/>
      <c r="K302" s="393"/>
      <c r="L302" s="394"/>
      <c r="M302" s="397"/>
      <c r="N302" s="398"/>
      <c r="O302" s="393"/>
      <c r="P302" s="384"/>
      <c r="Q302" s="384"/>
      <c r="R302" s="384"/>
      <c r="S302" s="384"/>
      <c r="T302" s="385"/>
    </row>
    <row r="303" spans="1:20" s="386" customFormat="1" ht="15" customHeight="1">
      <c r="A303" s="392" t="s">
        <v>945</v>
      </c>
      <c r="C303" s="384"/>
      <c r="D303" s="384"/>
      <c r="E303" s="384"/>
      <c r="F303" s="384"/>
      <c r="G303" s="393"/>
      <c r="H303" s="394"/>
      <c r="I303" s="395"/>
      <c r="J303" s="396"/>
      <c r="K303" s="393"/>
      <c r="L303" s="394"/>
      <c r="M303" s="397"/>
      <c r="N303" s="398"/>
      <c r="O303" s="393"/>
      <c r="P303" s="384"/>
      <c r="Q303" s="384"/>
      <c r="R303" s="384"/>
      <c r="S303" s="384"/>
      <c r="T303" s="385"/>
    </row>
    <row r="304" spans="1:20" s="386" customFormat="1" ht="15" customHeight="1">
      <c r="A304" s="392" t="s">
        <v>944</v>
      </c>
      <c r="C304" s="384"/>
      <c r="D304" s="384"/>
      <c r="E304" s="384"/>
      <c r="F304" s="384"/>
      <c r="G304" s="393"/>
      <c r="H304" s="394"/>
      <c r="I304" s="395"/>
      <c r="J304" s="396"/>
      <c r="K304" s="393"/>
      <c r="L304" s="394"/>
      <c r="M304" s="397"/>
      <c r="N304" s="398"/>
      <c r="O304" s="393"/>
      <c r="P304" s="384"/>
      <c r="Q304" s="384"/>
      <c r="R304" s="384"/>
      <c r="S304" s="384"/>
      <c r="T304" s="385"/>
    </row>
    <row r="305" ht="19.5" customHeight="1">
      <c r="T305" s="30"/>
    </row>
    <row r="306" ht="19.5" customHeight="1">
      <c r="T306" s="30"/>
    </row>
    <row r="307" ht="19.5" customHeight="1">
      <c r="T307" s="30"/>
    </row>
    <row r="308" ht="19.5" customHeight="1">
      <c r="T308" s="30"/>
    </row>
    <row r="309" ht="19.5" customHeight="1">
      <c r="T309" s="30"/>
    </row>
    <row r="310" ht="19.5" customHeight="1">
      <c r="T310" s="30"/>
    </row>
    <row r="311" ht="19.5" customHeight="1">
      <c r="T311" s="30"/>
    </row>
    <row r="312" ht="19.5" customHeight="1">
      <c r="T312" s="30"/>
    </row>
    <row r="313" ht="19.5" customHeight="1">
      <c r="T313" s="30"/>
    </row>
    <row r="314" ht="19.5" customHeight="1">
      <c r="T314" s="30"/>
    </row>
    <row r="315" ht="19.5" customHeight="1">
      <c r="T315" s="32"/>
    </row>
    <row r="318" spans="1:19" s="34" customFormat="1" ht="19.5" customHeight="1">
      <c r="A318" s="132"/>
      <c r="B318" s="8"/>
      <c r="C318" s="12"/>
      <c r="D318" s="12"/>
      <c r="E318" s="12"/>
      <c r="F318" s="12"/>
      <c r="G318" s="370"/>
      <c r="H318" s="371"/>
      <c r="I318" s="359"/>
      <c r="J318" s="372"/>
      <c r="K318" s="370"/>
      <c r="L318" s="371"/>
      <c r="M318" s="369"/>
      <c r="N318" s="373"/>
      <c r="O318" s="370"/>
      <c r="P318" s="36"/>
      <c r="Q318" s="35"/>
      <c r="R318" s="35"/>
      <c r="S318" s="37"/>
    </row>
    <row r="319" spans="1:20" s="376" customFormat="1" ht="19.5" customHeight="1">
      <c r="A319" s="132"/>
      <c r="B319" s="8"/>
      <c r="C319" s="12"/>
      <c r="D319" s="12"/>
      <c r="E319" s="12"/>
      <c r="F319" s="12"/>
      <c r="G319" s="370"/>
      <c r="H319" s="371"/>
      <c r="I319" s="359"/>
      <c r="J319" s="372"/>
      <c r="K319" s="370"/>
      <c r="L319" s="371"/>
      <c r="M319" s="369"/>
      <c r="N319" s="373"/>
      <c r="O319" s="370"/>
      <c r="P319" s="374"/>
      <c r="Q319" s="374"/>
      <c r="R319" s="374"/>
      <c r="S319" s="374"/>
      <c r="T319" s="375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C55"/>
  <sheetViews>
    <sheetView showGridLines="0" view="pageBreakPreview" zoomScaleNormal="120" zoomScaleSheetLayoutView="100" zoomScalePageLayoutView="0" workbookViewId="0" topLeftCell="A1">
      <selection activeCell="C44" sqref="C44"/>
    </sheetView>
  </sheetViews>
  <sheetFormatPr defaultColWidth="0.9921875" defaultRowHeight="23.25"/>
  <cols>
    <col min="1" max="1" width="22.421875" style="412" customWidth="1"/>
    <col min="2" max="2" width="36.00390625" style="412" customWidth="1"/>
    <col min="3" max="3" width="32.140625" style="412" customWidth="1"/>
    <col min="4" max="16384" width="0.9921875" style="412" customWidth="1"/>
  </cols>
  <sheetData>
    <row r="1" spans="1:3" s="401" customFormat="1" ht="19.5" customHeight="1">
      <c r="A1" s="508" t="s">
        <v>674</v>
      </c>
      <c r="B1" s="508"/>
      <c r="C1" s="508"/>
    </row>
    <row r="2" spans="1:3" s="402" customFormat="1" ht="15.75">
      <c r="A2" s="509" t="s">
        <v>467</v>
      </c>
      <c r="B2" s="509" t="s">
        <v>481</v>
      </c>
      <c r="C2" s="509" t="s">
        <v>482</v>
      </c>
    </row>
    <row r="3" spans="1:3" s="404" customFormat="1" ht="13.5" customHeight="1">
      <c r="A3" s="405" t="s">
        <v>529</v>
      </c>
      <c r="B3" s="406">
        <v>14</v>
      </c>
      <c r="C3" s="407">
        <v>98</v>
      </c>
    </row>
    <row r="4" spans="1:3" s="409" customFormat="1" ht="13.5" customHeight="1">
      <c r="A4" s="405" t="s">
        <v>542</v>
      </c>
      <c r="B4" s="406">
        <v>6</v>
      </c>
      <c r="C4" s="407">
        <v>93</v>
      </c>
    </row>
    <row r="5" spans="1:3" s="409" customFormat="1" ht="13.5" customHeight="1">
      <c r="A5" s="405" t="s">
        <v>513</v>
      </c>
      <c r="B5" s="406">
        <v>10</v>
      </c>
      <c r="C5" s="407">
        <v>82</v>
      </c>
    </row>
    <row r="6" spans="1:3" s="404" customFormat="1" ht="13.5" customHeight="1">
      <c r="A6" s="405" t="s">
        <v>509</v>
      </c>
      <c r="B6" s="406">
        <v>7</v>
      </c>
      <c r="C6" s="407">
        <v>61</v>
      </c>
    </row>
    <row r="7" spans="1:3" s="404" customFormat="1" ht="13.5" customHeight="1">
      <c r="A7" s="405" t="s">
        <v>516</v>
      </c>
      <c r="B7" s="406">
        <v>12</v>
      </c>
      <c r="C7" s="407">
        <v>46</v>
      </c>
    </row>
    <row r="8" spans="1:3" s="409" customFormat="1" ht="13.5" customHeight="1">
      <c r="A8" s="405" t="s">
        <v>502</v>
      </c>
      <c r="B8" s="406">
        <v>12</v>
      </c>
      <c r="C8" s="407">
        <v>45</v>
      </c>
    </row>
    <row r="9" spans="1:3" s="404" customFormat="1" ht="13.5" customHeight="1">
      <c r="A9" s="405" t="s">
        <v>508</v>
      </c>
      <c r="B9" s="406">
        <v>2</v>
      </c>
      <c r="C9" s="407">
        <v>43</v>
      </c>
    </row>
    <row r="10" spans="1:3" s="404" customFormat="1" ht="13.5" customHeight="1">
      <c r="A10" s="405" t="s">
        <v>534</v>
      </c>
      <c r="B10" s="406">
        <v>8</v>
      </c>
      <c r="C10" s="410">
        <v>41</v>
      </c>
    </row>
    <row r="11" spans="1:3" s="404" customFormat="1" ht="13.5" customHeight="1">
      <c r="A11" s="405" t="s">
        <v>510</v>
      </c>
      <c r="B11" s="406">
        <v>7</v>
      </c>
      <c r="C11" s="410">
        <v>33</v>
      </c>
    </row>
    <row r="12" spans="1:3" s="404" customFormat="1" ht="13.5" customHeight="1">
      <c r="A12" s="405" t="s">
        <v>499</v>
      </c>
      <c r="B12" s="406">
        <v>6</v>
      </c>
      <c r="C12" s="407">
        <v>28</v>
      </c>
    </row>
    <row r="13" spans="1:3" s="404" customFormat="1" ht="13.5" customHeight="1">
      <c r="A13" s="405" t="s">
        <v>520</v>
      </c>
      <c r="B13" s="406">
        <v>8</v>
      </c>
      <c r="C13" s="407">
        <v>28</v>
      </c>
    </row>
    <row r="14" spans="1:3" s="404" customFormat="1" ht="13.5" customHeight="1">
      <c r="A14" s="405" t="s">
        <v>511</v>
      </c>
      <c r="B14" s="406">
        <v>3</v>
      </c>
      <c r="C14" s="410">
        <v>26</v>
      </c>
    </row>
    <row r="15" spans="1:3" s="404" customFormat="1" ht="13.5" customHeight="1">
      <c r="A15" s="405" t="s">
        <v>506</v>
      </c>
      <c r="B15" s="406">
        <v>5</v>
      </c>
      <c r="C15" s="407">
        <v>22</v>
      </c>
    </row>
    <row r="16" spans="1:3" s="409" customFormat="1" ht="13.5" customHeight="1">
      <c r="A16" s="405" t="s">
        <v>514</v>
      </c>
      <c r="B16" s="406">
        <v>1</v>
      </c>
      <c r="C16" s="407">
        <v>22</v>
      </c>
    </row>
    <row r="17" spans="1:3" s="404" customFormat="1" ht="13.5" customHeight="1">
      <c r="A17" s="405" t="s">
        <v>533</v>
      </c>
      <c r="B17" s="406">
        <v>5</v>
      </c>
      <c r="C17" s="410">
        <v>22</v>
      </c>
    </row>
    <row r="18" spans="1:3" s="404" customFormat="1" ht="13.5" customHeight="1">
      <c r="A18" s="405" t="s">
        <v>479</v>
      </c>
      <c r="B18" s="406">
        <v>2</v>
      </c>
      <c r="C18" s="407">
        <v>22</v>
      </c>
    </row>
    <row r="19" spans="1:3" s="404" customFormat="1" ht="13.5" customHeight="1">
      <c r="A19" s="405" t="s">
        <v>498</v>
      </c>
      <c r="B19" s="406">
        <v>4</v>
      </c>
      <c r="C19" s="407">
        <v>21</v>
      </c>
    </row>
    <row r="20" spans="1:3" s="404" customFormat="1" ht="13.5" customHeight="1">
      <c r="A20" s="405" t="s">
        <v>531</v>
      </c>
      <c r="B20" s="406">
        <v>3</v>
      </c>
      <c r="C20" s="407">
        <v>21</v>
      </c>
    </row>
    <row r="21" spans="1:3" s="404" customFormat="1" ht="13.5" customHeight="1">
      <c r="A21" s="405" t="s">
        <v>519</v>
      </c>
      <c r="B21" s="408">
        <v>4</v>
      </c>
      <c r="C21" s="410">
        <v>20</v>
      </c>
    </row>
    <row r="22" spans="1:3" s="404" customFormat="1" ht="13.5" customHeight="1">
      <c r="A22" s="405" t="s">
        <v>507</v>
      </c>
      <c r="B22" s="406">
        <v>8</v>
      </c>
      <c r="C22" s="407">
        <v>16</v>
      </c>
    </row>
    <row r="23" spans="1:3" s="404" customFormat="1" ht="13.5" customHeight="1">
      <c r="A23" s="405" t="s">
        <v>538</v>
      </c>
      <c r="B23" s="406">
        <v>14</v>
      </c>
      <c r="C23" s="407">
        <v>16</v>
      </c>
    </row>
    <row r="24" spans="1:3" s="409" customFormat="1" ht="13.5" customHeight="1">
      <c r="A24" s="405" t="s">
        <v>524</v>
      </c>
      <c r="B24" s="406">
        <v>21</v>
      </c>
      <c r="C24" s="407">
        <v>15</v>
      </c>
    </row>
    <row r="25" spans="1:3" s="404" customFormat="1" ht="13.5" customHeight="1">
      <c r="A25" s="405" t="s">
        <v>530</v>
      </c>
      <c r="B25" s="406">
        <v>8</v>
      </c>
      <c r="C25" s="407">
        <v>15</v>
      </c>
    </row>
    <row r="26" spans="1:3" s="404" customFormat="1" ht="13.5" customHeight="1">
      <c r="A26" s="405" t="s">
        <v>512</v>
      </c>
      <c r="B26" s="406">
        <v>8</v>
      </c>
      <c r="C26" s="407">
        <v>12</v>
      </c>
    </row>
    <row r="27" spans="1:3" s="409" customFormat="1" ht="13.5" customHeight="1">
      <c r="A27" s="405" t="s">
        <v>536</v>
      </c>
      <c r="B27" s="406">
        <v>7</v>
      </c>
      <c r="C27" s="407">
        <v>12</v>
      </c>
    </row>
    <row r="28" spans="1:3" s="409" customFormat="1" ht="13.5" customHeight="1">
      <c r="A28" s="405" t="s">
        <v>480</v>
      </c>
      <c r="B28" s="406">
        <v>7</v>
      </c>
      <c r="C28" s="411">
        <v>12</v>
      </c>
    </row>
    <row r="29" spans="1:3" s="404" customFormat="1" ht="13.5" customHeight="1">
      <c r="A29" s="405" t="s">
        <v>505</v>
      </c>
      <c r="B29" s="406">
        <v>3</v>
      </c>
      <c r="C29" s="407">
        <v>10</v>
      </c>
    </row>
    <row r="30" spans="1:3" s="404" customFormat="1" ht="13.5" customHeight="1">
      <c r="A30" s="405" t="s">
        <v>539</v>
      </c>
      <c r="B30" s="406">
        <v>9</v>
      </c>
      <c r="C30" s="407">
        <v>10</v>
      </c>
    </row>
    <row r="31" spans="1:3" s="404" customFormat="1" ht="13.5" customHeight="1">
      <c r="A31" s="405" t="s">
        <v>521</v>
      </c>
      <c r="B31" s="406">
        <v>1</v>
      </c>
      <c r="C31" s="407">
        <v>9</v>
      </c>
    </row>
    <row r="32" spans="1:3" s="404" customFormat="1" ht="13.5" customHeight="1">
      <c r="A32" s="405" t="s">
        <v>517</v>
      </c>
      <c r="B32" s="406">
        <v>10</v>
      </c>
      <c r="C32" s="410">
        <v>7</v>
      </c>
    </row>
    <row r="33" spans="1:3" s="404" customFormat="1" ht="13.5" customHeight="1">
      <c r="A33" s="405" t="s">
        <v>535</v>
      </c>
      <c r="B33" s="406">
        <v>4</v>
      </c>
      <c r="C33" s="407">
        <v>7</v>
      </c>
    </row>
    <row r="34" spans="1:3" s="404" customFormat="1" ht="13.5" customHeight="1">
      <c r="A34" s="405" t="s">
        <v>500</v>
      </c>
      <c r="B34" s="406">
        <v>5</v>
      </c>
      <c r="C34" s="407">
        <v>6</v>
      </c>
    </row>
    <row r="35" spans="1:3" s="409" customFormat="1" ht="13.5" customHeight="1">
      <c r="A35" s="405" t="s">
        <v>515</v>
      </c>
      <c r="B35" s="406">
        <v>11</v>
      </c>
      <c r="C35" s="407">
        <v>6</v>
      </c>
    </row>
    <row r="36" spans="1:3" s="409" customFormat="1" ht="13.5" customHeight="1">
      <c r="A36" s="405" t="s">
        <v>528</v>
      </c>
      <c r="B36" s="406">
        <v>5</v>
      </c>
      <c r="C36" s="407">
        <v>6</v>
      </c>
    </row>
    <row r="37" spans="1:3" s="404" customFormat="1" ht="13.5" customHeight="1">
      <c r="A37" s="405" t="s">
        <v>497</v>
      </c>
      <c r="B37" s="406">
        <v>4</v>
      </c>
      <c r="C37" s="410">
        <v>5</v>
      </c>
    </row>
    <row r="38" spans="1:3" s="404" customFormat="1" ht="13.5" customHeight="1">
      <c r="A38" s="405" t="s">
        <v>504</v>
      </c>
      <c r="B38" s="406">
        <v>6</v>
      </c>
      <c r="C38" s="407">
        <v>5</v>
      </c>
    </row>
    <row r="39" spans="1:3" s="404" customFormat="1" ht="13.5" customHeight="1">
      <c r="A39" s="405" t="s">
        <v>522</v>
      </c>
      <c r="B39" s="406">
        <v>6</v>
      </c>
      <c r="C39" s="407">
        <v>5</v>
      </c>
    </row>
    <row r="40" spans="1:3" s="404" customFormat="1" ht="13.5" customHeight="1">
      <c r="A40" s="405" t="s">
        <v>525</v>
      </c>
      <c r="B40" s="406">
        <v>3</v>
      </c>
      <c r="C40" s="407">
        <v>5</v>
      </c>
    </row>
    <row r="41" spans="1:3" s="404" customFormat="1" ht="13.5" customHeight="1">
      <c r="A41" s="405" t="s">
        <v>526</v>
      </c>
      <c r="B41" s="406">
        <v>2</v>
      </c>
      <c r="C41" s="407">
        <v>5</v>
      </c>
    </row>
    <row r="42" spans="1:3" s="404" customFormat="1" ht="13.5" customHeight="1">
      <c r="A42" s="405" t="s">
        <v>527</v>
      </c>
      <c r="B42" s="406">
        <v>8</v>
      </c>
      <c r="C42" s="410">
        <v>5</v>
      </c>
    </row>
    <row r="43" spans="1:3" s="409" customFormat="1" ht="13.5" customHeight="1">
      <c r="A43" s="405" t="s">
        <v>537</v>
      </c>
      <c r="B43" s="406">
        <v>5</v>
      </c>
      <c r="C43" s="407">
        <v>3</v>
      </c>
    </row>
    <row r="44" spans="1:3" s="404" customFormat="1" ht="13.5" customHeight="1">
      <c r="A44" s="405" t="s">
        <v>543</v>
      </c>
      <c r="B44" s="406">
        <v>5</v>
      </c>
      <c r="C44" s="411">
        <v>3</v>
      </c>
    </row>
    <row r="45" spans="1:3" s="409" customFormat="1" ht="13.5" customHeight="1">
      <c r="A45" s="405" t="s">
        <v>518</v>
      </c>
      <c r="B45" s="406">
        <v>1</v>
      </c>
      <c r="C45" s="407">
        <v>2</v>
      </c>
    </row>
    <row r="46" spans="1:3" s="404" customFormat="1" ht="13.5" customHeight="1">
      <c r="A46" s="405" t="s">
        <v>532</v>
      </c>
      <c r="B46" s="406">
        <v>3</v>
      </c>
      <c r="C46" s="407">
        <v>2</v>
      </c>
    </row>
    <row r="47" spans="1:3" s="404" customFormat="1" ht="13.5" customHeight="1">
      <c r="A47" s="405" t="s">
        <v>541</v>
      </c>
      <c r="B47" s="406">
        <v>4</v>
      </c>
      <c r="C47" s="407">
        <v>2</v>
      </c>
    </row>
    <row r="48" spans="1:3" s="404" customFormat="1" ht="13.5" customHeight="1">
      <c r="A48" s="405" t="s">
        <v>501</v>
      </c>
      <c r="B48" s="406">
        <v>5</v>
      </c>
      <c r="C48" s="410">
        <v>1</v>
      </c>
    </row>
    <row r="49" spans="1:3" s="404" customFormat="1" ht="13.5" customHeight="1">
      <c r="A49" s="405" t="s">
        <v>503</v>
      </c>
      <c r="B49" s="406">
        <v>2</v>
      </c>
      <c r="C49" s="407">
        <v>1</v>
      </c>
    </row>
    <row r="50" spans="1:3" s="404" customFormat="1" ht="13.5" customHeight="1">
      <c r="A50" s="405" t="s">
        <v>523</v>
      </c>
      <c r="B50" s="406">
        <v>6</v>
      </c>
      <c r="C50" s="407">
        <v>1</v>
      </c>
    </row>
    <row r="51" spans="1:3" s="404" customFormat="1" ht="13.5" customHeight="1">
      <c r="A51" s="405" t="s">
        <v>544</v>
      </c>
      <c r="B51" s="406">
        <v>7</v>
      </c>
      <c r="C51" s="411">
        <v>1</v>
      </c>
    </row>
    <row r="52" spans="1:3" s="403" customFormat="1" ht="13.5" customHeight="1">
      <c r="A52" s="405" t="s">
        <v>540</v>
      </c>
      <c r="B52" s="406">
        <v>2</v>
      </c>
      <c r="C52" s="407" t="s">
        <v>475</v>
      </c>
    </row>
    <row r="53" spans="1:3" ht="18" customHeight="1">
      <c r="A53" s="413" t="s">
        <v>468</v>
      </c>
      <c r="B53" s="414">
        <f>SUM(B3:B52)</f>
        <v>309</v>
      </c>
      <c r="C53" s="415">
        <f>SUM(C3:C52)</f>
        <v>979</v>
      </c>
    </row>
    <row r="54" spans="1:3" ht="16.5" customHeight="1">
      <c r="A54" s="402" t="s">
        <v>880</v>
      </c>
      <c r="B54" s="402"/>
      <c r="C54" s="402"/>
    </row>
    <row r="55" spans="1:3" ht="16.5" customHeight="1">
      <c r="A55" s="437" t="s">
        <v>466</v>
      </c>
      <c r="B55" s="437"/>
      <c r="C55" s="437"/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Z197"/>
  <sheetViews>
    <sheetView showGridLines="0" view="pageBreakPreview" zoomScale="110" zoomScaleSheetLayoutView="110" zoomScalePageLayoutView="0" workbookViewId="0" topLeftCell="A28">
      <selection activeCell="A46" sqref="A46:B48"/>
    </sheetView>
  </sheetViews>
  <sheetFormatPr defaultColWidth="8.8515625" defaultRowHeight="16.5" customHeight="1"/>
  <cols>
    <col min="1" max="1" width="19.8515625" style="228" customWidth="1"/>
    <col min="2" max="2" width="53.00390625" style="228" bestFit="1" customWidth="1"/>
    <col min="3" max="3" width="26.57421875" style="228" customWidth="1"/>
    <col min="4" max="4" width="20.7109375" style="228" bestFit="1" customWidth="1"/>
    <col min="5" max="6" width="20.8515625" style="228" bestFit="1" customWidth="1"/>
    <col min="7" max="7" width="2.57421875" style="234" customWidth="1"/>
    <col min="8" max="8" width="16.7109375" style="228" bestFit="1" customWidth="1"/>
    <col min="9" max="9" width="2.8515625" style="228" customWidth="1"/>
    <col min="10" max="10" width="15.140625" style="239" bestFit="1" customWidth="1"/>
    <col min="11" max="11" width="2.8515625" style="228" customWidth="1"/>
    <col min="12" max="12" width="20.7109375" style="228" customWidth="1"/>
    <col min="13" max="13" width="0.9921875" style="228" customWidth="1"/>
    <col min="14" max="14" width="0.5625" style="228" customWidth="1"/>
    <col min="15" max="15" width="12.00390625" style="228" bestFit="1" customWidth="1"/>
    <col min="16" max="16" width="0.9921875" style="228" customWidth="1"/>
    <col min="17" max="17" width="12.00390625" style="228" bestFit="1" customWidth="1"/>
    <col min="18" max="18" width="1.7109375" style="228" customWidth="1"/>
    <col min="19" max="19" width="12.00390625" style="228" customWidth="1"/>
    <col min="20" max="20" width="0.9921875" style="228" customWidth="1"/>
    <col min="21" max="21" width="12.00390625" style="228" bestFit="1" customWidth="1"/>
    <col min="22" max="22" width="0.9921875" style="228" customWidth="1"/>
    <col min="23" max="23" width="12.00390625" style="228" bestFit="1" customWidth="1"/>
    <col min="24" max="24" width="1.7109375" style="228" customWidth="1"/>
    <col min="25" max="25" width="12.00390625" style="228" customWidth="1"/>
    <col min="26" max="26" width="0.9921875" style="228" customWidth="1"/>
    <col min="27" max="27" width="12.00390625" style="228" bestFit="1" customWidth="1"/>
    <col min="28" max="28" width="0.9921875" style="228" customWidth="1"/>
    <col min="29" max="29" width="12.00390625" style="228" bestFit="1" customWidth="1"/>
    <col min="30" max="30" width="12.57421875" style="228" customWidth="1"/>
    <col min="31" max="31" width="2.140625" style="228" customWidth="1"/>
    <col min="32" max="32" width="13.00390625" style="228" customWidth="1"/>
    <col min="33" max="33" width="1.7109375" style="228" customWidth="1"/>
    <col min="34" max="34" width="13.8515625" style="228" customWidth="1"/>
    <col min="35" max="35" width="1.8515625" style="228" customWidth="1"/>
    <col min="36" max="36" width="15.7109375" style="228" customWidth="1"/>
    <col min="37" max="37" width="1.7109375" style="228" customWidth="1"/>
    <col min="38" max="16384" width="8.8515625" style="228" customWidth="1"/>
  </cols>
  <sheetData>
    <row r="1" spans="1:15" s="203" customFormat="1" ht="22.5" customHeight="1">
      <c r="A1" s="511" t="s">
        <v>975</v>
      </c>
      <c r="B1" s="511"/>
      <c r="C1" s="511"/>
      <c r="D1" s="511"/>
      <c r="E1" s="511"/>
      <c r="F1" s="511"/>
      <c r="G1" s="201"/>
      <c r="H1" s="201"/>
      <c r="I1" s="201"/>
      <c r="J1" s="201"/>
      <c r="K1" s="201"/>
      <c r="L1" s="201"/>
      <c r="M1" s="202"/>
      <c r="N1" s="202"/>
      <c r="O1" s="202"/>
    </row>
    <row r="2" spans="1:26" s="205" customFormat="1" ht="24" customHeight="1">
      <c r="A2" s="240" t="s">
        <v>467</v>
      </c>
      <c r="B2" s="240" t="s">
        <v>469</v>
      </c>
      <c r="C2" s="512" t="s">
        <v>973</v>
      </c>
      <c r="D2" s="512" t="s">
        <v>973</v>
      </c>
      <c r="E2" s="512" t="s">
        <v>974</v>
      </c>
      <c r="F2" s="512" t="s">
        <v>974</v>
      </c>
      <c r="G2" s="206"/>
      <c r="H2" s="206"/>
      <c r="I2" s="206"/>
      <c r="J2" s="206"/>
      <c r="K2" s="206"/>
      <c r="L2" s="206"/>
      <c r="M2" s="206"/>
      <c r="N2" s="207"/>
      <c r="O2" s="204"/>
      <c r="S2" s="208"/>
      <c r="T2" s="208"/>
      <c r="Y2" s="208"/>
      <c r="Z2" s="208"/>
    </row>
    <row r="3" spans="1:26" s="205" customFormat="1" ht="18.75">
      <c r="A3" s="513"/>
      <c r="B3" s="513"/>
      <c r="C3" s="209" t="s">
        <v>626</v>
      </c>
      <c r="D3" s="209" t="s">
        <v>625</v>
      </c>
      <c r="E3" s="209" t="s">
        <v>626</v>
      </c>
      <c r="F3" s="209" t="s">
        <v>625</v>
      </c>
      <c r="G3" s="210"/>
      <c r="H3" s="210"/>
      <c r="I3" s="210"/>
      <c r="J3" s="210"/>
      <c r="K3" s="210"/>
      <c r="L3" s="210"/>
      <c r="M3" s="206"/>
      <c r="N3" s="207"/>
      <c r="O3" s="204"/>
      <c r="S3" s="208"/>
      <c r="T3" s="208"/>
      <c r="Y3" s="208"/>
      <c r="Z3" s="208"/>
    </row>
    <row r="4" spans="1:13" s="215" customFormat="1" ht="18" customHeight="1">
      <c r="A4" s="212" t="s">
        <v>497</v>
      </c>
      <c r="B4" s="212" t="s">
        <v>545</v>
      </c>
      <c r="C4" s="213">
        <v>0.169</v>
      </c>
      <c r="D4" s="213">
        <v>0.285</v>
      </c>
      <c r="E4" s="213">
        <v>0.219</v>
      </c>
      <c r="F4" s="213">
        <v>0.232</v>
      </c>
      <c r="G4" s="214"/>
      <c r="H4" s="214"/>
      <c r="I4" s="214"/>
      <c r="J4" s="214"/>
      <c r="K4" s="214"/>
      <c r="L4" s="214"/>
      <c r="M4" s="214"/>
    </row>
    <row r="5" spans="1:13" s="215" customFormat="1" ht="18" customHeight="1">
      <c r="A5" s="212"/>
      <c r="B5" s="212" t="s">
        <v>977</v>
      </c>
      <c r="C5" s="213">
        <v>0.128</v>
      </c>
      <c r="D5" s="213">
        <v>0.227</v>
      </c>
      <c r="E5" s="213">
        <v>0.198</v>
      </c>
      <c r="F5" s="213">
        <v>0.261</v>
      </c>
      <c r="G5" s="214"/>
      <c r="H5" s="214"/>
      <c r="I5" s="214"/>
      <c r="J5" s="214"/>
      <c r="K5" s="214"/>
      <c r="L5" s="214"/>
      <c r="M5" s="214"/>
    </row>
    <row r="6" spans="1:13" s="215" customFormat="1" ht="18" customHeight="1">
      <c r="A6" s="212"/>
      <c r="B6" s="212" t="s">
        <v>976</v>
      </c>
      <c r="C6" s="213">
        <v>0.198</v>
      </c>
      <c r="D6" s="213">
        <v>0.412</v>
      </c>
      <c r="E6" s="213">
        <v>0.257</v>
      </c>
      <c r="F6" s="213">
        <v>0.366</v>
      </c>
      <c r="G6" s="214"/>
      <c r="H6" s="214"/>
      <c r="I6" s="214"/>
      <c r="J6" s="214"/>
      <c r="K6" s="214"/>
      <c r="L6" s="214"/>
      <c r="M6" s="214"/>
    </row>
    <row r="7" spans="1:13" s="218" customFormat="1" ht="18" customHeight="1">
      <c r="A7" s="212"/>
      <c r="B7" s="212" t="s">
        <v>978</v>
      </c>
      <c r="C7" s="216">
        <v>0.208</v>
      </c>
      <c r="D7" s="213">
        <v>0.292</v>
      </c>
      <c r="E7" s="213">
        <v>0.24</v>
      </c>
      <c r="F7" s="216">
        <v>0.312</v>
      </c>
      <c r="G7" s="214"/>
      <c r="H7" s="217"/>
      <c r="I7" s="214"/>
      <c r="J7" s="217"/>
      <c r="K7" s="214"/>
      <c r="L7" s="217"/>
      <c r="M7" s="214"/>
    </row>
    <row r="8" spans="1:13" s="215" customFormat="1" ht="18" customHeight="1">
      <c r="A8" s="212" t="s">
        <v>501</v>
      </c>
      <c r="B8" s="212" t="s">
        <v>627</v>
      </c>
      <c r="C8" s="213">
        <v>0.123</v>
      </c>
      <c r="D8" s="213">
        <v>0.168</v>
      </c>
      <c r="E8" s="213">
        <v>0.097</v>
      </c>
      <c r="F8" s="213">
        <v>0.229</v>
      </c>
      <c r="G8" s="214"/>
      <c r="H8" s="214"/>
      <c r="I8" s="214"/>
      <c r="J8" s="214"/>
      <c r="K8" s="214"/>
      <c r="L8" s="214"/>
      <c r="M8" s="214"/>
    </row>
    <row r="9" spans="1:13" s="215" customFormat="1" ht="18" customHeight="1">
      <c r="A9" s="212" t="s">
        <v>503</v>
      </c>
      <c r="B9" s="212" t="s">
        <v>628</v>
      </c>
      <c r="C9" s="213">
        <v>0.13</v>
      </c>
      <c r="D9" s="216">
        <v>0.264</v>
      </c>
      <c r="E9" s="216">
        <v>0.143</v>
      </c>
      <c r="F9" s="213">
        <v>0.232</v>
      </c>
      <c r="G9" s="217"/>
      <c r="H9" s="214"/>
      <c r="I9" s="217"/>
      <c r="J9" s="214"/>
      <c r="K9" s="217"/>
      <c r="L9" s="214"/>
      <c r="M9" s="217"/>
    </row>
    <row r="10" spans="1:13" s="215" customFormat="1" ht="18" customHeight="1">
      <c r="A10" s="212" t="s">
        <v>505</v>
      </c>
      <c r="B10" s="212" t="s">
        <v>629</v>
      </c>
      <c r="C10" s="213">
        <v>0.116</v>
      </c>
      <c r="D10" s="213">
        <v>0.185</v>
      </c>
      <c r="E10" s="213">
        <v>0.081</v>
      </c>
      <c r="F10" s="213">
        <v>0.192</v>
      </c>
      <c r="G10" s="214"/>
      <c r="H10" s="214"/>
      <c r="I10" s="214"/>
      <c r="J10" s="214"/>
      <c r="K10" s="214"/>
      <c r="L10" s="214"/>
      <c r="M10" s="214"/>
    </row>
    <row r="11" spans="1:13" s="215" customFormat="1" ht="18" customHeight="1">
      <c r="A11" s="212" t="s">
        <v>506</v>
      </c>
      <c r="B11" s="212" t="s">
        <v>651</v>
      </c>
      <c r="C11" s="213">
        <v>0.183</v>
      </c>
      <c r="D11" s="213">
        <v>0.272</v>
      </c>
      <c r="E11" s="213">
        <v>0.164</v>
      </c>
      <c r="F11" s="213">
        <v>0.299</v>
      </c>
      <c r="G11" s="214"/>
      <c r="H11" s="214"/>
      <c r="I11" s="214"/>
      <c r="J11" s="214"/>
      <c r="K11" s="214"/>
      <c r="L11" s="214"/>
      <c r="M11" s="214"/>
    </row>
    <row r="12" spans="1:13" s="215" customFormat="1" ht="18" customHeight="1">
      <c r="A12" s="212" t="s">
        <v>509</v>
      </c>
      <c r="B12" s="212" t="s">
        <v>546</v>
      </c>
      <c r="C12" s="213">
        <v>0.236</v>
      </c>
      <c r="D12" s="213">
        <v>0.368</v>
      </c>
      <c r="E12" s="213">
        <v>0.226</v>
      </c>
      <c r="F12" s="213">
        <v>0.435</v>
      </c>
      <c r="G12" s="214"/>
      <c r="H12" s="214"/>
      <c r="I12" s="214"/>
      <c r="J12" s="214"/>
      <c r="K12" s="214"/>
      <c r="L12" s="214"/>
      <c r="M12" s="214"/>
    </row>
    <row r="13" spans="1:13" s="215" customFormat="1" ht="18" customHeight="1">
      <c r="A13" s="212"/>
      <c r="B13" s="212" t="s">
        <v>630</v>
      </c>
      <c r="C13" s="213">
        <v>0.099</v>
      </c>
      <c r="D13" s="213">
        <v>0.129</v>
      </c>
      <c r="E13" s="213">
        <v>0.125</v>
      </c>
      <c r="F13" s="213">
        <v>0.249</v>
      </c>
      <c r="G13" s="214"/>
      <c r="H13" s="214"/>
      <c r="I13" s="214"/>
      <c r="J13" s="214"/>
      <c r="K13" s="214"/>
      <c r="L13" s="214"/>
      <c r="M13" s="214"/>
    </row>
    <row r="14" spans="1:13" s="215" customFormat="1" ht="18" customHeight="1">
      <c r="A14" s="212" t="s">
        <v>512</v>
      </c>
      <c r="B14" s="212" t="s">
        <v>631</v>
      </c>
      <c r="C14" s="213">
        <v>0.169</v>
      </c>
      <c r="D14" s="213">
        <v>0.326</v>
      </c>
      <c r="E14" s="213">
        <v>0.184</v>
      </c>
      <c r="F14" s="213">
        <v>0.301</v>
      </c>
      <c r="G14" s="214"/>
      <c r="H14" s="214"/>
      <c r="I14" s="214"/>
      <c r="J14" s="214"/>
      <c r="K14" s="214"/>
      <c r="L14" s="214"/>
      <c r="M14" s="214"/>
    </row>
    <row r="15" spans="1:13" s="215" customFormat="1" ht="18" customHeight="1">
      <c r="A15" s="212" t="s">
        <v>513</v>
      </c>
      <c r="B15" s="212" t="s">
        <v>632</v>
      </c>
      <c r="C15" s="213">
        <v>0.128</v>
      </c>
      <c r="D15" s="213">
        <v>0.218</v>
      </c>
      <c r="E15" s="213">
        <v>0.152</v>
      </c>
      <c r="F15" s="213">
        <v>0.246</v>
      </c>
      <c r="G15" s="214"/>
      <c r="H15" s="214"/>
      <c r="I15" s="214"/>
      <c r="J15" s="214"/>
      <c r="K15" s="214"/>
      <c r="L15" s="214"/>
      <c r="M15" s="214"/>
    </row>
    <row r="16" spans="1:13" s="215" customFormat="1" ht="18" customHeight="1">
      <c r="A16" s="212" t="s">
        <v>514</v>
      </c>
      <c r="B16" s="212" t="s">
        <v>633</v>
      </c>
      <c r="C16" s="213">
        <v>0.189</v>
      </c>
      <c r="D16" s="213">
        <v>0.247</v>
      </c>
      <c r="E16" s="213">
        <v>0.173</v>
      </c>
      <c r="F16" s="213">
        <v>0.301</v>
      </c>
      <c r="G16" s="214"/>
      <c r="H16" s="214"/>
      <c r="I16" s="214"/>
      <c r="J16" s="214"/>
      <c r="K16" s="214"/>
      <c r="L16" s="214"/>
      <c r="M16" s="214"/>
    </row>
    <row r="17" spans="1:13" s="215" customFormat="1" ht="18" customHeight="1">
      <c r="A17" s="212" t="s">
        <v>515</v>
      </c>
      <c r="B17" s="212" t="s">
        <v>547</v>
      </c>
      <c r="C17" s="213">
        <v>0.156</v>
      </c>
      <c r="D17" s="213">
        <v>0.287</v>
      </c>
      <c r="E17" s="213">
        <v>0.152</v>
      </c>
      <c r="F17" s="213">
        <v>0.254</v>
      </c>
      <c r="G17" s="214"/>
      <c r="H17" s="214"/>
      <c r="I17" s="214"/>
      <c r="J17" s="214"/>
      <c r="K17" s="214"/>
      <c r="L17" s="214"/>
      <c r="M17" s="214"/>
    </row>
    <row r="18" spans="1:13" s="215" customFormat="1" ht="18" customHeight="1">
      <c r="A18" s="212" t="s">
        <v>517</v>
      </c>
      <c r="B18" s="212" t="s">
        <v>652</v>
      </c>
      <c r="C18" s="213">
        <v>0.205</v>
      </c>
      <c r="D18" s="213">
        <v>0.349</v>
      </c>
      <c r="E18" s="213">
        <v>0.203</v>
      </c>
      <c r="F18" s="213">
        <v>0.377</v>
      </c>
      <c r="G18" s="214"/>
      <c r="H18" s="214"/>
      <c r="I18" s="214"/>
      <c r="J18" s="214"/>
      <c r="K18" s="214"/>
      <c r="L18" s="214"/>
      <c r="M18" s="214"/>
    </row>
    <row r="19" spans="1:13" s="215" customFormat="1" ht="18" customHeight="1">
      <c r="A19" s="212" t="s">
        <v>518</v>
      </c>
      <c r="B19" s="212" t="s">
        <v>548</v>
      </c>
      <c r="C19" s="213">
        <v>0.138</v>
      </c>
      <c r="D19" s="213">
        <v>0.225</v>
      </c>
      <c r="E19" s="213">
        <v>0.186</v>
      </c>
      <c r="F19" s="213">
        <v>0.245</v>
      </c>
      <c r="G19" s="214"/>
      <c r="H19" s="214"/>
      <c r="I19" s="214"/>
      <c r="J19" s="214"/>
      <c r="K19" s="214"/>
      <c r="L19" s="214"/>
      <c r="M19" s="214"/>
    </row>
    <row r="20" spans="1:13" s="215" customFormat="1" ht="18" customHeight="1">
      <c r="A20" s="212"/>
      <c r="B20" s="212" t="s">
        <v>635</v>
      </c>
      <c r="C20" s="213">
        <v>0.168</v>
      </c>
      <c r="D20" s="213">
        <v>0.504</v>
      </c>
      <c r="E20" s="213">
        <v>0.262</v>
      </c>
      <c r="F20" s="213">
        <v>0.362</v>
      </c>
      <c r="G20" s="214"/>
      <c r="H20" s="214"/>
      <c r="I20" s="214"/>
      <c r="J20" s="214"/>
      <c r="K20" s="214"/>
      <c r="L20" s="214"/>
      <c r="M20" s="214"/>
    </row>
    <row r="21" spans="1:13" s="215" customFormat="1" ht="18" customHeight="1">
      <c r="A21" s="212"/>
      <c r="B21" s="212" t="s">
        <v>634</v>
      </c>
      <c r="C21" s="213">
        <v>0.118</v>
      </c>
      <c r="D21" s="213">
        <v>0.367</v>
      </c>
      <c r="E21" s="213">
        <v>0.13</v>
      </c>
      <c r="F21" s="213">
        <v>0.286</v>
      </c>
      <c r="G21" s="214"/>
      <c r="H21" s="214"/>
      <c r="I21" s="214"/>
      <c r="J21" s="214"/>
      <c r="K21" s="214"/>
      <c r="L21" s="214"/>
      <c r="M21" s="214"/>
    </row>
    <row r="22" spans="1:13" s="215" customFormat="1" ht="18" customHeight="1">
      <c r="A22" s="212" t="s">
        <v>519</v>
      </c>
      <c r="B22" s="212" t="s">
        <v>636</v>
      </c>
      <c r="C22" s="213">
        <v>0.163</v>
      </c>
      <c r="D22" s="213">
        <v>0.246</v>
      </c>
      <c r="E22" s="213">
        <v>0.113</v>
      </c>
      <c r="F22" s="213">
        <v>0.318</v>
      </c>
      <c r="G22" s="214"/>
      <c r="H22" s="214"/>
      <c r="I22" s="214"/>
      <c r="J22" s="214"/>
      <c r="K22" s="214"/>
      <c r="L22" s="214"/>
      <c r="M22" s="214"/>
    </row>
    <row r="23" spans="1:13" s="215" customFormat="1" ht="18" customHeight="1">
      <c r="A23" s="212" t="s">
        <v>520</v>
      </c>
      <c r="B23" s="212" t="s">
        <v>549</v>
      </c>
      <c r="C23" s="213">
        <v>0.135</v>
      </c>
      <c r="D23" s="213">
        <v>0.196</v>
      </c>
      <c r="E23" s="213">
        <v>0.163</v>
      </c>
      <c r="F23" s="213">
        <v>0.305</v>
      </c>
      <c r="G23" s="214"/>
      <c r="H23" s="214"/>
      <c r="I23" s="214"/>
      <c r="J23" s="214"/>
      <c r="K23" s="214"/>
      <c r="L23" s="214"/>
      <c r="M23" s="214"/>
    </row>
    <row r="24" spans="1:13" s="215" customFormat="1" ht="18" customHeight="1">
      <c r="A24" s="212" t="s">
        <v>521</v>
      </c>
      <c r="B24" s="212" t="s">
        <v>980</v>
      </c>
      <c r="C24" s="213">
        <v>0.208</v>
      </c>
      <c r="D24" s="213">
        <v>0.31</v>
      </c>
      <c r="E24" s="213">
        <v>0.163</v>
      </c>
      <c r="F24" s="213">
        <v>0.332</v>
      </c>
      <c r="G24" s="214"/>
      <c r="H24" s="214"/>
      <c r="I24" s="214"/>
      <c r="J24" s="214"/>
      <c r="K24" s="214"/>
      <c r="L24" s="214"/>
      <c r="M24" s="214"/>
    </row>
    <row r="25" spans="1:13" s="215" customFormat="1" ht="18" customHeight="1">
      <c r="A25" s="212"/>
      <c r="B25" s="212" t="s">
        <v>979</v>
      </c>
      <c r="C25" s="213">
        <v>0.2</v>
      </c>
      <c r="D25" s="213">
        <v>0.338</v>
      </c>
      <c r="E25" s="213">
        <v>0.143</v>
      </c>
      <c r="F25" s="213">
        <v>0.25</v>
      </c>
      <c r="G25" s="214"/>
      <c r="H25" s="214"/>
      <c r="I25" s="214"/>
      <c r="J25" s="214"/>
      <c r="K25" s="214"/>
      <c r="L25" s="214"/>
      <c r="M25" s="214"/>
    </row>
    <row r="26" spans="1:13" s="215" customFormat="1" ht="18" customHeight="1">
      <c r="A26" s="212"/>
      <c r="B26" s="219" t="s">
        <v>649</v>
      </c>
      <c r="C26" s="213">
        <v>0.138</v>
      </c>
      <c r="D26" s="213">
        <v>0.195</v>
      </c>
      <c r="E26" s="213">
        <v>0.118</v>
      </c>
      <c r="F26" s="213">
        <v>0.2</v>
      </c>
      <c r="G26" s="214"/>
      <c r="H26" s="214"/>
      <c r="I26" s="214"/>
      <c r="J26" s="214"/>
      <c r="K26" s="214"/>
      <c r="L26" s="214"/>
      <c r="M26" s="214"/>
    </row>
    <row r="27" spans="1:13" s="215" customFormat="1" ht="18" customHeight="1">
      <c r="A27" s="212" t="s">
        <v>523</v>
      </c>
      <c r="B27" s="212" t="s">
        <v>637</v>
      </c>
      <c r="C27" s="213">
        <v>0.177</v>
      </c>
      <c r="D27" s="213">
        <v>0.303</v>
      </c>
      <c r="E27" s="213">
        <v>0.154</v>
      </c>
      <c r="F27" s="213">
        <v>0.243</v>
      </c>
      <c r="G27" s="214"/>
      <c r="H27" s="214"/>
      <c r="I27" s="214"/>
      <c r="J27" s="214"/>
      <c r="K27" s="214"/>
      <c r="L27" s="214"/>
      <c r="M27" s="214"/>
    </row>
    <row r="28" spans="1:13" s="215" customFormat="1" ht="18" customHeight="1">
      <c r="A28" s="212"/>
      <c r="B28" s="219" t="s">
        <v>550</v>
      </c>
      <c r="C28" s="213">
        <v>0.081</v>
      </c>
      <c r="D28" s="213">
        <v>0.181</v>
      </c>
      <c r="E28" s="213">
        <v>0.083</v>
      </c>
      <c r="F28" s="213">
        <v>0.143</v>
      </c>
      <c r="G28" s="211"/>
      <c r="H28" s="214"/>
      <c r="I28" s="211"/>
      <c r="J28" s="214"/>
      <c r="K28" s="211"/>
      <c r="L28" s="214"/>
      <c r="M28" s="211"/>
    </row>
    <row r="29" spans="1:13" s="215" customFormat="1" ht="18" customHeight="1">
      <c r="A29" s="212" t="s">
        <v>524</v>
      </c>
      <c r="B29" s="212" t="s">
        <v>657</v>
      </c>
      <c r="C29" s="213">
        <v>0.158</v>
      </c>
      <c r="D29" s="213">
        <v>0.302</v>
      </c>
      <c r="E29" s="213">
        <v>0.225</v>
      </c>
      <c r="F29" s="213">
        <v>0.34</v>
      </c>
      <c r="G29" s="211"/>
      <c r="H29" s="214"/>
      <c r="I29" s="211"/>
      <c r="J29" s="214"/>
      <c r="K29" s="211"/>
      <c r="L29" s="214"/>
      <c r="M29" s="211"/>
    </row>
    <row r="30" spans="1:13" s="215" customFormat="1" ht="18" customHeight="1">
      <c r="A30" s="212" t="s">
        <v>525</v>
      </c>
      <c r="B30" s="212" t="s">
        <v>638</v>
      </c>
      <c r="C30" s="213">
        <v>0.132</v>
      </c>
      <c r="D30" s="213">
        <v>0.155</v>
      </c>
      <c r="E30" s="213">
        <v>0.112</v>
      </c>
      <c r="F30" s="213">
        <v>0.189</v>
      </c>
      <c r="G30" s="211"/>
      <c r="H30" s="214"/>
      <c r="I30" s="211"/>
      <c r="J30" s="214"/>
      <c r="K30" s="211"/>
      <c r="L30" s="214"/>
      <c r="M30" s="211"/>
    </row>
    <row r="31" spans="1:13" s="215" customFormat="1" ht="18" customHeight="1">
      <c r="A31" s="212" t="s">
        <v>526</v>
      </c>
      <c r="B31" s="212" t="s">
        <v>981</v>
      </c>
      <c r="C31" s="213">
        <v>0.305</v>
      </c>
      <c r="D31" s="213">
        <v>0.39</v>
      </c>
      <c r="E31" s="213">
        <v>0.171</v>
      </c>
      <c r="F31" s="213">
        <v>0.345</v>
      </c>
      <c r="G31" s="211"/>
      <c r="H31" s="214"/>
      <c r="I31" s="211"/>
      <c r="J31" s="214"/>
      <c r="K31" s="211"/>
      <c r="L31" s="214"/>
      <c r="M31" s="211"/>
    </row>
    <row r="32" spans="1:13" s="215" customFormat="1" ht="18" customHeight="1">
      <c r="A32" s="212"/>
      <c r="B32" s="212" t="s">
        <v>982</v>
      </c>
      <c r="C32" s="216">
        <v>0.22</v>
      </c>
      <c r="D32" s="220">
        <v>0.441</v>
      </c>
      <c r="E32" s="220">
        <v>0.208</v>
      </c>
      <c r="F32" s="216">
        <v>0.287</v>
      </c>
      <c r="G32" s="221"/>
      <c r="H32" s="217"/>
      <c r="I32" s="221"/>
      <c r="J32" s="217"/>
      <c r="K32" s="221"/>
      <c r="L32" s="217"/>
      <c r="M32" s="221"/>
    </row>
    <row r="33" spans="1:13" s="215" customFormat="1" ht="18" customHeight="1">
      <c r="A33" s="212" t="s">
        <v>528</v>
      </c>
      <c r="B33" s="212" t="s">
        <v>551</v>
      </c>
      <c r="C33" s="213">
        <v>0.097</v>
      </c>
      <c r="D33" s="213">
        <v>0.135</v>
      </c>
      <c r="E33" s="213">
        <v>0.062</v>
      </c>
      <c r="F33" s="213">
        <v>0.144</v>
      </c>
      <c r="G33" s="206"/>
      <c r="H33" s="214"/>
      <c r="I33" s="206"/>
      <c r="J33" s="214"/>
      <c r="K33" s="206"/>
      <c r="L33" s="214"/>
      <c r="M33" s="206"/>
    </row>
    <row r="34" spans="1:13" s="215" customFormat="1" ht="18" customHeight="1">
      <c r="A34" s="212" t="s">
        <v>530</v>
      </c>
      <c r="B34" s="212" t="s">
        <v>650</v>
      </c>
      <c r="C34" s="213">
        <v>0.164</v>
      </c>
      <c r="D34" s="213">
        <v>0.316</v>
      </c>
      <c r="E34" s="213">
        <v>0.135</v>
      </c>
      <c r="F34" s="213">
        <v>0.35</v>
      </c>
      <c r="G34" s="206"/>
      <c r="H34" s="214"/>
      <c r="I34" s="206"/>
      <c r="J34" s="214"/>
      <c r="K34" s="206"/>
      <c r="L34" s="214"/>
      <c r="M34" s="206"/>
    </row>
    <row r="35" spans="1:13" s="215" customFormat="1" ht="18" customHeight="1">
      <c r="A35" s="212" t="s">
        <v>531</v>
      </c>
      <c r="B35" s="212" t="s">
        <v>639</v>
      </c>
      <c r="C35" s="213">
        <v>0.306</v>
      </c>
      <c r="D35" s="213">
        <v>0.479</v>
      </c>
      <c r="E35" s="213">
        <v>0.259</v>
      </c>
      <c r="F35" s="213">
        <v>0.545</v>
      </c>
      <c r="G35" s="211"/>
      <c r="H35" s="214"/>
      <c r="I35" s="211"/>
      <c r="J35" s="214"/>
      <c r="K35" s="211"/>
      <c r="L35" s="214"/>
      <c r="M35" s="211"/>
    </row>
    <row r="36" spans="1:13" s="215" customFormat="1" ht="18" customHeight="1">
      <c r="A36" s="212"/>
      <c r="B36" s="212" t="s">
        <v>552</v>
      </c>
      <c r="C36" s="213">
        <v>0.126</v>
      </c>
      <c r="D36" s="213">
        <v>0.17</v>
      </c>
      <c r="E36" s="213">
        <v>0.115</v>
      </c>
      <c r="F36" s="220">
        <v>0.202</v>
      </c>
      <c r="G36" s="214"/>
      <c r="H36" s="214"/>
      <c r="I36" s="214"/>
      <c r="J36" s="214"/>
      <c r="K36" s="214"/>
      <c r="L36" s="214"/>
      <c r="M36" s="214"/>
    </row>
    <row r="37" spans="1:13" s="215" customFormat="1" ht="18" customHeight="1">
      <c r="A37" s="212" t="s">
        <v>532</v>
      </c>
      <c r="B37" s="212" t="s">
        <v>640</v>
      </c>
      <c r="C37" s="213">
        <v>0.182</v>
      </c>
      <c r="D37" s="213">
        <v>0.29</v>
      </c>
      <c r="E37" s="213">
        <v>0.113</v>
      </c>
      <c r="F37" s="213">
        <v>0.202</v>
      </c>
      <c r="G37" s="214"/>
      <c r="H37" s="214"/>
      <c r="I37" s="214"/>
      <c r="J37" s="214"/>
      <c r="K37" s="214"/>
      <c r="L37" s="214"/>
      <c r="M37" s="214"/>
    </row>
    <row r="38" spans="1:13" s="215" customFormat="1" ht="18" customHeight="1">
      <c r="A38" s="212"/>
      <c r="B38" s="222" t="s">
        <v>553</v>
      </c>
      <c r="C38" s="213">
        <v>0.176</v>
      </c>
      <c r="D38" s="213">
        <v>0.306</v>
      </c>
      <c r="E38" s="213">
        <v>0.188</v>
      </c>
      <c r="F38" s="213">
        <v>0.247</v>
      </c>
      <c r="G38" s="214"/>
      <c r="H38" s="214"/>
      <c r="I38" s="214"/>
      <c r="J38" s="214"/>
      <c r="K38" s="214"/>
      <c r="L38" s="214"/>
      <c r="M38" s="214"/>
    </row>
    <row r="39" spans="1:13" s="215" customFormat="1" ht="18" customHeight="1">
      <c r="A39" s="212"/>
      <c r="B39" s="212" t="s">
        <v>641</v>
      </c>
      <c r="C39" s="213">
        <v>0.187</v>
      </c>
      <c r="D39" s="213">
        <v>0.266</v>
      </c>
      <c r="E39" s="213">
        <v>0.114</v>
      </c>
      <c r="F39" s="213">
        <v>0.179</v>
      </c>
      <c r="G39" s="214"/>
      <c r="H39" s="214"/>
      <c r="I39" s="214"/>
      <c r="J39" s="214"/>
      <c r="K39" s="214"/>
      <c r="L39" s="214"/>
      <c r="M39" s="214"/>
    </row>
    <row r="40" spans="1:13" s="215" customFormat="1" ht="18" customHeight="1">
      <c r="A40" s="212"/>
      <c r="B40" s="212" t="s">
        <v>642</v>
      </c>
      <c r="C40" s="213">
        <v>0.198</v>
      </c>
      <c r="D40" s="213">
        <v>0.265</v>
      </c>
      <c r="E40" s="213">
        <v>0.111</v>
      </c>
      <c r="F40" s="213">
        <v>0.188</v>
      </c>
      <c r="G40" s="214"/>
      <c r="H40" s="214"/>
      <c r="I40" s="214"/>
      <c r="J40" s="214"/>
      <c r="K40" s="214"/>
      <c r="L40" s="214"/>
      <c r="M40" s="214"/>
    </row>
    <row r="41" spans="1:13" s="215" customFormat="1" ht="18" customHeight="1">
      <c r="A41" s="212" t="s">
        <v>533</v>
      </c>
      <c r="B41" s="212" t="s">
        <v>946</v>
      </c>
      <c r="C41" s="213">
        <v>0.13</v>
      </c>
      <c r="D41" s="213">
        <v>0.219</v>
      </c>
      <c r="E41" s="213">
        <v>0.142</v>
      </c>
      <c r="F41" s="213">
        <v>0.233</v>
      </c>
      <c r="G41" s="214"/>
      <c r="H41" s="214"/>
      <c r="I41" s="214"/>
      <c r="J41" s="214"/>
      <c r="K41" s="214"/>
      <c r="L41" s="214"/>
      <c r="M41" s="214"/>
    </row>
    <row r="42" spans="1:13" s="215" customFormat="1" ht="18" customHeight="1">
      <c r="A42" s="212" t="s">
        <v>534</v>
      </c>
      <c r="B42" s="212" t="s">
        <v>0</v>
      </c>
      <c r="C42" s="213">
        <v>0.265</v>
      </c>
      <c r="D42" s="213">
        <v>0.423</v>
      </c>
      <c r="E42" s="213">
        <v>0.171</v>
      </c>
      <c r="F42" s="213">
        <v>0.402</v>
      </c>
      <c r="G42" s="214"/>
      <c r="H42" s="214"/>
      <c r="I42" s="214"/>
      <c r="J42" s="214"/>
      <c r="K42" s="214"/>
      <c r="L42" s="214"/>
      <c r="M42" s="214"/>
    </row>
    <row r="43" spans="1:13" s="215" customFormat="1" ht="18" customHeight="1">
      <c r="A43" s="212" t="s">
        <v>535</v>
      </c>
      <c r="B43" s="212" t="s">
        <v>1</v>
      </c>
      <c r="C43" s="213">
        <v>0.284</v>
      </c>
      <c r="D43" s="213">
        <v>0.347</v>
      </c>
      <c r="E43" s="213">
        <v>0.117</v>
      </c>
      <c r="F43" s="213">
        <v>0.266</v>
      </c>
      <c r="G43" s="214"/>
      <c r="H43" s="214"/>
      <c r="I43" s="214"/>
      <c r="J43" s="214"/>
      <c r="K43" s="214"/>
      <c r="L43" s="214"/>
      <c r="M43" s="214"/>
    </row>
    <row r="44" spans="1:13" s="215" customFormat="1" ht="18" customHeight="1">
      <c r="A44" s="212"/>
      <c r="B44" s="222" t="s">
        <v>947</v>
      </c>
      <c r="C44" s="213">
        <v>0.165</v>
      </c>
      <c r="D44" s="213">
        <v>0.255</v>
      </c>
      <c r="E44" s="213">
        <v>0.166</v>
      </c>
      <c r="F44" s="213">
        <v>0.257</v>
      </c>
      <c r="G44" s="214"/>
      <c r="H44" s="214"/>
      <c r="I44" s="214"/>
      <c r="J44" s="214"/>
      <c r="K44" s="214"/>
      <c r="L44" s="214"/>
      <c r="M44" s="214"/>
    </row>
    <row r="45" spans="1:13" s="215" customFormat="1" ht="18" customHeight="1">
      <c r="A45" s="212" t="s">
        <v>536</v>
      </c>
      <c r="B45" s="212" t="s">
        <v>644</v>
      </c>
      <c r="C45" s="213">
        <v>0.215</v>
      </c>
      <c r="D45" s="213">
        <v>0.292</v>
      </c>
      <c r="E45" s="213">
        <v>0.101</v>
      </c>
      <c r="F45" s="213">
        <v>0.188</v>
      </c>
      <c r="G45" s="214"/>
      <c r="H45" s="214"/>
      <c r="I45" s="214"/>
      <c r="J45" s="214"/>
      <c r="K45" s="214"/>
      <c r="L45" s="214"/>
      <c r="M45" s="214"/>
    </row>
    <row r="46" spans="1:13" s="215" customFormat="1" ht="18" customHeight="1">
      <c r="A46" s="212" t="s">
        <v>537</v>
      </c>
      <c r="B46" s="212" t="s">
        <v>985</v>
      </c>
      <c r="C46" s="213">
        <v>0.142</v>
      </c>
      <c r="D46" s="213">
        <v>0.199</v>
      </c>
      <c r="E46" s="216">
        <v>0.15</v>
      </c>
      <c r="F46" s="213">
        <v>0.25</v>
      </c>
      <c r="G46" s="214"/>
      <c r="H46" s="214"/>
      <c r="I46" s="214"/>
      <c r="J46" s="214"/>
      <c r="K46" s="214"/>
      <c r="L46" s="214"/>
      <c r="M46" s="214"/>
    </row>
    <row r="47" spans="1:13" s="215" customFormat="1" ht="18" customHeight="1">
      <c r="A47" s="212"/>
      <c r="B47" s="212" t="s">
        <v>984</v>
      </c>
      <c r="C47" s="213">
        <v>0.159</v>
      </c>
      <c r="D47" s="213">
        <v>0.259</v>
      </c>
      <c r="E47" s="213">
        <v>0.204</v>
      </c>
      <c r="F47" s="213">
        <v>0.318</v>
      </c>
      <c r="G47" s="214"/>
      <c r="H47" s="214"/>
      <c r="I47" s="214"/>
      <c r="J47" s="214"/>
      <c r="K47" s="214"/>
      <c r="L47" s="214"/>
      <c r="M47" s="214"/>
    </row>
    <row r="48" spans="1:13" s="215" customFormat="1" ht="18" customHeight="1">
      <c r="A48" s="212"/>
      <c r="B48" s="212" t="s">
        <v>983</v>
      </c>
      <c r="C48" s="213">
        <v>0.152</v>
      </c>
      <c r="D48" s="213">
        <v>0.482</v>
      </c>
      <c r="E48" s="213">
        <v>0.202</v>
      </c>
      <c r="F48" s="213">
        <v>0.397</v>
      </c>
      <c r="G48" s="214"/>
      <c r="H48" s="214"/>
      <c r="I48" s="214"/>
      <c r="J48" s="214"/>
      <c r="K48" s="214"/>
      <c r="L48" s="214"/>
      <c r="M48" s="214"/>
    </row>
    <row r="49" spans="1:13" s="215" customFormat="1" ht="18" customHeight="1">
      <c r="A49" s="212" t="s">
        <v>540</v>
      </c>
      <c r="B49" s="212" t="s">
        <v>643</v>
      </c>
      <c r="C49" s="213">
        <v>0.178</v>
      </c>
      <c r="D49" s="216">
        <v>0.229</v>
      </c>
      <c r="E49" s="216">
        <v>0.143</v>
      </c>
      <c r="F49" s="220">
        <v>0.236</v>
      </c>
      <c r="G49" s="217"/>
      <c r="H49" s="214"/>
      <c r="I49" s="217"/>
      <c r="J49" s="214"/>
      <c r="K49" s="217"/>
      <c r="L49" s="214"/>
      <c r="M49" s="217"/>
    </row>
    <row r="50" spans="1:13" s="215" customFormat="1" ht="18" customHeight="1">
      <c r="A50" s="212" t="s">
        <v>541</v>
      </c>
      <c r="B50" s="219" t="s">
        <v>646</v>
      </c>
      <c r="C50" s="213">
        <v>0.191</v>
      </c>
      <c r="D50" s="213">
        <v>0.274</v>
      </c>
      <c r="E50" s="213">
        <v>0.143</v>
      </c>
      <c r="F50" s="213">
        <v>0.223</v>
      </c>
      <c r="G50" s="214"/>
      <c r="H50" s="214"/>
      <c r="I50" s="214"/>
      <c r="J50" s="214"/>
      <c r="K50" s="214"/>
      <c r="L50" s="214"/>
      <c r="M50" s="214"/>
    </row>
    <row r="51" spans="1:13" s="215" customFormat="1" ht="18" customHeight="1">
      <c r="A51" s="212" t="s">
        <v>479</v>
      </c>
      <c r="B51" s="212" t="s">
        <v>647</v>
      </c>
      <c r="C51" s="213">
        <v>0.16</v>
      </c>
      <c r="D51" s="213">
        <v>0.279</v>
      </c>
      <c r="E51" s="213">
        <v>0.171</v>
      </c>
      <c r="F51" s="213">
        <v>0.263</v>
      </c>
      <c r="G51" s="214"/>
      <c r="H51" s="214"/>
      <c r="I51" s="214"/>
      <c r="J51" s="214"/>
      <c r="K51" s="214"/>
      <c r="L51" s="214"/>
      <c r="M51" s="214"/>
    </row>
    <row r="52" spans="1:13" s="215" customFormat="1" ht="18" customHeight="1">
      <c r="A52" s="215" t="s">
        <v>480</v>
      </c>
      <c r="B52" s="212" t="s">
        <v>645</v>
      </c>
      <c r="C52" s="213">
        <v>0.207</v>
      </c>
      <c r="D52" s="213">
        <v>0.29</v>
      </c>
      <c r="E52" s="213">
        <v>0.224</v>
      </c>
      <c r="F52" s="216">
        <v>0.375</v>
      </c>
      <c r="G52" s="214"/>
      <c r="H52" s="214"/>
      <c r="I52" s="214"/>
      <c r="J52" s="214"/>
      <c r="K52" s="214"/>
      <c r="L52" s="214"/>
      <c r="M52" s="214"/>
    </row>
    <row r="53" spans="1:13" s="215" customFormat="1" ht="18" customHeight="1">
      <c r="A53" s="212" t="s">
        <v>544</v>
      </c>
      <c r="B53" s="212" t="s">
        <v>648</v>
      </c>
      <c r="C53" s="213">
        <v>0.298</v>
      </c>
      <c r="D53" s="213">
        <v>0.494</v>
      </c>
      <c r="E53" s="213">
        <v>0.191</v>
      </c>
      <c r="F53" s="213">
        <v>0.458</v>
      </c>
      <c r="G53" s="214"/>
      <c r="H53" s="214"/>
      <c r="I53" s="214"/>
      <c r="J53" s="214"/>
      <c r="K53" s="214"/>
      <c r="L53" s="214"/>
      <c r="M53" s="214"/>
    </row>
    <row r="54" spans="1:12" s="215" customFormat="1" ht="18.75">
      <c r="A54" s="510" t="s">
        <v>2</v>
      </c>
      <c r="B54" s="510"/>
      <c r="C54" s="510"/>
      <c r="D54" s="510"/>
      <c r="E54" s="510"/>
      <c r="F54" s="510"/>
      <c r="G54" s="204"/>
      <c r="H54" s="204"/>
      <c r="I54" s="204"/>
      <c r="J54" s="204"/>
      <c r="K54" s="204"/>
      <c r="L54" s="204"/>
    </row>
    <row r="55" spans="1:10" s="234" customFormat="1" ht="15.75">
      <c r="A55" s="231" t="s">
        <v>3</v>
      </c>
      <c r="B55" s="427"/>
      <c r="J55" s="235"/>
    </row>
    <row r="56" spans="1:10" s="234" customFormat="1" ht="15.75">
      <c r="A56" s="231" t="s">
        <v>890</v>
      </c>
      <c r="B56" s="427"/>
      <c r="J56" s="235"/>
    </row>
    <row r="57" spans="4:13" s="215" customFormat="1" ht="16.5" customHeight="1">
      <c r="D57" s="214"/>
      <c r="E57" s="214"/>
      <c r="G57" s="214"/>
      <c r="I57" s="214"/>
      <c r="J57" s="221"/>
      <c r="K57" s="214"/>
      <c r="M57" s="214"/>
    </row>
    <row r="58" spans="3:13" s="225" customFormat="1" ht="16.5" customHeight="1">
      <c r="C58" s="223"/>
      <c r="D58" s="224"/>
      <c r="E58" s="224"/>
      <c r="F58" s="223"/>
      <c r="G58" s="224"/>
      <c r="H58" s="223"/>
      <c r="I58" s="224"/>
      <c r="J58" s="223"/>
      <c r="K58" s="224"/>
      <c r="L58" s="223"/>
      <c r="M58" s="224"/>
    </row>
    <row r="59" spans="3:13" s="225" customFormat="1" ht="16.5" customHeight="1">
      <c r="C59" s="223"/>
      <c r="D59" s="224"/>
      <c r="E59" s="224"/>
      <c r="F59" s="223"/>
      <c r="G59" s="224"/>
      <c r="H59" s="223"/>
      <c r="I59" s="224"/>
      <c r="J59" s="223"/>
      <c r="K59" s="224"/>
      <c r="L59" s="223"/>
      <c r="M59" s="224"/>
    </row>
    <row r="60" spans="3:13" s="225" customFormat="1" ht="16.5" customHeight="1">
      <c r="C60" s="223"/>
      <c r="D60" s="224"/>
      <c r="E60" s="224"/>
      <c r="F60" s="223"/>
      <c r="G60" s="224"/>
      <c r="H60" s="223"/>
      <c r="I60" s="224"/>
      <c r="J60" s="223"/>
      <c r="K60" s="224"/>
      <c r="L60" s="223"/>
      <c r="M60" s="224"/>
    </row>
    <row r="61" spans="3:13" s="225" customFormat="1" ht="16.5" customHeight="1">
      <c r="C61" s="223"/>
      <c r="D61" s="224"/>
      <c r="E61" s="224"/>
      <c r="F61" s="223"/>
      <c r="G61" s="224"/>
      <c r="H61" s="223"/>
      <c r="I61" s="224"/>
      <c r="J61" s="223"/>
      <c r="K61" s="224"/>
      <c r="L61" s="223"/>
      <c r="M61" s="224"/>
    </row>
    <row r="62" spans="3:13" s="225" customFormat="1" ht="16.5" customHeight="1">
      <c r="C62" s="223"/>
      <c r="D62" s="224"/>
      <c r="E62" s="224"/>
      <c r="F62" s="223"/>
      <c r="G62" s="224"/>
      <c r="H62" s="223"/>
      <c r="I62" s="224"/>
      <c r="J62" s="223"/>
      <c r="K62" s="224"/>
      <c r="L62" s="223"/>
      <c r="M62" s="224"/>
    </row>
    <row r="63" spans="3:13" s="225" customFormat="1" ht="16.5" customHeight="1">
      <c r="C63" s="223"/>
      <c r="D63" s="224"/>
      <c r="E63" s="224"/>
      <c r="F63" s="223"/>
      <c r="G63" s="224"/>
      <c r="H63" s="223"/>
      <c r="I63" s="224"/>
      <c r="J63" s="223"/>
      <c r="K63" s="224"/>
      <c r="L63" s="223"/>
      <c r="M63" s="224"/>
    </row>
    <row r="64" spans="3:13" s="225" customFormat="1" ht="16.5" customHeight="1">
      <c r="C64" s="223"/>
      <c r="D64" s="224"/>
      <c r="E64" s="224"/>
      <c r="F64" s="223"/>
      <c r="G64" s="224"/>
      <c r="H64" s="223"/>
      <c r="I64" s="224"/>
      <c r="J64" s="223"/>
      <c r="K64" s="224"/>
      <c r="L64" s="223"/>
      <c r="M64" s="224"/>
    </row>
    <row r="65" spans="3:13" s="225" customFormat="1" ht="16.5" customHeight="1">
      <c r="C65" s="223"/>
      <c r="D65" s="224"/>
      <c r="E65" s="224"/>
      <c r="F65" s="223"/>
      <c r="G65" s="224"/>
      <c r="H65" s="223"/>
      <c r="I65" s="224"/>
      <c r="J65" s="223"/>
      <c r="K65" s="224"/>
      <c r="L65" s="223"/>
      <c r="M65" s="224"/>
    </row>
    <row r="66" spans="3:13" s="225" customFormat="1" ht="16.5" customHeight="1">
      <c r="C66" s="223"/>
      <c r="D66" s="224"/>
      <c r="E66" s="224"/>
      <c r="F66" s="223"/>
      <c r="G66" s="224"/>
      <c r="H66" s="223"/>
      <c r="I66" s="224"/>
      <c r="J66" s="223"/>
      <c r="K66" s="224"/>
      <c r="L66" s="223"/>
      <c r="M66" s="224"/>
    </row>
    <row r="67" spans="3:13" s="225" customFormat="1" ht="16.5" customHeight="1">
      <c r="C67" s="223"/>
      <c r="D67" s="224"/>
      <c r="E67" s="224"/>
      <c r="F67" s="223"/>
      <c r="G67" s="224"/>
      <c r="H67" s="223"/>
      <c r="I67" s="224"/>
      <c r="J67" s="223"/>
      <c r="K67" s="224"/>
      <c r="L67" s="223"/>
      <c r="M67" s="224"/>
    </row>
    <row r="68" spans="3:13" s="225" customFormat="1" ht="16.5" customHeight="1">
      <c r="C68" s="223"/>
      <c r="D68" s="224"/>
      <c r="E68" s="224"/>
      <c r="F68" s="223"/>
      <c r="G68" s="224"/>
      <c r="H68" s="223"/>
      <c r="I68" s="224"/>
      <c r="J68" s="223"/>
      <c r="K68" s="224"/>
      <c r="L68" s="223"/>
      <c r="M68" s="224"/>
    </row>
    <row r="69" spans="3:13" s="225" customFormat="1" ht="16.5" customHeight="1">
      <c r="C69" s="223"/>
      <c r="D69" s="224"/>
      <c r="E69" s="224"/>
      <c r="F69" s="223"/>
      <c r="G69" s="224"/>
      <c r="H69" s="223"/>
      <c r="I69" s="224"/>
      <c r="J69" s="223"/>
      <c r="K69" s="224"/>
      <c r="L69" s="223"/>
      <c r="M69" s="224"/>
    </row>
    <row r="70" spans="3:13" s="225" customFormat="1" ht="16.5" customHeight="1">
      <c r="C70" s="223"/>
      <c r="D70" s="224"/>
      <c r="E70" s="224"/>
      <c r="F70" s="223"/>
      <c r="G70" s="224"/>
      <c r="H70" s="223"/>
      <c r="I70" s="224"/>
      <c r="J70" s="223"/>
      <c r="K70" s="224"/>
      <c r="L70" s="223"/>
      <c r="M70" s="224"/>
    </row>
    <row r="71" spans="3:13" s="225" customFormat="1" ht="16.5" customHeight="1"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</row>
    <row r="72" spans="3:12" s="225" customFormat="1" ht="16.5" customHeight="1">
      <c r="C72" s="223"/>
      <c r="F72" s="223"/>
      <c r="H72" s="223"/>
      <c r="J72" s="223"/>
      <c r="L72" s="223"/>
    </row>
    <row r="73" spans="3:12" s="225" customFormat="1" ht="16.5" customHeight="1">
      <c r="C73" s="223"/>
      <c r="F73" s="223"/>
      <c r="H73" s="223"/>
      <c r="J73" s="223"/>
      <c r="L73" s="223"/>
    </row>
    <row r="74" spans="3:13" s="225" customFormat="1" ht="16.5" customHeight="1">
      <c r="C74" s="223"/>
      <c r="D74" s="226"/>
      <c r="E74" s="226"/>
      <c r="F74" s="223"/>
      <c r="G74" s="226"/>
      <c r="H74" s="223"/>
      <c r="I74" s="226"/>
      <c r="J74" s="223"/>
      <c r="K74" s="226"/>
      <c r="L74" s="223"/>
      <c r="M74" s="226"/>
    </row>
    <row r="75" spans="3:13" s="225" customFormat="1" ht="16.5" customHeight="1"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</row>
    <row r="76" spans="3:12" s="225" customFormat="1" ht="16.5" customHeight="1">
      <c r="C76" s="223"/>
      <c r="F76" s="223"/>
      <c r="H76" s="223"/>
      <c r="J76" s="223"/>
      <c r="L76" s="223"/>
    </row>
    <row r="77" spans="3:13" s="225" customFormat="1" ht="16.5" customHeight="1"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</row>
    <row r="78" spans="3:13" s="225" customFormat="1" ht="16.5" customHeight="1"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</row>
    <row r="79" spans="3:13" s="225" customFormat="1" ht="16.5" customHeight="1"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</row>
    <row r="80" spans="3:13" s="225" customFormat="1" ht="16.5" customHeight="1"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</row>
    <row r="81" spans="3:13" s="225" customFormat="1" ht="16.5" customHeight="1"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</row>
    <row r="82" spans="3:13" s="225" customFormat="1" ht="16.5" customHeight="1"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</row>
    <row r="83" spans="3:13" s="225" customFormat="1" ht="16.5" customHeight="1"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</row>
    <row r="84" spans="3:13" s="225" customFormat="1" ht="16.5" customHeight="1"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</row>
    <row r="85" spans="3:13" s="225" customFormat="1" ht="16.5" customHeight="1"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</row>
    <row r="86" spans="1:13" s="227" customFormat="1" ht="16.5" customHeight="1">
      <c r="A86" s="225"/>
      <c r="B86" s="225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</row>
    <row r="87" spans="1:13" s="227" customFormat="1" ht="16.5" customHeight="1">
      <c r="A87" s="225"/>
      <c r="B87" s="225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</row>
    <row r="88" spans="1:13" s="227" customFormat="1" ht="16.5" customHeight="1">
      <c r="A88" s="225"/>
      <c r="B88" s="225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</row>
    <row r="89" spans="1:13" s="227" customFormat="1" ht="16.5" customHeight="1">
      <c r="A89" s="225"/>
      <c r="B89" s="225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</row>
    <row r="90" spans="1:13" ht="16.5" customHeight="1">
      <c r="A90" s="225"/>
      <c r="B90" s="225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</row>
    <row r="91" spans="1:13" ht="16.5" customHeight="1">
      <c r="A91" s="225"/>
      <c r="B91" s="225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</row>
    <row r="92" spans="1:13" s="229" customFormat="1" ht="16.5" customHeight="1">
      <c r="A92" s="225"/>
      <c r="B92" s="225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</row>
    <row r="93" spans="1:26" s="229" customFormat="1" ht="16.5" customHeight="1">
      <c r="A93" s="225"/>
      <c r="B93" s="225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30"/>
      <c r="S93" s="230"/>
      <c r="T93" s="230"/>
      <c r="Y93" s="230"/>
      <c r="Z93" s="230"/>
    </row>
    <row r="94" spans="1:13" s="229" customFormat="1" ht="16.5" customHeight="1">
      <c r="A94" s="225"/>
      <c r="B94" s="225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</row>
    <row r="95" spans="1:13" s="231" customFormat="1" ht="16.5" customHeight="1">
      <c r="A95" s="225"/>
      <c r="B95" s="225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</row>
    <row r="96" spans="3:13" s="225" customFormat="1" ht="16.5" customHeight="1"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</row>
    <row r="97" spans="3:13" s="225" customFormat="1" ht="16.5" customHeight="1"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</row>
    <row r="98" spans="3:13" s="225" customFormat="1" ht="16.5" customHeight="1"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</row>
    <row r="99" spans="3:13" s="225" customFormat="1" ht="16.5" customHeight="1"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</row>
    <row r="100" spans="3:13" s="225" customFormat="1" ht="16.5" customHeight="1"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</row>
    <row r="101" spans="3:13" s="225" customFormat="1" ht="16.5" customHeight="1"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</row>
    <row r="102" spans="3:13" s="225" customFormat="1" ht="16.5" customHeight="1"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</row>
    <row r="103" spans="3:13" s="225" customFormat="1" ht="16.5" customHeight="1"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</row>
    <row r="104" spans="3:13" s="225" customFormat="1" ht="16.5" customHeight="1"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</row>
    <row r="105" spans="3:13" s="225" customFormat="1" ht="16.5" customHeight="1"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</row>
    <row r="106" spans="3:13" s="225" customFormat="1" ht="16.5" customHeight="1"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</row>
    <row r="107" spans="2:13" s="225" customFormat="1" ht="16.5" customHeight="1">
      <c r="B107" s="226"/>
      <c r="C107" s="226"/>
      <c r="D107" s="223"/>
      <c r="E107" s="223"/>
      <c r="F107" s="226"/>
      <c r="G107" s="223"/>
      <c r="H107" s="226"/>
      <c r="I107" s="223"/>
      <c r="J107" s="226"/>
      <c r="K107" s="223"/>
      <c r="L107" s="226"/>
      <c r="M107" s="223"/>
    </row>
    <row r="108" spans="1:13" s="225" customFormat="1" ht="16.5" customHeight="1">
      <c r="A108" s="226"/>
      <c r="C108" s="232"/>
      <c r="D108" s="223"/>
      <c r="E108" s="223"/>
      <c r="F108" s="232"/>
      <c r="G108" s="223"/>
      <c r="H108" s="232"/>
      <c r="I108" s="223"/>
      <c r="J108" s="232"/>
      <c r="K108" s="223"/>
      <c r="L108" s="232"/>
      <c r="M108" s="223"/>
    </row>
    <row r="109" spans="3:13" s="225" customFormat="1" ht="16.5" customHeight="1">
      <c r="C109" s="232"/>
      <c r="D109" s="223"/>
      <c r="E109" s="223"/>
      <c r="F109" s="232"/>
      <c r="G109" s="223"/>
      <c r="H109" s="232"/>
      <c r="I109" s="223"/>
      <c r="J109" s="232"/>
      <c r="K109" s="223"/>
      <c r="L109" s="232"/>
      <c r="M109" s="223"/>
    </row>
    <row r="110" spans="3:13" s="225" customFormat="1" ht="16.5" customHeight="1">
      <c r="C110" s="232"/>
      <c r="D110" s="223"/>
      <c r="E110" s="223"/>
      <c r="F110" s="232"/>
      <c r="G110" s="223"/>
      <c r="H110" s="232"/>
      <c r="I110" s="223"/>
      <c r="J110" s="232"/>
      <c r="K110" s="223"/>
      <c r="L110" s="232"/>
      <c r="M110" s="223"/>
    </row>
    <row r="111" spans="2:13" s="225" customFormat="1" ht="16.5" customHeight="1">
      <c r="B111" s="233"/>
      <c r="C111" s="233"/>
      <c r="D111" s="223"/>
      <c r="E111" s="223"/>
      <c r="F111" s="233"/>
      <c r="G111" s="223"/>
      <c r="H111" s="233"/>
      <c r="I111" s="223"/>
      <c r="J111" s="233"/>
      <c r="K111" s="223"/>
      <c r="L111" s="233"/>
      <c r="M111" s="223"/>
    </row>
    <row r="112" spans="1:13" s="225" customFormat="1" ht="16.5" customHeight="1">
      <c r="A112" s="233"/>
      <c r="B112" s="234"/>
      <c r="C112" s="235"/>
      <c r="D112" s="223"/>
      <c r="E112" s="223"/>
      <c r="F112" s="235"/>
      <c r="G112" s="223"/>
      <c r="H112" s="235"/>
      <c r="I112" s="223"/>
      <c r="J112" s="235"/>
      <c r="K112" s="223"/>
      <c r="L112" s="235"/>
      <c r="M112" s="223"/>
    </row>
    <row r="113" spans="1:13" s="225" customFormat="1" ht="16.5" customHeight="1">
      <c r="A113" s="234"/>
      <c r="B113" s="236"/>
      <c r="C113" s="237"/>
      <c r="D113" s="223"/>
      <c r="E113" s="223"/>
      <c r="F113" s="237"/>
      <c r="G113" s="223"/>
      <c r="H113" s="237"/>
      <c r="I113" s="223"/>
      <c r="J113" s="237"/>
      <c r="K113" s="223"/>
      <c r="L113" s="237"/>
      <c r="M113" s="223"/>
    </row>
    <row r="114" spans="1:13" s="225" customFormat="1" ht="16.5" customHeight="1">
      <c r="A114" s="236"/>
      <c r="B114" s="236"/>
      <c r="C114" s="237"/>
      <c r="D114" s="223"/>
      <c r="E114" s="223"/>
      <c r="F114" s="237"/>
      <c r="G114" s="223"/>
      <c r="H114" s="237"/>
      <c r="I114" s="223"/>
      <c r="J114" s="237"/>
      <c r="K114" s="223"/>
      <c r="L114" s="237"/>
      <c r="M114" s="223"/>
    </row>
    <row r="115" spans="1:13" s="225" customFormat="1" ht="16.5" customHeight="1">
      <c r="A115" s="236"/>
      <c r="B115" s="236"/>
      <c r="C115" s="238"/>
      <c r="D115" s="223"/>
      <c r="E115" s="223"/>
      <c r="F115" s="238"/>
      <c r="G115" s="223"/>
      <c r="H115" s="238"/>
      <c r="I115" s="223"/>
      <c r="J115" s="238"/>
      <c r="K115" s="223"/>
      <c r="L115" s="238"/>
      <c r="M115" s="223"/>
    </row>
    <row r="116" spans="1:13" s="225" customFormat="1" ht="16.5" customHeight="1">
      <c r="A116" s="236"/>
      <c r="B116" s="236"/>
      <c r="C116" s="238"/>
      <c r="D116" s="223"/>
      <c r="E116" s="223"/>
      <c r="F116" s="238"/>
      <c r="G116" s="223"/>
      <c r="H116" s="238"/>
      <c r="I116" s="223"/>
      <c r="J116" s="238"/>
      <c r="K116" s="223"/>
      <c r="L116" s="238"/>
      <c r="M116" s="223"/>
    </row>
    <row r="117" spans="1:13" s="225" customFormat="1" ht="16.5" customHeight="1">
      <c r="A117" s="236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</row>
    <row r="118" spans="3:13" s="225" customFormat="1" ht="16.5" customHeight="1"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</row>
    <row r="119" spans="3:13" s="225" customFormat="1" ht="16.5" customHeight="1"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</row>
    <row r="120" spans="3:13" s="225" customFormat="1" ht="16.5" customHeight="1"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</row>
    <row r="121" spans="3:13" s="225" customFormat="1" ht="16.5" customHeight="1"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</row>
    <row r="122" spans="3:13" s="225" customFormat="1" ht="16.5" customHeight="1"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</row>
    <row r="123" spans="3:13" s="225" customFormat="1" ht="16.5" customHeight="1"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</row>
    <row r="124" spans="3:13" s="225" customFormat="1" ht="16.5" customHeight="1"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</row>
    <row r="125" spans="3:13" s="225" customFormat="1" ht="16.5" customHeight="1"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</row>
    <row r="126" spans="3:13" s="225" customFormat="1" ht="16.5" customHeight="1">
      <c r="C126" s="223"/>
      <c r="D126" s="226"/>
      <c r="E126" s="226"/>
      <c r="F126" s="223"/>
      <c r="G126" s="226"/>
      <c r="H126" s="223"/>
      <c r="I126" s="226"/>
      <c r="J126" s="223"/>
      <c r="K126" s="226"/>
      <c r="L126" s="223"/>
      <c r="M126" s="226"/>
    </row>
    <row r="127" spans="3:13" s="225" customFormat="1" ht="16.5" customHeight="1">
      <c r="C127" s="223"/>
      <c r="D127" s="232"/>
      <c r="E127" s="232"/>
      <c r="F127" s="223"/>
      <c r="G127" s="232"/>
      <c r="H127" s="223"/>
      <c r="I127" s="232"/>
      <c r="J127" s="223"/>
      <c r="K127" s="232"/>
      <c r="L127" s="223"/>
      <c r="M127" s="232"/>
    </row>
    <row r="128" spans="3:13" s="225" customFormat="1" ht="16.5" customHeight="1">
      <c r="C128" s="223"/>
      <c r="D128" s="232"/>
      <c r="E128" s="232"/>
      <c r="F128" s="223"/>
      <c r="G128" s="232"/>
      <c r="H128" s="223"/>
      <c r="I128" s="232"/>
      <c r="J128" s="223"/>
      <c r="K128" s="232"/>
      <c r="L128" s="223"/>
      <c r="M128" s="232"/>
    </row>
    <row r="129" spans="3:13" s="225" customFormat="1" ht="16.5" customHeight="1">
      <c r="C129" s="223"/>
      <c r="D129" s="232"/>
      <c r="E129" s="232"/>
      <c r="F129" s="223"/>
      <c r="G129" s="232"/>
      <c r="H129" s="223"/>
      <c r="I129" s="232"/>
      <c r="J129" s="223"/>
      <c r="K129" s="232"/>
      <c r="L129" s="223"/>
      <c r="M129" s="232"/>
    </row>
    <row r="130" spans="3:13" s="225" customFormat="1" ht="16.5" customHeight="1">
      <c r="C130" s="223"/>
      <c r="D130" s="233"/>
      <c r="E130" s="233"/>
      <c r="F130" s="223"/>
      <c r="G130" s="233"/>
      <c r="H130" s="223"/>
      <c r="I130" s="233"/>
      <c r="J130" s="223"/>
      <c r="K130" s="233"/>
      <c r="L130" s="223"/>
      <c r="M130" s="233"/>
    </row>
    <row r="131" spans="3:13" s="225" customFormat="1" ht="16.5" customHeight="1">
      <c r="C131" s="223"/>
      <c r="D131" s="235"/>
      <c r="E131" s="235"/>
      <c r="F131" s="223"/>
      <c r="G131" s="235"/>
      <c r="H131" s="223"/>
      <c r="I131" s="235"/>
      <c r="J131" s="223"/>
      <c r="K131" s="235"/>
      <c r="L131" s="223"/>
      <c r="M131" s="235"/>
    </row>
    <row r="132" spans="3:13" s="225" customFormat="1" ht="16.5" customHeight="1">
      <c r="C132" s="223"/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</row>
    <row r="133" spans="3:13" s="225" customFormat="1" ht="16.5" customHeight="1">
      <c r="C133" s="223"/>
      <c r="D133" s="237"/>
      <c r="E133" s="237"/>
      <c r="F133" s="223"/>
      <c r="G133" s="237"/>
      <c r="H133" s="223"/>
      <c r="I133" s="237"/>
      <c r="J133" s="223"/>
      <c r="K133" s="237"/>
      <c r="L133" s="223"/>
      <c r="M133" s="237"/>
    </row>
    <row r="134" spans="3:13" s="225" customFormat="1" ht="16.5" customHeight="1">
      <c r="C134" s="223"/>
      <c r="D134" s="238"/>
      <c r="E134" s="238"/>
      <c r="F134" s="223"/>
      <c r="G134" s="238"/>
      <c r="H134" s="223"/>
      <c r="I134" s="238"/>
      <c r="J134" s="223"/>
      <c r="K134" s="238"/>
      <c r="L134" s="223"/>
      <c r="M134" s="238"/>
    </row>
    <row r="135" spans="3:13" s="225" customFormat="1" ht="16.5" customHeight="1">
      <c r="C135" s="223"/>
      <c r="D135" s="238"/>
      <c r="E135" s="238"/>
      <c r="F135" s="223"/>
      <c r="G135" s="238"/>
      <c r="H135" s="223"/>
      <c r="I135" s="238"/>
      <c r="J135" s="223"/>
      <c r="K135" s="238"/>
      <c r="L135" s="223"/>
      <c r="M135" s="238"/>
    </row>
    <row r="136" spans="3:13" s="225" customFormat="1" ht="16.5" customHeight="1"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</row>
    <row r="137" spans="3:13" s="225" customFormat="1" ht="16.5" customHeight="1"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</row>
    <row r="138" spans="3:13" s="225" customFormat="1" ht="16.5" customHeight="1"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</row>
    <row r="139" spans="3:13" s="225" customFormat="1" ht="16.5" customHeight="1"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</row>
    <row r="140" spans="3:13" s="225" customFormat="1" ht="16.5" customHeight="1"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</row>
    <row r="141" spans="3:13" s="225" customFormat="1" ht="16.5" customHeight="1"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</row>
    <row r="142" spans="3:13" s="225" customFormat="1" ht="16.5" customHeight="1"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</row>
    <row r="143" spans="3:13" s="225" customFormat="1" ht="16.5" customHeight="1"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</row>
    <row r="144" spans="3:13" s="225" customFormat="1" ht="16.5" customHeight="1"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</row>
    <row r="145" spans="3:13" s="225" customFormat="1" ht="16.5" customHeight="1"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</row>
    <row r="146" spans="3:13" s="225" customFormat="1" ht="16.5" customHeight="1"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23"/>
    </row>
    <row r="147" spans="3:13" s="225" customFormat="1" ht="16.5" customHeight="1"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</row>
    <row r="148" spans="3:13" s="225" customFormat="1" ht="16.5" customHeight="1">
      <c r="C148" s="223"/>
      <c r="D148" s="223"/>
      <c r="E148" s="223"/>
      <c r="F148" s="223"/>
      <c r="G148" s="223"/>
      <c r="H148" s="223"/>
      <c r="I148" s="223"/>
      <c r="J148" s="223"/>
      <c r="K148" s="223"/>
      <c r="L148" s="223"/>
      <c r="M148" s="223"/>
    </row>
    <row r="149" spans="3:13" s="225" customFormat="1" ht="16.5" customHeight="1"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  <c r="M149" s="223"/>
    </row>
    <row r="150" spans="1:13" s="227" customFormat="1" ht="16.5" customHeight="1">
      <c r="A150" s="225"/>
      <c r="B150" s="225"/>
      <c r="C150" s="223"/>
      <c r="D150" s="223"/>
      <c r="E150" s="223"/>
      <c r="F150" s="223"/>
      <c r="G150" s="223"/>
      <c r="H150" s="223"/>
      <c r="I150" s="223"/>
      <c r="J150" s="223"/>
      <c r="K150" s="223"/>
      <c r="L150" s="223"/>
      <c r="M150" s="223"/>
    </row>
    <row r="151" spans="1:13" s="227" customFormat="1" ht="16.5" customHeight="1">
      <c r="A151" s="225"/>
      <c r="B151" s="225"/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</row>
    <row r="152" spans="1:13" s="227" customFormat="1" ht="16.5" customHeight="1">
      <c r="A152" s="225"/>
      <c r="B152" s="225"/>
      <c r="C152" s="223"/>
      <c r="D152" s="223"/>
      <c r="E152" s="223"/>
      <c r="F152" s="223"/>
      <c r="G152" s="223"/>
      <c r="H152" s="223"/>
      <c r="I152" s="223"/>
      <c r="J152" s="223"/>
      <c r="K152" s="223"/>
      <c r="L152" s="223"/>
      <c r="M152" s="223"/>
    </row>
    <row r="153" spans="1:13" s="227" customFormat="1" ht="16.5" customHeight="1">
      <c r="A153" s="225"/>
      <c r="B153" s="225"/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</row>
    <row r="154" spans="1:13" ht="16.5" customHeight="1">
      <c r="A154" s="225"/>
      <c r="B154" s="225"/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  <c r="M154" s="223"/>
    </row>
    <row r="155" spans="1:13" ht="16.5" customHeight="1">
      <c r="A155" s="225"/>
      <c r="B155" s="225"/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</row>
    <row r="156" spans="1:13" ht="16.5" customHeight="1">
      <c r="A156" s="225"/>
      <c r="B156" s="225"/>
      <c r="C156" s="223"/>
      <c r="D156" s="223"/>
      <c r="E156" s="223"/>
      <c r="F156" s="223"/>
      <c r="G156" s="223"/>
      <c r="H156" s="223"/>
      <c r="I156" s="223"/>
      <c r="J156" s="223"/>
      <c r="K156" s="223"/>
      <c r="L156" s="223"/>
      <c r="M156" s="223"/>
    </row>
    <row r="157" spans="1:13" ht="16.5" customHeight="1">
      <c r="A157" s="225"/>
      <c r="B157" s="225"/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</row>
    <row r="158" spans="1:13" ht="16.5" customHeight="1">
      <c r="A158" s="225"/>
      <c r="B158" s="225"/>
      <c r="C158" s="223"/>
      <c r="D158" s="223"/>
      <c r="E158" s="223"/>
      <c r="F158" s="223"/>
      <c r="G158" s="223"/>
      <c r="H158" s="223"/>
      <c r="I158" s="223"/>
      <c r="J158" s="223"/>
      <c r="K158" s="223"/>
      <c r="L158" s="223"/>
      <c r="M158" s="223"/>
    </row>
    <row r="159" spans="1:13" ht="16.5" customHeight="1">
      <c r="A159" s="225"/>
      <c r="B159" s="225"/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</row>
    <row r="160" spans="1:13" ht="16.5" customHeight="1">
      <c r="A160" s="225"/>
      <c r="B160" s="225"/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</row>
    <row r="161" spans="1:13" ht="16.5" customHeight="1">
      <c r="A161" s="225"/>
      <c r="B161" s="225"/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</row>
    <row r="162" spans="1:13" ht="16.5" customHeight="1">
      <c r="A162" s="225"/>
      <c r="B162" s="225"/>
      <c r="C162" s="223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</row>
    <row r="163" spans="1:13" ht="16.5" customHeight="1">
      <c r="A163" s="225"/>
      <c r="B163" s="225"/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</row>
    <row r="164" spans="1:13" ht="16.5" customHeight="1">
      <c r="A164" s="225"/>
      <c r="B164" s="225"/>
      <c r="C164" s="223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</row>
    <row r="165" spans="1:13" ht="16.5" customHeight="1">
      <c r="A165" s="225"/>
      <c r="B165" s="225"/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</row>
    <row r="166" spans="1:13" ht="16.5" customHeight="1">
      <c r="A166" s="225"/>
      <c r="B166" s="225"/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</row>
    <row r="167" spans="1:13" ht="16.5" customHeight="1">
      <c r="A167" s="225"/>
      <c r="B167" s="225"/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</row>
    <row r="168" spans="1:13" ht="16.5" customHeight="1">
      <c r="A168" s="225"/>
      <c r="B168" s="225"/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</row>
    <row r="169" spans="1:13" ht="16.5" customHeight="1">
      <c r="A169" s="225"/>
      <c r="B169" s="225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</row>
    <row r="170" spans="1:13" ht="16.5" customHeight="1">
      <c r="A170" s="225"/>
      <c r="B170" s="225"/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</row>
    <row r="171" spans="1:13" ht="16.5" customHeight="1">
      <c r="A171" s="225"/>
      <c r="B171" s="226"/>
      <c r="C171" s="226"/>
      <c r="D171" s="223"/>
      <c r="E171" s="223"/>
      <c r="F171" s="226"/>
      <c r="G171" s="223"/>
      <c r="H171" s="226"/>
      <c r="I171" s="223"/>
      <c r="J171" s="226"/>
      <c r="K171" s="223"/>
      <c r="L171" s="226"/>
      <c r="M171" s="223"/>
    </row>
    <row r="172" spans="1:13" ht="16.5" customHeight="1">
      <c r="A172" s="226"/>
      <c r="B172" s="225"/>
      <c r="C172" s="225"/>
      <c r="D172" s="223"/>
      <c r="E172" s="223"/>
      <c r="F172" s="225"/>
      <c r="G172" s="223"/>
      <c r="H172" s="225"/>
      <c r="I172" s="223"/>
      <c r="J172" s="232"/>
      <c r="K172" s="223"/>
      <c r="L172" s="225"/>
      <c r="M172" s="223"/>
    </row>
    <row r="173" spans="1:13" ht="16.5" customHeight="1">
      <c r="A173" s="225"/>
      <c r="B173" s="225"/>
      <c r="C173" s="225"/>
      <c r="D173" s="223"/>
      <c r="E173" s="223"/>
      <c r="F173" s="225"/>
      <c r="G173" s="223"/>
      <c r="H173" s="225"/>
      <c r="I173" s="223"/>
      <c r="J173" s="232"/>
      <c r="K173" s="223"/>
      <c r="L173" s="225"/>
      <c r="M173" s="223"/>
    </row>
    <row r="174" spans="1:13" ht="16.5" customHeight="1">
      <c r="A174" s="225"/>
      <c r="B174" s="225"/>
      <c r="C174" s="225"/>
      <c r="D174" s="223"/>
      <c r="E174" s="223"/>
      <c r="F174" s="225"/>
      <c r="G174" s="223"/>
      <c r="H174" s="225"/>
      <c r="I174" s="223"/>
      <c r="J174" s="232"/>
      <c r="K174" s="223"/>
      <c r="L174" s="225"/>
      <c r="M174" s="223"/>
    </row>
    <row r="175" spans="1:13" ht="16.5" customHeight="1">
      <c r="A175" s="225"/>
      <c r="B175" s="234"/>
      <c r="C175" s="234"/>
      <c r="D175" s="223"/>
      <c r="E175" s="223"/>
      <c r="F175" s="234"/>
      <c r="G175" s="223"/>
      <c r="H175" s="234"/>
      <c r="I175" s="223"/>
      <c r="J175" s="235"/>
      <c r="K175" s="223"/>
      <c r="L175" s="234"/>
      <c r="M175" s="223"/>
    </row>
    <row r="176" spans="1:13" ht="16.5" customHeight="1">
      <c r="A176" s="234"/>
      <c r="B176" s="234"/>
      <c r="C176" s="234"/>
      <c r="D176" s="223"/>
      <c r="E176" s="223"/>
      <c r="F176" s="234"/>
      <c r="G176" s="223"/>
      <c r="H176" s="234"/>
      <c r="I176" s="223"/>
      <c r="J176" s="235"/>
      <c r="K176" s="223"/>
      <c r="L176" s="234"/>
      <c r="M176" s="223"/>
    </row>
    <row r="177" spans="1:13" ht="16.5" customHeight="1">
      <c r="A177" s="234"/>
      <c r="B177" s="234"/>
      <c r="C177" s="234"/>
      <c r="D177" s="223"/>
      <c r="E177" s="223"/>
      <c r="F177" s="234"/>
      <c r="G177" s="223"/>
      <c r="H177" s="234"/>
      <c r="I177" s="223"/>
      <c r="J177" s="235"/>
      <c r="K177" s="223"/>
      <c r="L177" s="234"/>
      <c r="M177" s="223"/>
    </row>
    <row r="178" spans="1:13" ht="16.5" customHeight="1">
      <c r="A178" s="234"/>
      <c r="B178" s="234"/>
      <c r="C178" s="234"/>
      <c r="D178" s="223"/>
      <c r="E178" s="223"/>
      <c r="F178" s="234"/>
      <c r="G178" s="223"/>
      <c r="H178" s="234"/>
      <c r="I178" s="223"/>
      <c r="J178" s="235"/>
      <c r="K178" s="223"/>
      <c r="L178" s="234"/>
      <c r="M178" s="223"/>
    </row>
    <row r="179" spans="1:13" ht="16.5" customHeight="1">
      <c r="A179" s="234"/>
      <c r="D179" s="223"/>
      <c r="E179" s="223"/>
      <c r="G179" s="223"/>
      <c r="I179" s="223"/>
      <c r="K179" s="223"/>
      <c r="M179" s="223"/>
    </row>
    <row r="180" spans="4:13" ht="16.5" customHeight="1">
      <c r="D180" s="223"/>
      <c r="E180" s="223"/>
      <c r="G180" s="223"/>
      <c r="I180" s="223"/>
      <c r="K180" s="223"/>
      <c r="M180" s="223"/>
    </row>
    <row r="181" spans="4:13" ht="16.5" customHeight="1">
      <c r="D181" s="223"/>
      <c r="E181" s="223"/>
      <c r="G181" s="223"/>
      <c r="I181" s="223"/>
      <c r="K181" s="223"/>
      <c r="M181" s="223"/>
    </row>
    <row r="182" spans="4:13" ht="16.5" customHeight="1">
      <c r="D182" s="223"/>
      <c r="E182" s="223"/>
      <c r="G182" s="223"/>
      <c r="I182" s="223"/>
      <c r="K182" s="223"/>
      <c r="M182" s="223"/>
    </row>
    <row r="183" spans="4:13" ht="16.5" customHeight="1">
      <c r="D183" s="223"/>
      <c r="E183" s="223"/>
      <c r="G183" s="223"/>
      <c r="I183" s="223"/>
      <c r="K183" s="223"/>
      <c r="M183" s="223"/>
    </row>
    <row r="184" spans="4:13" ht="16.5" customHeight="1">
      <c r="D184" s="223"/>
      <c r="E184" s="223"/>
      <c r="G184" s="223"/>
      <c r="I184" s="223"/>
      <c r="K184" s="223"/>
      <c r="M184" s="223"/>
    </row>
    <row r="185" spans="4:13" ht="16.5" customHeight="1">
      <c r="D185" s="223"/>
      <c r="E185" s="223"/>
      <c r="G185" s="223"/>
      <c r="I185" s="223"/>
      <c r="K185" s="223"/>
      <c r="M185" s="223"/>
    </row>
    <row r="186" spans="4:13" ht="16.5" customHeight="1">
      <c r="D186" s="223"/>
      <c r="E186" s="223"/>
      <c r="G186" s="223"/>
      <c r="I186" s="223"/>
      <c r="K186" s="223"/>
      <c r="M186" s="223"/>
    </row>
    <row r="187" spans="4:13" ht="16.5" customHeight="1">
      <c r="D187" s="223"/>
      <c r="E187" s="223"/>
      <c r="G187" s="223"/>
      <c r="I187" s="223"/>
      <c r="K187" s="223"/>
      <c r="M187" s="223"/>
    </row>
    <row r="188" spans="4:13" ht="16.5" customHeight="1">
      <c r="D188" s="223"/>
      <c r="E188" s="223"/>
      <c r="G188" s="223"/>
      <c r="I188" s="223"/>
      <c r="K188" s="223"/>
      <c r="M188" s="223"/>
    </row>
    <row r="189" spans="4:13" ht="16.5" customHeight="1">
      <c r="D189" s="223"/>
      <c r="E189" s="223"/>
      <c r="G189" s="223"/>
      <c r="I189" s="223"/>
      <c r="K189" s="223"/>
      <c r="M189" s="223"/>
    </row>
    <row r="190" spans="4:13" ht="16.5" customHeight="1">
      <c r="D190" s="226"/>
      <c r="E190" s="226"/>
      <c r="G190" s="226"/>
      <c r="I190" s="226"/>
      <c r="K190" s="226"/>
      <c r="M190" s="226"/>
    </row>
    <row r="191" spans="4:13" ht="16.5" customHeight="1">
      <c r="D191" s="225"/>
      <c r="E191" s="225"/>
      <c r="G191" s="225"/>
      <c r="I191" s="225"/>
      <c r="K191" s="225"/>
      <c r="M191" s="225"/>
    </row>
    <row r="192" spans="4:13" ht="16.5" customHeight="1">
      <c r="D192" s="225"/>
      <c r="E192" s="225"/>
      <c r="G192" s="225"/>
      <c r="I192" s="225"/>
      <c r="K192" s="225"/>
      <c r="M192" s="225"/>
    </row>
    <row r="193" spans="4:13" ht="16.5" customHeight="1">
      <c r="D193" s="225"/>
      <c r="E193" s="225"/>
      <c r="G193" s="225"/>
      <c r="I193" s="225"/>
      <c r="K193" s="225"/>
      <c r="M193" s="225"/>
    </row>
    <row r="194" spans="4:13" ht="16.5" customHeight="1">
      <c r="D194" s="234"/>
      <c r="E194" s="234"/>
      <c r="I194" s="234"/>
      <c r="K194" s="234"/>
      <c r="M194" s="234"/>
    </row>
    <row r="195" spans="4:13" ht="16.5" customHeight="1">
      <c r="D195" s="234"/>
      <c r="E195" s="234"/>
      <c r="I195" s="234"/>
      <c r="K195" s="234"/>
      <c r="M195" s="234"/>
    </row>
    <row r="196" spans="4:13" ht="16.5" customHeight="1">
      <c r="D196" s="234"/>
      <c r="E196" s="234"/>
      <c r="I196" s="234"/>
      <c r="K196" s="234"/>
      <c r="M196" s="234"/>
    </row>
    <row r="197" spans="4:13" ht="16.5" customHeight="1">
      <c r="D197" s="234"/>
      <c r="E197" s="234"/>
      <c r="I197" s="234"/>
      <c r="K197" s="234"/>
      <c r="M197" s="234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64" r:id="rId1"/>
  <colBreaks count="1" manualBreakCount="1">
    <brk id="6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DTK Computer</cp:lastModifiedBy>
  <cp:lastPrinted>2014-07-24T05:26:24Z</cp:lastPrinted>
  <dcterms:created xsi:type="dcterms:W3CDTF">2005-01-20T03:57:57Z</dcterms:created>
  <dcterms:modified xsi:type="dcterms:W3CDTF">2015-11-09T04:33:50Z</dcterms:modified>
  <cp:category/>
  <cp:version/>
  <cp:contentType/>
  <cp:contentStatus/>
</cp:coreProperties>
</file>