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2825" windowHeight="12795" tabRatio="805" activeTab="0"/>
  </bookViews>
  <sheets>
    <sheet name="สินค้า" sheetId="1" r:id="rId1"/>
  </sheets>
  <definedNames>
    <definedName name="_xlnm.Print_Area" localSheetId="0">'สินค้า'!$A$1:$G$38</definedName>
  </definedNames>
  <calcPr fullCalcOnLoad="1"/>
</workbook>
</file>

<file path=xl/sharedStrings.xml><?xml version="1.0" encoding="utf-8"?>
<sst xmlns="http://schemas.openxmlformats.org/spreadsheetml/2006/main" count="55" uniqueCount="49">
  <si>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</si>
  <si>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</si>
  <si>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</si>
  <si>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</si>
  <si>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</si>
  <si>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2202 (น้ำ รวมถึงน้ำแร่และน้ำอัดลม ที่เติมน้ำตาลหรือสารที่ทำให้หวานอื่นๆ หรือที่ปรุงกลิ่นรส และเครื่องดื่มอื่นๆ ที่ไม่มีแอลกอฮอล์ แต่ไม่รวมถึงน้ำผลไม้หรือน้ำพืชผัก ตามประเภทที่ 20.09 (น้ำผลไม้หรือน้ำพืชผัก ที่ไม่ได้หมักและไม่เติมสุรา))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</si>
  <si>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</si>
  <si>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</si>
  <si>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</si>
  <si>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</si>
  <si>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</si>
  <si>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</si>
  <si>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เครื่องดื่มที่ไม่มีแอลกอฮอส์</t>
  </si>
  <si>
    <t>: การส่งออก</t>
  </si>
  <si>
    <t>รถยนต์ อุปกรณ์และส่วนประกอบ</t>
  </si>
  <si>
    <t>ยานพาหนะอื่น ๆ และส่วนประกอบ</t>
  </si>
  <si>
    <t>รถจักรยานยนต์และส่วนประกอบ</t>
  </si>
  <si>
    <t>8407 (เครื่องยนต์สันดาปภายในแบบลูกสูบเคลื่อนตรงหรือลูกสูบหมุน  ชนิดจุดระเบิดด้วยประกายไฟ)</t>
  </si>
  <si>
    <t>4011 (ยางนอกชนิดอัดลม ที่เป็นของใหม่)</t>
  </si>
  <si>
    <t>7204 (เศษและของที่ใช้ไม่ได้จำพวกเหล็ก  รวมทั้งอินกอตที่หลอมจากของที่ใช้ไม่ได้ที่เป็นเหล็กหรือเหล็กกล้า)</t>
  </si>
  <si>
    <t>7602 (เศษและของที่ใช้ไม่ได้ที่เป็นอะลูมิเนียม)</t>
  </si>
  <si>
    <t>0714 (มันสำปะหลัง รากสามสิบ สาเลป เยรูซาเลมอาร์ติโชก มันเทศ และรากหรือหัวที่คล้ายกัน ซึ่งมีปริมาณของสตาร์ชหรืออินูลินสูง สด แช่เย็น แช่แข็ง หรือแห้ง  จะฝานหรือทำเป็นเพลเลตหรือไม่ก็ตาม รวมทั้งเนื้อในของต้นสาคู)</t>
  </si>
  <si>
    <t>อะลูมิเนียมและผลิตภัณฑ์</t>
  </si>
  <si>
    <t>วัตถุดิบและผลิตภัณฑ์กึ่งสำเร็จรูปอื่นๆ</t>
  </si>
  <si>
    <t>2309 (ของปรุงแต่ง ชนิดที่ใช้ในการเลี้ยงสัตว์)</t>
  </si>
  <si>
    <t>เสื้อผ้าสำเร็จรูป</t>
  </si>
  <si>
    <t>4707 (กระดาษหรือกระดาษแข็งที่นำกลับคืนมาใช้ได้อีก (เศษและของที่ใช้ไม่ได้))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</si>
  <si>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</si>
  <si>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</si>
  <si>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</si>
  <si>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</si>
  <si>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</si>
  <si>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</si>
  <si>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</si>
  <si>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น้ำมันสำเร็จรูปอื่น ๆ</t>
  </si>
  <si>
    <t>มอเตอร์ไฟฟ้า ชุดเครื่องกำเนิดไฟฟ้าและส่วนประกอบ</t>
  </si>
  <si>
    <t>เครื่องจักรไฟฟ้าใช้ในอุตสาหกรรม</t>
  </si>
  <si>
    <t>กลุ่มความร่วมมือฯ 2</t>
  </si>
  <si>
    <t>ยางยานพาหนะ</t>
  </si>
  <si>
    <t>ธัญพืช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</si>
  <si>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</si>
  <si>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</si>
  <si>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</si>
  <si>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เครื่องยนต์สันดาปภายในแบบลูกสูบและส่วนประกอบ</t>
  </si>
  <si>
    <t>ผลิตภัณฑ์พลาสติกอื่นๆ</t>
  </si>
  <si>
    <t>ผักและของปรุงแต่งจากผัก</t>
  </si>
  <si>
    <t>ลวดและสายเคเบิล ที่หุ้มฉนวน</t>
  </si>
  <si>
    <t>ปี 2559-2561 (มกราคม-กรกฎาคม)</t>
  </si>
  <si>
    <t>(มกราคม-กรกฎาคม)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</si>
</sst>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0.0"/>
    <numFmt numFmtId="182" formatCode="#,##0.0000_ ;[Red]\-#,##0.0000\ "/>
    <numFmt numFmtId="183" formatCode="#,##0_ ;[Red]\-#,##0\ "/>
    <numFmt numFmtId="184" formatCode="#,##0.0_ ;[Red]\-#,##0.0\ "/>
    <numFmt numFmtId="185" formatCode="#,##0.0000000000_ ;[Red]\-#,##0.0000000000\ "/>
    <numFmt numFmtId="186" formatCode="_(* #,##0.0_);_(* \(#,##0.0\);_(* &quot;-&quot;??_);_(@_)"/>
    <numFmt numFmtId="187" formatCode="_-* #,##0.0_-;\-* #,##0.0_-;_-* &quot;-&quot;??_-;_-@_-"/>
    <numFmt numFmtId="188" formatCode="#,##0.0;\-#,##0.0"/>
    <numFmt numFmtId="189" formatCode="#,##0.00_ ;[Red]\-#,##0.00\ "/>
    <numFmt numFmtId="190" formatCode="#,##0.00_ ;\-#,##0.00\ "/>
    <numFmt numFmtId="191" formatCode="_-* #,##0.000_-;\-* #,##0.000_-;_-* &quot;-&quot;??_-;_-@_-"/>
    <numFmt numFmtId="192" formatCode="#,##0.0_ ;\-#,##0.0\ "/>
    <numFmt numFmtId="193" formatCode="#,##0.000"/>
    <numFmt numFmtId="194" formatCode="#,##0.0000"/>
    <numFmt numFmtId="195" formatCode="#,##0.000;\-#,##0.000"/>
    <numFmt numFmtId="196" formatCode="_-* #,##0.0_-;\-* #,##0.0_-;_-* &quot;-&quot;?_-;_-@_-"/>
    <numFmt numFmtId="197" formatCode="_-* #,##0.0000_-;\-* #,##0.0000_-;_-* &quot;-&quot;??_-;_-@_-"/>
    <numFmt numFmtId="198" formatCode="_-* #,##0.00000_-;\-* #,##0.0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name val="Angsana New"/>
      <family val="1"/>
    </font>
    <font>
      <b/>
      <u val="single"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4" fillId="32" borderId="7" applyNumberFormat="0" applyFont="0" applyAlignment="0" applyProtection="0"/>
    <xf numFmtId="0" fontId="51" fillId="27" borderId="8" applyNumberFormat="0" applyAlignment="0" applyProtection="0"/>
    <xf numFmtId="9" fontId="1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/>
    </xf>
    <xf numFmtId="4" fontId="3" fillId="13" borderId="10" xfId="42" applyNumberFormat="1" applyFont="1" applyFill="1" applyBorder="1" applyAlignment="1">
      <alignment horizontal="right" vertical="center"/>
    </xf>
    <xf numFmtId="4" fontId="3" fillId="1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0" xfId="0" applyFill="1" applyAlignment="1">
      <alignment/>
    </xf>
    <xf numFmtId="0" fontId="8" fillId="13" borderId="12" xfId="0" applyFont="1" applyFill="1" applyBorder="1" applyAlignment="1">
      <alignment horizontal="center" vertical="justify"/>
    </xf>
    <xf numFmtId="0" fontId="8" fillId="0" borderId="0" xfId="0" applyFont="1" applyFill="1" applyAlignment="1">
      <alignment vertical="justify"/>
    </xf>
    <xf numFmtId="0" fontId="10" fillId="13" borderId="13" xfId="0" applyFont="1" applyFill="1" applyBorder="1" applyAlignment="1">
      <alignment horizontal="center" vertical="justify"/>
    </xf>
    <xf numFmtId="0" fontId="3" fillId="13" borderId="14" xfId="0" applyFont="1" applyFill="1" applyBorder="1" applyAlignment="1">
      <alignment horizontal="left" vertical="justify"/>
    </xf>
    <xf numFmtId="0" fontId="10" fillId="13" borderId="15" xfId="0" applyFont="1" applyFill="1" applyBorder="1" applyAlignment="1">
      <alignment horizontal="center" vertical="justify"/>
    </xf>
    <xf numFmtId="0" fontId="3" fillId="13" borderId="16" xfId="0" applyFont="1" applyFill="1" applyBorder="1" applyAlignment="1">
      <alignment horizontal="left" vertical="justify"/>
    </xf>
    <xf numFmtId="0" fontId="10" fillId="0" borderId="0" xfId="0" applyFont="1" applyFill="1" applyAlignment="1">
      <alignment vertical="justify"/>
    </xf>
    <xf numFmtId="0" fontId="5" fillId="0" borderId="0" xfId="0" applyFont="1" applyAlignment="1">
      <alignment vertical="center"/>
    </xf>
    <xf numFmtId="0" fontId="6" fillId="34" borderId="0" xfId="0" applyFont="1" applyFill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13" borderId="12" xfId="0" applyFont="1" applyFill="1" applyBorder="1" applyAlignment="1">
      <alignment horizontal="center" vertical="justify"/>
    </xf>
    <xf numFmtId="0" fontId="3" fillId="13" borderId="17" xfId="0" applyFont="1" applyFill="1" applyBorder="1" applyAlignment="1">
      <alignment vertical="justify"/>
    </xf>
    <xf numFmtId="0" fontId="3" fillId="13" borderId="13" xfId="0" applyFont="1" applyFill="1" applyBorder="1" applyAlignment="1">
      <alignment horizontal="center" vertical="justify"/>
    </xf>
    <xf numFmtId="0" fontId="3" fillId="13" borderId="0" xfId="0" applyFont="1" applyFill="1" applyBorder="1" applyAlignment="1">
      <alignment vertical="justify"/>
    </xf>
    <xf numFmtId="0" fontId="3" fillId="13" borderId="15" xfId="0" applyFont="1" applyFill="1" applyBorder="1" applyAlignment="1">
      <alignment horizontal="center" vertical="justify"/>
    </xf>
    <xf numFmtId="0" fontId="3" fillId="13" borderId="18" xfId="0" applyFont="1" applyFill="1" applyBorder="1" applyAlignment="1">
      <alignment vertical="justify"/>
    </xf>
    <xf numFmtId="0" fontId="5" fillId="0" borderId="0" xfId="0" applyFont="1" applyAlignment="1">
      <alignment/>
    </xf>
    <xf numFmtId="9" fontId="5" fillId="0" borderId="0" xfId="59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8" fillId="35" borderId="0" xfId="0" applyFont="1" applyFill="1" applyBorder="1" applyAlignment="1">
      <alignment/>
    </xf>
    <xf numFmtId="0" fontId="6" fillId="36" borderId="0" xfId="55" applyFont="1" applyFill="1" applyBorder="1" applyAlignment="1">
      <alignment/>
      <protection/>
    </xf>
    <xf numFmtId="180" fontId="13" fillId="34" borderId="0" xfId="0" applyNumberFormat="1" applyFont="1" applyFill="1" applyBorder="1" applyAlignment="1">
      <alignment horizontal="right"/>
    </xf>
    <xf numFmtId="0" fontId="10" fillId="13" borderId="19" xfId="0" applyFont="1" applyFill="1" applyBorder="1" applyAlignment="1">
      <alignment horizontal="left" vertical="justify"/>
    </xf>
    <xf numFmtId="4" fontId="10" fillId="13" borderId="10" xfId="0" applyNumberFormat="1" applyFont="1" applyFill="1" applyBorder="1" applyAlignment="1">
      <alignment horizontal="right" vertical="center"/>
    </xf>
    <xf numFmtId="49" fontId="55" fillId="37" borderId="10" xfId="0" applyNumberFormat="1" applyFont="1" applyFill="1" applyBorder="1" applyAlignment="1">
      <alignment horizontal="left" vertical="center" wrapText="1" shrinkToFit="1"/>
    </xf>
    <xf numFmtId="4" fontId="55" fillId="37" borderId="10" xfId="0" applyNumberFormat="1" applyFont="1" applyFill="1" applyBorder="1" applyAlignment="1">
      <alignment horizontal="right" vertical="center" wrapText="1" shrinkToFit="1"/>
    </xf>
    <xf numFmtId="4" fontId="3" fillId="0" borderId="10" xfId="42" applyNumberFormat="1" applyFont="1" applyBorder="1" applyAlignment="1">
      <alignment horizontal="right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4" fontId="56" fillId="37" borderId="11" xfId="0" applyNumberFormat="1" applyFont="1" applyFill="1" applyBorder="1" applyAlignment="1">
      <alignment horizontal="right" vertical="center" wrapText="1" shrinkToFit="1"/>
    </xf>
    <xf numFmtId="4" fontId="10" fillId="13" borderId="11" xfId="0" applyNumberFormat="1" applyFont="1" applyFill="1" applyBorder="1" applyAlignment="1">
      <alignment horizontal="right" vertical="center"/>
    </xf>
    <xf numFmtId="4" fontId="3" fillId="13" borderId="11" xfId="0" applyNumberFormat="1" applyFont="1" applyFill="1" applyBorder="1" applyAlignment="1">
      <alignment horizontal="right" vertical="center"/>
    </xf>
    <xf numFmtId="4" fontId="56" fillId="37" borderId="20" xfId="0" applyNumberFormat="1" applyFont="1" applyFill="1" applyBorder="1" applyAlignment="1">
      <alignment horizontal="right" vertical="center" wrapText="1" shrinkToFit="1"/>
    </xf>
    <xf numFmtId="4" fontId="10" fillId="13" borderId="20" xfId="0" applyNumberFormat="1" applyFont="1" applyFill="1" applyBorder="1" applyAlignment="1">
      <alignment horizontal="right" vertical="center"/>
    </xf>
    <xf numFmtId="4" fontId="3" fillId="13" borderId="20" xfId="0" applyNumberFormat="1" applyFont="1" applyFill="1" applyBorder="1" applyAlignment="1">
      <alignment horizontal="right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13" borderId="22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13" borderId="22" xfId="0" applyFont="1" applyFill="1" applyBorder="1" applyAlignment="1" quotePrefix="1">
      <alignment horizontal="center" vertical="center" wrapText="1"/>
    </xf>
    <xf numFmtId="0" fontId="3" fillId="13" borderId="23" xfId="0" applyFont="1" applyFill="1" applyBorder="1" applyAlignment="1" quotePrefix="1">
      <alignment horizontal="center" vertical="center" wrapText="1"/>
    </xf>
    <xf numFmtId="0" fontId="3" fillId="13" borderId="24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3" fillId="13" borderId="24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zoomScale="150" zoomScaleNormal="96" zoomScalePageLayoutView="150" workbookViewId="0" topLeftCell="A1">
      <selection activeCell="C3" sqref="C1:D16384"/>
    </sheetView>
  </sheetViews>
  <sheetFormatPr defaultColWidth="9.140625" defaultRowHeight="15"/>
  <cols>
    <col min="1" max="1" width="6.140625" style="2" customWidth="1"/>
    <col min="2" max="2" width="35.00390625" style="2" customWidth="1"/>
    <col min="3" max="4" width="9.421875" style="2" customWidth="1"/>
    <col min="5" max="5" width="10.140625" style="2" customWidth="1"/>
    <col min="6" max="6" width="10.00390625" style="2" customWidth="1"/>
    <col min="7" max="7" width="9.8515625" style="2" customWidth="1"/>
    <col min="8" max="8" width="0" style="2" hidden="1" customWidth="1"/>
    <col min="9" max="16384" width="9.140625" style="2" customWidth="1"/>
  </cols>
  <sheetData>
    <row r="1" spans="1:7" ht="26.25">
      <c r="A1" s="66" t="s">
        <v>32</v>
      </c>
      <c r="B1" s="66"/>
      <c r="C1" s="66"/>
      <c r="D1" s="66"/>
      <c r="E1" s="66"/>
      <c r="F1" s="66"/>
      <c r="G1" s="66"/>
    </row>
    <row r="2" spans="1:8" ht="22.5" customHeight="1">
      <c r="A2" s="57" t="s">
        <v>47</v>
      </c>
      <c r="B2" s="57"/>
      <c r="C2" s="57"/>
      <c r="D2" s="57"/>
      <c r="E2" s="57"/>
      <c r="F2" s="57"/>
      <c r="G2" s="57"/>
      <c r="H2" s="38"/>
    </row>
    <row r="3" spans="1:8" ht="24" customHeight="1">
      <c r="A3" s="11" t="s">
        <v>13</v>
      </c>
      <c r="B3" s="12"/>
      <c r="C3" s="12"/>
      <c r="D3" s="12"/>
      <c r="E3" s="12"/>
      <c r="F3" s="12"/>
      <c r="G3" s="37" t="s">
        <v>6</v>
      </c>
      <c r="H3" s="9"/>
    </row>
    <row r="4" spans="1:8" ht="22.5" customHeight="1">
      <c r="A4" s="58" t="s">
        <v>3</v>
      </c>
      <c r="B4" s="60" t="s">
        <v>8</v>
      </c>
      <c r="C4" s="62">
        <v>2559</v>
      </c>
      <c r="D4" s="62">
        <v>2560</v>
      </c>
      <c r="E4" s="47">
        <v>2560</v>
      </c>
      <c r="F4" s="48">
        <v>2561</v>
      </c>
      <c r="G4" s="68" t="s">
        <v>31</v>
      </c>
      <c r="H4" s="13"/>
    </row>
    <row r="5" spans="1:8" ht="20.25" customHeight="1">
      <c r="A5" s="70"/>
      <c r="B5" s="71"/>
      <c r="C5" s="64"/>
      <c r="D5" s="64"/>
      <c r="E5" s="65" t="s">
        <v>48</v>
      </c>
      <c r="F5" s="62"/>
      <c r="G5" s="72"/>
      <c r="H5" s="13"/>
    </row>
    <row r="6" spans="1:8" ht="17.25" customHeight="1">
      <c r="A6" s="14">
        <v>1</v>
      </c>
      <c r="B6" s="44" t="s">
        <v>12</v>
      </c>
      <c r="C6" s="45">
        <v>8497.340837</v>
      </c>
      <c r="D6" s="45">
        <v>10172.475972</v>
      </c>
      <c r="E6" s="49">
        <v>5720.486033</v>
      </c>
      <c r="F6" s="52">
        <v>7198.068499</v>
      </c>
      <c r="G6" s="46">
        <f>+(F6-E6)/E6*100</f>
        <v>25.829666526169454</v>
      </c>
      <c r="H6"/>
    </row>
    <row r="7" spans="1:8" ht="18.75" customHeight="1">
      <c r="A7" s="14">
        <v>2</v>
      </c>
      <c r="B7" s="44" t="s">
        <v>16</v>
      </c>
      <c r="C7" s="45">
        <v>5392.054196</v>
      </c>
      <c r="D7" s="45">
        <v>6206.523194</v>
      </c>
      <c r="E7" s="49">
        <v>3223.808244</v>
      </c>
      <c r="F7" s="52">
        <v>3973.6857</v>
      </c>
      <c r="G7" s="46">
        <f aca="true" t="shared" si="0" ref="G7:G18">+(F7-E7)/E7*100</f>
        <v>23.2606097895443</v>
      </c>
      <c r="H7"/>
    </row>
    <row r="8" spans="1:8" ht="18.75" customHeight="1">
      <c r="A8" s="14">
        <v>3</v>
      </c>
      <c r="B8" s="44" t="s">
        <v>14</v>
      </c>
      <c r="C8" s="45">
        <v>4476.402309</v>
      </c>
      <c r="D8" s="45">
        <v>5539.479331</v>
      </c>
      <c r="E8" s="49">
        <v>3236.948027</v>
      </c>
      <c r="F8" s="52">
        <v>3557.277759</v>
      </c>
      <c r="G8" s="46">
        <f t="shared" si="0"/>
        <v>9.8960418680828</v>
      </c>
      <c r="H8"/>
    </row>
    <row r="9" spans="1:8" ht="18.75" customHeight="1">
      <c r="A9" s="14">
        <v>4</v>
      </c>
      <c r="B9" s="44" t="s">
        <v>43</v>
      </c>
      <c r="C9" s="45">
        <v>5035.810462</v>
      </c>
      <c r="D9" s="45">
        <v>4714.299621</v>
      </c>
      <c r="E9" s="49">
        <v>2708.787091</v>
      </c>
      <c r="F9" s="52">
        <v>3397.621293</v>
      </c>
      <c r="G9" s="46">
        <f t="shared" si="0"/>
        <v>25.429617716677168</v>
      </c>
      <c r="H9"/>
    </row>
    <row r="10" spans="1:8" ht="18.75" customHeight="1">
      <c r="A10" s="14">
        <v>5</v>
      </c>
      <c r="B10" s="44" t="s">
        <v>29</v>
      </c>
      <c r="C10" s="45">
        <v>2853.366776</v>
      </c>
      <c r="D10" s="45">
        <v>3168.305602</v>
      </c>
      <c r="E10" s="49">
        <v>1847.527965</v>
      </c>
      <c r="F10" s="52">
        <v>2148.074197</v>
      </c>
      <c r="G10" s="46">
        <f t="shared" si="0"/>
        <v>16.267479447868595</v>
      </c>
      <c r="H10"/>
    </row>
    <row r="11" spans="1:8" ht="18.75" customHeight="1">
      <c r="A11" s="14">
        <v>6</v>
      </c>
      <c r="B11" s="44" t="s">
        <v>33</v>
      </c>
      <c r="C11" s="45">
        <v>2033.139516</v>
      </c>
      <c r="D11" s="45">
        <v>2442.93657</v>
      </c>
      <c r="E11" s="49">
        <v>1286.476739</v>
      </c>
      <c r="F11" s="52">
        <v>1856.677714</v>
      </c>
      <c r="G11" s="46">
        <f t="shared" si="0"/>
        <v>44.322680520693034</v>
      </c>
      <c r="H11" t="s">
        <v>17</v>
      </c>
    </row>
    <row r="12" spans="1:8" ht="18.75" customHeight="1">
      <c r="A12" s="14">
        <v>7</v>
      </c>
      <c r="B12" s="44" t="s">
        <v>44</v>
      </c>
      <c r="C12" s="45">
        <v>2511.309291</v>
      </c>
      <c r="D12" s="45">
        <v>2703.581426</v>
      </c>
      <c r="E12" s="49">
        <v>1445.767788</v>
      </c>
      <c r="F12" s="52">
        <v>1763.314204</v>
      </c>
      <c r="G12" s="46">
        <f t="shared" si="0"/>
        <v>21.963860215704287</v>
      </c>
      <c r="H12"/>
    </row>
    <row r="13" spans="1:8" ht="18.75" customHeight="1">
      <c r="A13" s="14">
        <v>8</v>
      </c>
      <c r="B13" s="44" t="s">
        <v>15</v>
      </c>
      <c r="C13" s="45">
        <v>3113.092369</v>
      </c>
      <c r="D13" s="45">
        <v>3129.451281</v>
      </c>
      <c r="E13" s="49">
        <v>1840.800279</v>
      </c>
      <c r="F13" s="52">
        <v>1742.090712</v>
      </c>
      <c r="G13" s="46">
        <f t="shared" si="0"/>
        <v>-5.362318124681255</v>
      </c>
      <c r="H13" s="16"/>
    </row>
    <row r="14" spans="1:8" ht="18.75" customHeight="1">
      <c r="A14" s="14">
        <v>9</v>
      </c>
      <c r="B14" s="44" t="s">
        <v>34</v>
      </c>
      <c r="C14" s="45">
        <v>1294.757206</v>
      </c>
      <c r="D14" s="45">
        <v>2119.644049</v>
      </c>
      <c r="E14" s="49">
        <v>1256.768149</v>
      </c>
      <c r="F14" s="52">
        <v>1519.474428</v>
      </c>
      <c r="G14" s="46">
        <f t="shared" si="0"/>
        <v>20.903320887709732</v>
      </c>
      <c r="H14" t="s">
        <v>18</v>
      </c>
    </row>
    <row r="15" spans="1:8" ht="18.75" customHeight="1">
      <c r="A15" s="14">
        <v>10</v>
      </c>
      <c r="B15" s="44" t="s">
        <v>38</v>
      </c>
      <c r="C15" s="45">
        <v>2134.818263</v>
      </c>
      <c r="D15" s="45">
        <v>2190.756594</v>
      </c>
      <c r="E15" s="49">
        <v>1314.714234</v>
      </c>
      <c r="F15" s="52">
        <v>1470.632938</v>
      </c>
      <c r="G15" s="46">
        <f t="shared" si="0"/>
        <v>11.859512886357015</v>
      </c>
      <c r="H15" t="s">
        <v>5</v>
      </c>
    </row>
    <row r="16" spans="1:8" ht="18.75" customHeight="1">
      <c r="A16" s="17"/>
      <c r="B16" s="42" t="s">
        <v>4</v>
      </c>
      <c r="C16" s="43">
        <f>SUM(C6:C15)</f>
        <v>37342.091225000004</v>
      </c>
      <c r="D16" s="43">
        <f>SUM(D6:D15)</f>
        <v>42387.45364</v>
      </c>
      <c r="E16" s="50">
        <f>SUM(E6:E15)</f>
        <v>23882.084549000003</v>
      </c>
      <c r="F16" s="53">
        <f>SUM(F6:F15)</f>
        <v>28626.917444</v>
      </c>
      <c r="G16" s="6">
        <f t="shared" si="0"/>
        <v>19.867750175931242</v>
      </c>
      <c r="H16" s="18"/>
    </row>
    <row r="17" spans="1:8" ht="18.75" customHeight="1">
      <c r="A17" s="19"/>
      <c r="B17" s="20" t="s">
        <v>0</v>
      </c>
      <c r="C17" s="7">
        <f>C18-C16</f>
        <v>-26999.651225</v>
      </c>
      <c r="D17" s="7">
        <f>D18-D16</f>
        <v>59340.146360000006</v>
      </c>
      <c r="E17" s="51">
        <f>E18-E16</f>
        <v>33462.875451</v>
      </c>
      <c r="F17" s="54">
        <f>F18-F16</f>
        <v>37654.132556000004</v>
      </c>
      <c r="G17" s="6">
        <f t="shared" si="0"/>
        <v>12.52509549317512</v>
      </c>
      <c r="H17" s="18"/>
    </row>
    <row r="18" spans="1:8" ht="20.25" customHeight="1">
      <c r="A18" s="21"/>
      <c r="B18" s="22" t="s">
        <v>2</v>
      </c>
      <c r="C18" s="7">
        <v>10342.44</v>
      </c>
      <c r="D18" s="7">
        <v>101727.6</v>
      </c>
      <c r="E18" s="51">
        <v>57344.96</v>
      </c>
      <c r="F18" s="54">
        <v>66281.05</v>
      </c>
      <c r="G18" s="6">
        <f t="shared" si="0"/>
        <v>15.583043392130719</v>
      </c>
      <c r="H18" s="23"/>
    </row>
    <row r="19" spans="1:8" ht="23.25" customHeight="1">
      <c r="A19" s="11" t="s">
        <v>7</v>
      </c>
      <c r="B19" s="10"/>
      <c r="C19" s="27"/>
      <c r="D19" s="27"/>
      <c r="E19" s="27"/>
      <c r="F19" s="27"/>
      <c r="G19" s="37" t="s">
        <v>6</v>
      </c>
      <c r="H19" s="13"/>
    </row>
    <row r="20" spans="1:8" ht="18.75" customHeight="1">
      <c r="A20" s="58" t="s">
        <v>3</v>
      </c>
      <c r="B20" s="60" t="s">
        <v>9</v>
      </c>
      <c r="C20" s="62">
        <v>2559</v>
      </c>
      <c r="D20" s="62">
        <v>2560</v>
      </c>
      <c r="E20" s="47">
        <v>2560</v>
      </c>
      <c r="F20" s="48">
        <v>2561</v>
      </c>
      <c r="G20" s="68" t="s">
        <v>31</v>
      </c>
      <c r="H20" s="13"/>
    </row>
    <row r="21" spans="1:8" ht="18.75" customHeight="1">
      <c r="A21" s="59"/>
      <c r="B21" s="61"/>
      <c r="C21" s="63"/>
      <c r="D21" s="63"/>
      <c r="E21" s="55" t="s">
        <v>48</v>
      </c>
      <c r="F21" s="56"/>
      <c r="G21" s="69"/>
      <c r="H21" t="s">
        <v>19</v>
      </c>
    </row>
    <row r="22" spans="1:8" ht="18.75" customHeight="1">
      <c r="A22" s="15">
        <v>1</v>
      </c>
      <c r="B22" s="44" t="s">
        <v>45</v>
      </c>
      <c r="C22" s="45">
        <v>9253.238181</v>
      </c>
      <c r="D22" s="45">
        <v>9874.100631</v>
      </c>
      <c r="E22" s="49">
        <v>8350.554576</v>
      </c>
      <c r="F22" s="52">
        <v>5309.726761</v>
      </c>
      <c r="G22" s="46">
        <f>+(F22-E22)/E22*100</f>
        <v>-36.41468105291502</v>
      </c>
      <c r="H22"/>
    </row>
    <row r="23" spans="1:8" ht="18.75" customHeight="1">
      <c r="A23" s="15">
        <v>2</v>
      </c>
      <c r="B23" s="44" t="s">
        <v>46</v>
      </c>
      <c r="C23" s="45">
        <v>3625.330003</v>
      </c>
      <c r="D23" s="45">
        <v>3463.084336</v>
      </c>
      <c r="E23" s="49">
        <v>1939.015784</v>
      </c>
      <c r="F23" s="52">
        <v>2158.899526</v>
      </c>
      <c r="G23" s="46">
        <f aca="true" t="shared" si="1" ref="G23:G34">+(F23-E23)/E23*100</f>
        <v>11.339966585852208</v>
      </c>
      <c r="H23" t="s">
        <v>20</v>
      </c>
    </row>
    <row r="24" spans="1:8" ht="18.75" customHeight="1">
      <c r="A24" s="15">
        <v>3</v>
      </c>
      <c r="B24" s="44" t="s">
        <v>22</v>
      </c>
      <c r="C24" s="45">
        <v>1783.760431</v>
      </c>
      <c r="D24" s="45">
        <v>2904.226631</v>
      </c>
      <c r="E24" s="49">
        <v>1536.190913</v>
      </c>
      <c r="F24" s="52">
        <v>2127.962159</v>
      </c>
      <c r="G24" s="46">
        <f t="shared" si="1"/>
        <v>38.52198584122208</v>
      </c>
      <c r="H24" t="s">
        <v>21</v>
      </c>
    </row>
    <row r="25" spans="1:8" ht="18.75" customHeight="1">
      <c r="A25" s="15">
        <v>4</v>
      </c>
      <c r="B25" s="44" t="s">
        <v>25</v>
      </c>
      <c r="C25" s="45">
        <v>1014.058766</v>
      </c>
      <c r="D25" s="45">
        <v>1608.376397</v>
      </c>
      <c r="E25" s="49">
        <v>1034.513991</v>
      </c>
      <c r="F25" s="52">
        <v>1052.930417</v>
      </c>
      <c r="G25" s="46">
        <f t="shared" si="1"/>
        <v>1.780200766757924</v>
      </c>
      <c r="H25"/>
    </row>
    <row r="26" spans="1:8" ht="18.75" customHeight="1">
      <c r="A26" s="15">
        <v>5</v>
      </c>
      <c r="B26" s="44" t="s">
        <v>28</v>
      </c>
      <c r="C26" s="45">
        <v>361.274285</v>
      </c>
      <c r="D26" s="45">
        <v>873.147615</v>
      </c>
      <c r="E26" s="49">
        <v>426.949429</v>
      </c>
      <c r="F26" s="52">
        <v>590.661699</v>
      </c>
      <c r="G26" s="46">
        <f t="shared" si="1"/>
        <v>38.34465135213941</v>
      </c>
      <c r="H26" t="s">
        <v>24</v>
      </c>
    </row>
    <row r="27" spans="1:8" ht="18.75" customHeight="1">
      <c r="A27" s="15">
        <v>6</v>
      </c>
      <c r="B27" s="44" t="s">
        <v>23</v>
      </c>
      <c r="C27" s="45">
        <v>639.070093</v>
      </c>
      <c r="D27" s="45">
        <v>690.423468</v>
      </c>
      <c r="E27" s="49">
        <v>413.426536</v>
      </c>
      <c r="F27" s="52">
        <v>436.632402</v>
      </c>
      <c r="G27" s="46">
        <f t="shared" si="1"/>
        <v>5.61305672938227</v>
      </c>
      <c r="H27"/>
    </row>
    <row r="28" spans="1:8" ht="18.75" customHeight="1">
      <c r="A28" s="15">
        <v>7</v>
      </c>
      <c r="B28" s="44" t="s">
        <v>39</v>
      </c>
      <c r="C28" s="45">
        <v>126.10675</v>
      </c>
      <c r="D28" s="45">
        <v>407.246532</v>
      </c>
      <c r="E28" s="49">
        <v>290.262407</v>
      </c>
      <c r="F28" s="52">
        <v>430.591363</v>
      </c>
      <c r="G28" s="46">
        <f t="shared" si="1"/>
        <v>48.34554961848711</v>
      </c>
      <c r="H28"/>
    </row>
    <row r="29" spans="1:8" s="3" customFormat="1" ht="17.25" customHeight="1">
      <c r="A29" s="15">
        <v>8</v>
      </c>
      <c r="B29" s="44" t="s">
        <v>30</v>
      </c>
      <c r="C29" s="45">
        <v>199.335321</v>
      </c>
      <c r="D29" s="45">
        <v>530.149896</v>
      </c>
      <c r="E29" s="49">
        <v>220.277581</v>
      </c>
      <c r="F29" s="52">
        <v>425.781511</v>
      </c>
      <c r="G29" s="46">
        <f t="shared" si="1"/>
        <v>93.29316631636699</v>
      </c>
      <c r="H29" t="s">
        <v>26</v>
      </c>
    </row>
    <row r="30" spans="1:8" s="4" customFormat="1" ht="17.25" customHeight="1">
      <c r="A30" s="15">
        <v>9</v>
      </c>
      <c r="B30" s="44" t="s">
        <v>35</v>
      </c>
      <c r="C30" s="45">
        <v>349.044722</v>
      </c>
      <c r="D30" s="45">
        <v>545.381201</v>
      </c>
      <c r="E30" s="49">
        <v>314.276169</v>
      </c>
      <c r="F30" s="52">
        <v>276.978263</v>
      </c>
      <c r="G30" s="46">
        <f t="shared" si="1"/>
        <v>-11.867875989031786</v>
      </c>
      <c r="H30"/>
    </row>
    <row r="31" spans="1:8" ht="18" customHeight="1">
      <c r="A31" s="15">
        <v>10</v>
      </c>
      <c r="B31" s="44" t="s">
        <v>36</v>
      </c>
      <c r="C31" s="45">
        <v>46.11576</v>
      </c>
      <c r="D31" s="45">
        <v>198.884742</v>
      </c>
      <c r="E31" s="49">
        <v>113.702929</v>
      </c>
      <c r="F31" s="52">
        <v>158.682844</v>
      </c>
      <c r="G31" s="46">
        <f t="shared" si="1"/>
        <v>39.55915242957373</v>
      </c>
      <c r="H31"/>
    </row>
    <row r="32" spans="1:7" s="5" customFormat="1" ht="21" customHeight="1">
      <c r="A32" s="28"/>
      <c r="B32" s="29" t="s">
        <v>4</v>
      </c>
      <c r="C32" s="7">
        <f>SUM(C22:C31)</f>
        <v>17397.334311999995</v>
      </c>
      <c r="D32" s="7">
        <f>SUM(D22:D31)+0.01</f>
        <v>21095.031449</v>
      </c>
      <c r="E32" s="51">
        <f>SUM(E22:E31)</f>
        <v>14639.170315000001</v>
      </c>
      <c r="F32" s="54">
        <f>SUM(F22:F31)+0.01</f>
        <v>12968.856945</v>
      </c>
      <c r="G32" s="6">
        <f t="shared" si="1"/>
        <v>-11.409890957334637</v>
      </c>
    </row>
    <row r="33" spans="1:8" s="1" customFormat="1" ht="17.25" customHeight="1">
      <c r="A33" s="30"/>
      <c r="B33" s="31" t="s">
        <v>27</v>
      </c>
      <c r="C33" s="7">
        <f>+C34-C32</f>
        <v>2310.9156880000046</v>
      </c>
      <c r="D33" s="7">
        <f>+D34-D32</f>
        <v>2445.678551000001</v>
      </c>
      <c r="E33" s="51">
        <f>+E34-E32</f>
        <v>1237.3496849999992</v>
      </c>
      <c r="F33" s="54">
        <f>+F34-F32</f>
        <v>1564.3630549999998</v>
      </c>
      <c r="G33" s="6">
        <f t="shared" si="1"/>
        <v>26.428533014093002</v>
      </c>
      <c r="H33" s="5"/>
    </row>
    <row r="34" spans="1:8" s="1" customFormat="1" ht="18.75" customHeight="1">
      <c r="A34" s="32"/>
      <c r="B34" s="33" t="s">
        <v>2</v>
      </c>
      <c r="C34" s="7">
        <v>19708.25</v>
      </c>
      <c r="D34" s="7">
        <v>23540.71</v>
      </c>
      <c r="E34" s="51">
        <v>15876.52</v>
      </c>
      <c r="F34" s="54">
        <v>14533.22</v>
      </c>
      <c r="G34" s="6">
        <f t="shared" si="1"/>
        <v>-8.460922166822458</v>
      </c>
      <c r="H34" s="34"/>
    </row>
    <row r="35" spans="1:8" s="1" customFormat="1" ht="19.5" customHeight="1">
      <c r="A35" s="35" t="s">
        <v>11</v>
      </c>
      <c r="B35" s="34"/>
      <c r="C35" s="36"/>
      <c r="D35" s="36"/>
      <c r="E35" s="36"/>
      <c r="F35" s="36"/>
      <c r="G35" s="8" t="s">
        <v>37</v>
      </c>
      <c r="H35" s="24"/>
    </row>
    <row r="36" spans="1:8" ht="19.5" customHeight="1">
      <c r="A36" s="39" t="s">
        <v>40</v>
      </c>
      <c r="B36" s="40"/>
      <c r="C36" s="41"/>
      <c r="D36" s="26"/>
      <c r="E36" s="26"/>
      <c r="F36" s="26"/>
      <c r="G36" s="26" t="s">
        <v>10</v>
      </c>
      <c r="H36" s="24"/>
    </row>
    <row r="37" spans="1:8" ht="19.5" customHeight="1">
      <c r="A37" s="25" t="s">
        <v>41</v>
      </c>
      <c r="B37" s="40"/>
      <c r="C37" s="41"/>
      <c r="D37" s="24"/>
      <c r="E37" s="24"/>
      <c r="F37" s="67" t="s">
        <v>1</v>
      </c>
      <c r="G37" s="67"/>
      <c r="H37" s="1"/>
    </row>
    <row r="38" spans="1:8" ht="19.5" customHeight="1">
      <c r="A38" s="39" t="s">
        <v>42</v>
      </c>
      <c r="B38" s="25"/>
      <c r="C38" s="3"/>
      <c r="D38" s="25"/>
      <c r="E38" s="25"/>
      <c r="F38" s="25"/>
      <c r="G38" s="25"/>
      <c r="H38" s="1"/>
    </row>
  </sheetData>
  <sheetProtection/>
  <mergeCells count="15">
    <mergeCell ref="A1:G1"/>
    <mergeCell ref="F37:G37"/>
    <mergeCell ref="G20:G21"/>
    <mergeCell ref="C20:C21"/>
    <mergeCell ref="A4:A5"/>
    <mergeCell ref="B4:B5"/>
    <mergeCell ref="G4:G5"/>
    <mergeCell ref="C4:C5"/>
    <mergeCell ref="E21:F21"/>
    <mergeCell ref="A2:G2"/>
    <mergeCell ref="A20:A21"/>
    <mergeCell ref="B20:B21"/>
    <mergeCell ref="D20:D21"/>
    <mergeCell ref="D4:D5"/>
    <mergeCell ref="E5:F5"/>
  </mergeCells>
  <printOptions/>
  <pageMargins left="0.52" right="0.16" top="0.6076388888888888" bottom="0.18" header="0.19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juntiras</dc:creator>
  <cp:keywords/>
  <dc:description/>
  <cp:lastModifiedBy>somsong sornklin</cp:lastModifiedBy>
  <cp:lastPrinted>2018-09-04T09:03:59Z</cp:lastPrinted>
  <dcterms:created xsi:type="dcterms:W3CDTF">2010-02-25T05:00:19Z</dcterms:created>
  <dcterms:modified xsi:type="dcterms:W3CDTF">2019-01-03T08:10:52Z</dcterms:modified>
  <cp:category/>
  <cp:version/>
  <cp:contentType/>
  <cp:contentStatus/>
</cp:coreProperties>
</file>