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25" windowWidth="13995" windowHeight="9645" tabRatio="885" activeTab="3"/>
  </bookViews>
  <sheets>
    <sheet name="(83-84)_ด้าน" sheetId="1" r:id="rId1"/>
    <sheet name="(85)_รถใหม่จดทะเบียน31-12-53" sheetId="2" r:id="rId2"/>
    <sheet name="(87)_สถิติรถใหม่จดทะเบียน (2)" sheetId="3" r:id="rId3"/>
    <sheet name="(88)_ทางด่วน (1)" sheetId="4" r:id="rId4"/>
    <sheet name="(89-90)_ทางด่วน (2)" sheetId="5" r:id="rId5"/>
    <sheet name="(91)ทางด่วน (3)" sheetId="6" r:id="rId6"/>
    <sheet name="(92)ทางด่วน (4)" sheetId="7" r:id="rId7"/>
    <sheet name="(93)ทางด่วน (5)" sheetId="8" r:id="rId8"/>
    <sheet name="(94)ทางด่วน (6)" sheetId="9" r:id="rId9"/>
    <sheet name="(95)_จน.วิน-จยย." sheetId="10" r:id="rId10"/>
    <sheet name="(96)_สัญญาณไฟ" sheetId="11" r:id="rId11"/>
    <sheet name="(97)_กล้องตรวจจับ" sheetId="12" r:id="rId12"/>
    <sheet name="(98a)_อุบัติเหตุจราจรทางบก" sheetId="13" r:id="rId13"/>
    <sheet name="(99)_อุบัติเหตุตามยานพาหนะ " sheetId="14" r:id="rId14"/>
    <sheet name="(100)_อุบัติเหตุทางบก" sheetId="15" r:id="rId15"/>
    <sheet name="(102a)_บีทีเอส" sheetId="16" r:id="rId16"/>
    <sheet name="(103)_บีทีเอสสถานี" sheetId="17" r:id="rId17"/>
    <sheet name="(105a)_รถไฟฟ้ามหานคร(MRT)" sheetId="18" r:id="rId18"/>
    <sheet name="(106)_รถไฟฟ้ามหานคร (รายสถานี)" sheetId="19" r:id="rId19"/>
    <sheet name="(108)_รถBRT สถานี " sheetId="20" r:id="rId20"/>
    <sheet name="(109)_จักรยาน กทม." sheetId="21" r:id="rId21"/>
    <sheet name="(110-112)_สะพานข้ามทางแยก" sheetId="22" r:id="rId22"/>
    <sheet name="(113)_อุโมงค์+ทางต่าระดับ" sheetId="23" r:id="rId23"/>
    <sheet name="114_ถนน" sheetId="24" r:id="rId24"/>
  </sheets>
  <externalReferences>
    <externalReference r:id="rId27"/>
    <externalReference r:id="rId28"/>
  </externalReferences>
  <definedNames>
    <definedName name="Color">'[2]Color'!$A:$A</definedName>
    <definedName name="HTML_CodePage" hidden="1">874</definedName>
    <definedName name="HTML_Control" localSheetId="14" hidden="1">{"'ผู้ป่วยนอก-ในตามกลุ่มงาน'!$A$35:$S$59","'เอดส์'!$A$19:$N$33"}</definedName>
    <definedName name="HTML_Control" localSheetId="15" hidden="1">{"'ผู้ป่วยนอก-ในตามกลุ่มงาน'!$A$35:$S$59","'เอดส์'!$A$19:$N$33"}</definedName>
    <definedName name="HTML_Control" localSheetId="16" hidden="1">{"'ผู้ป่วยนอก-ในตามกลุ่มงาน'!$A$35:$S$59","'เอดส์'!$A$19:$N$33"}</definedName>
    <definedName name="HTML_Control" localSheetId="17" hidden="1">{"'ผู้ป่วยนอก-ในตามกลุ่มงาน'!$A$35:$S$59","'เอดส์'!$A$19:$N$33"}</definedName>
    <definedName name="HTML_Control" localSheetId="18" hidden="1">{"'ผู้ป่วยนอก-ในตามกลุ่มงาน'!$A$35:$S$59","'เอดส์'!$A$19:$N$33"}</definedName>
    <definedName name="HTML_Control" localSheetId="19" hidden="1">{"'ผู้ป่วยนอก-ในตามกลุ่มงาน'!$A$35:$S$59","'เอดส์'!$A$19:$N$33"}</definedName>
    <definedName name="HTML_Control" localSheetId="20" hidden="1">{"'ผู้ป่วยนอก-ในตามกลุ่มงาน'!$A$35:$S$59","'เอดส์'!$A$19:$N$33"}</definedName>
    <definedName name="HTML_Control" localSheetId="1" hidden="1">{"'ผู้ป่วยนอก-ในตามกลุ่มงาน'!$A$35:$S$59","'เอดส์'!$A$19:$N$33"}</definedName>
    <definedName name="HTML_Control" localSheetId="3" hidden="1">{"'ผู้ป่วยนอก-ในตามกลุ่มงาน'!$A$35:$S$59","'เอดส์'!$A$19:$N$33"}</definedName>
    <definedName name="HTML_Control" localSheetId="4" hidden="1">{"'ผู้ป่วยนอก-ในตามกลุ่มงาน'!$A$35:$S$59","'เอดส์'!$A$19:$N$33"}</definedName>
    <definedName name="HTML_Control" localSheetId="5" hidden="1">{"'ผู้ป่วยนอก-ในตามกลุ่มงาน'!$A$35:$S$59","'เอดส์'!$A$19:$N$33"}</definedName>
    <definedName name="HTML_Control" localSheetId="6" hidden="1">{"'ผู้ป่วยนอก-ในตามกลุ่มงาน'!$A$35:$S$59","'เอดส์'!$A$19:$N$33"}</definedName>
    <definedName name="HTML_Control" localSheetId="7" hidden="1">{"'ผู้ป่วยนอก-ในตามกลุ่มงาน'!$A$35:$S$59","'เอดส์'!$A$19:$N$33"}</definedName>
    <definedName name="HTML_Control" localSheetId="9" hidden="1">{"'ความหนาแน่นกทม.-ประเทศ'!$A$1:$L$20"}</definedName>
    <definedName name="HTML_Control" localSheetId="10" hidden="1">{"'ผู้ป่วยนอก-ในตามกลุ่มงาน'!$A$35:$S$59","'เอดส์'!$A$19:$N$33"}</definedName>
    <definedName name="HTML_Control" localSheetId="11" hidden="1">{"'ผู้ป่วยนอก-ในตามกลุ่มงาน'!$A$35:$S$59","'เอดส์'!$A$19:$N$33"}</definedName>
    <definedName name="HTML_Control" localSheetId="13" hidden="1">{"'ผู้ป่วยนอก-ในตามกลุ่มงาน'!$A$35:$S$59","'เอดส์'!$A$19:$N$33"}</definedName>
    <definedName name="HTML_Control" localSheetId="23" hidden="1">{"'ผู้ป่วยนอก-ในตามกลุ่มงาน'!$A$35:$S$59","'เอดส์'!$A$19:$N$33"}</definedName>
    <definedName name="HTML_Control" hidden="1">{"'ผู้ป่วยนอก-ในตามกลุ่มงาน'!$A$35:$S$59","'เอดส์'!$A$19:$N$33"}</definedName>
    <definedName name="HTML_Description" hidden="1">""</definedName>
    <definedName name="HTML_Email" hidden="1">""</definedName>
    <definedName name="HTML_Header" localSheetId="9" hidden="1">"ความหนาแน่นกทม.-ประเทศ"</definedName>
    <definedName name="HTML_Header" localSheetId="23" hidden="1">""</definedName>
    <definedName name="HTML_Header" hidden="1">""</definedName>
    <definedName name="HTML_LastUpdate" localSheetId="9" hidden="1">"1/9/2003"</definedName>
    <definedName name="HTML_LastUpdate" localSheetId="23" hidden="1">"30/7/03"</definedName>
    <definedName name="HTML_LastUpdate" hidden="1">"30/7/03"</definedName>
    <definedName name="HTML_LineAfter" hidden="1">FALSE</definedName>
    <definedName name="HTML_LineBefore" hidden="1">FALSE</definedName>
    <definedName name="HTML_Name" localSheetId="9" hidden="1">"BMA"</definedName>
    <definedName name="HTML_Name" localSheetId="23" hidden="1">"Tak"</definedName>
    <definedName name="HTML_Name" hidden="1">"Tak"</definedName>
    <definedName name="HTML_OBDlg2" hidden="1">TRUE</definedName>
    <definedName name="HTML_OBDlg4" hidden="1">TRUE</definedName>
    <definedName name="HTML_OS" hidden="1">0</definedName>
    <definedName name="HTML_PathFile" localSheetId="9" hidden="1">"D:\STAT\WEB46\ADMIN\คนน.ไทย-กทม..htm"</definedName>
    <definedName name="HTML_PathFile" localSheetId="23" hidden="1">"D:\WEB46-2\ทรัพยากรมนุษย์\เอดส์2.htm"</definedName>
    <definedName name="HTML_PathFile" hidden="1">"D:\WEB46-2\ทรัพยากรมนุษย์\เอดส์2.htm"</definedName>
    <definedName name="HTML_Title" localSheetId="9" hidden="1">""</definedName>
    <definedName name="HTML_Title" localSheetId="23" hidden="1">"3 Human"</definedName>
    <definedName name="HTML_Title" hidden="1">"3 Human"</definedName>
    <definedName name="normal" localSheetId="15">#REF!</definedName>
    <definedName name="normal" localSheetId="16">#REF!</definedName>
    <definedName name="normal" localSheetId="20">#REF!</definedName>
    <definedName name="normal" localSheetId="3">#REF!</definedName>
    <definedName name="normal" localSheetId="4">#REF!</definedName>
    <definedName name="normal" localSheetId="5">#REF!</definedName>
    <definedName name="normal" localSheetId="6">#REF!</definedName>
    <definedName name="normal" localSheetId="7">#REF!</definedName>
    <definedName name="normal" localSheetId="10">#REF!</definedName>
    <definedName name="normal" localSheetId="23">#REF!</definedName>
    <definedName name="normal">#REF!</definedName>
    <definedName name="_xlnm.Print_Area" localSheetId="0">'(83-84)_ด้าน'!$A$1:$J$18</definedName>
    <definedName name="_xlnm.Print_Area" localSheetId="1">'(85)_รถใหม่จดทะเบียน31-12-53'!$A$1:$E$32</definedName>
    <definedName name="_xlnm.Print_Area" localSheetId="2">'(87)_สถิติรถใหม่จดทะเบียน (2)'!$A$1:$E$33</definedName>
    <definedName name="_xlnm.Print_Area" localSheetId="3">'(88)_ทางด่วน (1)'!$A$1:$L$28</definedName>
    <definedName name="_xlnm.Print_Area" localSheetId="4">'(89-90)_ทางด่วน (2)'!$A$1:$K$41</definedName>
    <definedName name="_xlnm.Print_Area" localSheetId="5">'(91)ทางด่วน (3)'!$A$1:$K$23</definedName>
    <definedName name="_xlnm.Print_Area" localSheetId="6">'(92)ทางด่วน (4)'!$A$1:$K$26</definedName>
    <definedName name="_xlnm.Print_Area" localSheetId="7">'(93)ทางด่วน (5)'!$A$1:$K$16</definedName>
    <definedName name="_xlnm.Print_Area" localSheetId="8">'(94)ทางด่วน (6)'!$A$1:$K$26</definedName>
    <definedName name="_xlnm.Print_Area" localSheetId="9">'(95)_จน.วิน-จยย.'!$A$1:$D$56</definedName>
    <definedName name="_xlnm.Print_Area" localSheetId="11">'(97)_กล้องตรวจจับ'!$A$1:$C$35</definedName>
    <definedName name="_xlnm.Print_Area" localSheetId="13">'(99)_อุบัติเหตุตามยานพาหนะ '!$A$1:$AD$18</definedName>
  </definedNames>
  <calcPr fullCalcOnLoad="1"/>
</workbook>
</file>

<file path=xl/sharedStrings.xml><?xml version="1.0" encoding="utf-8"?>
<sst xmlns="http://schemas.openxmlformats.org/spreadsheetml/2006/main" count="1819" uniqueCount="864">
  <si>
    <t>ประเภทรถ</t>
  </si>
  <si>
    <t>รวมทั้งสิ้น</t>
  </si>
  <si>
    <t>-</t>
  </si>
  <si>
    <t xml:space="preserve">           รวม</t>
  </si>
  <si>
    <t>1. รถชำระค่าผ่านทาง</t>
  </si>
  <si>
    <t>2. รถไม่ชำระค่าผ่านทาง</t>
  </si>
  <si>
    <t xml:space="preserve">         (1+2)</t>
  </si>
  <si>
    <t>มากกว่า 10 ล้อ</t>
  </si>
  <si>
    <t>รวม</t>
  </si>
  <si>
    <t>เพชรบุรี</t>
  </si>
  <si>
    <t>สุขุมวิท</t>
  </si>
  <si>
    <t>(1+2)</t>
  </si>
  <si>
    <t xml:space="preserve">  รวม</t>
  </si>
  <si>
    <t>รัชดาภิเษก</t>
  </si>
  <si>
    <t>บางซื่อ</t>
  </si>
  <si>
    <t>หัวลำโพง</t>
  </si>
  <si>
    <t>สาทร</t>
  </si>
  <si>
    <t>รถยกเว้น</t>
  </si>
  <si>
    <t>พลการ</t>
  </si>
  <si>
    <t>ศรีนครินทร์</t>
  </si>
  <si>
    <t>พระราม 9</t>
  </si>
  <si>
    <t xml:space="preserve">        รวม</t>
  </si>
  <si>
    <t xml:space="preserve">      (1+2)</t>
  </si>
  <si>
    <t>ลาดพร้าว</t>
  </si>
  <si>
    <t>พระโขนง</t>
  </si>
  <si>
    <t>ลำดับที่</t>
  </si>
  <si>
    <t>ทางแยก</t>
  </si>
  <si>
    <t>(แห่ง)</t>
  </si>
  <si>
    <t>(จุด)</t>
  </si>
  <si>
    <t>ราชเทวี</t>
  </si>
  <si>
    <t>ห้วยขวาง</t>
  </si>
  <si>
    <t>พญาไท</t>
  </si>
  <si>
    <t>คลองเตย</t>
  </si>
  <si>
    <t xml:space="preserve">สถิติอุบัติเหตุจราจรทางบกในเขตกรุงเทพมหานคร </t>
  </si>
  <si>
    <t>เดือน</t>
  </si>
  <si>
    <t>ม.ค.</t>
  </si>
  <si>
    <t>ก.พ.</t>
  </si>
  <si>
    <t>มี.ค.</t>
  </si>
  <si>
    <t xml:space="preserve">เม.ย. 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</si>
  <si>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</si>
  <si>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</si>
  <si>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</si>
  <si>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</si>
  <si>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</si>
  <si>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</si>
  <si>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</si>
  <si>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</si>
  <si>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จำแนกตามความเสียหาย และจำนวนผู้ต้องหาที่เกี่ยวข้อง</t>
  </si>
  <si>
    <t>ความเสียหายที่เกิดขึ้นกับบุคคล (คน)</t>
  </si>
  <si>
    <t>ผู้ต้องหา (คน)</t>
  </si>
  <si>
    <t>รับแจ้ง</t>
  </si>
  <si>
    <t>(ราย)</t>
  </si>
  <si>
    <t>บาดเจ็บสาหัส</t>
  </si>
  <si>
    <t>บาดเจ็บเล็กน้อย</t>
  </si>
  <si>
    <t>จับกุม</t>
  </si>
  <si>
    <t>หลบหนี</t>
  </si>
  <si>
    <t>ไม่รู้ตัว</t>
  </si>
  <si>
    <t>ชาย</t>
  </si>
  <si>
    <t>หญิง</t>
  </si>
  <si>
    <t>จำนวนอุบัติเหตุจราจรทางบกในเขตกรุงเทพมหานคร</t>
  </si>
  <si>
    <t>พ.ศ.</t>
  </si>
  <si>
    <t>จำนวนอุบัติเหตุ</t>
  </si>
  <si>
    <t>ความเสียหายที่เกิดขึ้น</t>
  </si>
  <si>
    <t>มูลค่าทรัพย์สินเสียหาย</t>
  </si>
  <si>
    <t>บาดเจ็บ (คน)</t>
  </si>
  <si>
    <t>(บาท)</t>
  </si>
  <si>
    <t>หน่วย : คัน</t>
  </si>
  <si>
    <t xml:space="preserve">  ประเภทรถ</t>
  </si>
  <si>
    <t>รถยนต์นั่งส่วนบุคคลไม่เกิน 7 คน</t>
  </si>
  <si>
    <t>รถยนต์นั่งส่วนบุคคลเกิน 7 คน</t>
  </si>
  <si>
    <t>รถยนต์บรรทุกส่วนบุคคล</t>
  </si>
  <si>
    <t>รถยนต์สามล้อส่วนบุคคล</t>
  </si>
  <si>
    <t>รถยนต์รับจ้างระหว่างจังหวัด</t>
  </si>
  <si>
    <t>รถยนต์รับจ้างบรรทุกคนโดยสารไม่เกิน 7 คน</t>
  </si>
  <si>
    <t>รถยนต์สี่ล้อเล็กรับจ้าง</t>
  </si>
  <si>
    <t>รถยนต์รับจ้างสามล้อ</t>
  </si>
  <si>
    <t>รถยนต์บริการธุรกิจ</t>
  </si>
  <si>
    <t>รถยนต์บริการทัศนาจร</t>
  </si>
  <si>
    <t>รถยนต์บริการให้เช่า</t>
  </si>
  <si>
    <t>รถแทรกเตอร์</t>
  </si>
  <si>
    <t>รถบดถนน</t>
  </si>
  <si>
    <t>รถใช้งานเกษตรกรรม</t>
  </si>
  <si>
    <t>รถพ่วง</t>
  </si>
  <si>
    <t>ข. รวมรถตามกฎหมายว่าด้วยการขนส่งทางบก</t>
  </si>
  <si>
    <t xml:space="preserve">   รวมรถโดยสาร    </t>
  </si>
  <si>
    <t xml:space="preserve">   รวมรถบรรทุก </t>
  </si>
  <si>
    <t xml:space="preserve"> (บาท)</t>
  </si>
  <si>
    <t xml:space="preserve">   รย.1 </t>
  </si>
  <si>
    <t xml:space="preserve">   รย.2 </t>
  </si>
  <si>
    <t xml:space="preserve">   รย.3</t>
  </si>
  <si>
    <t xml:space="preserve">   รย.4</t>
  </si>
  <si>
    <t xml:space="preserve">   รย.5</t>
  </si>
  <si>
    <t xml:space="preserve">   รย.6</t>
  </si>
  <si>
    <t xml:space="preserve">   รย.7</t>
  </si>
  <si>
    <t xml:space="preserve">   รย.8</t>
  </si>
  <si>
    <t xml:space="preserve">   รย.9</t>
  </si>
  <si>
    <t xml:space="preserve">   รย.10</t>
  </si>
  <si>
    <t xml:space="preserve">   รย.11</t>
  </si>
  <si>
    <t xml:space="preserve">   รย.12</t>
  </si>
  <si>
    <t xml:space="preserve">   รย.13</t>
  </si>
  <si>
    <t xml:space="preserve">   รย.14</t>
  </si>
  <si>
    <t xml:space="preserve">   รย.15</t>
  </si>
  <si>
    <t xml:space="preserve">   รย.16</t>
  </si>
  <si>
    <t xml:space="preserve">   แยกเป็น</t>
  </si>
  <si>
    <t xml:space="preserve"> - ประจำทาง</t>
  </si>
  <si>
    <t xml:space="preserve"> - ไม่ประจำทาง</t>
  </si>
  <si>
    <t xml:space="preserve"> - ส่วนบุคคล</t>
  </si>
  <si>
    <t xml:space="preserve">   รถขนาดเล็ก</t>
  </si>
  <si>
    <t>งามวงศ์วาน</t>
  </si>
  <si>
    <t>บรมราชชนนี</t>
  </si>
  <si>
    <t>พหลโยธิน</t>
  </si>
  <si>
    <t>พัฒนาการ</t>
  </si>
  <si>
    <t>ราชดำริ</t>
  </si>
  <si>
    <t>สีลม</t>
  </si>
  <si>
    <t xml:space="preserve"> -</t>
  </si>
  <si>
    <t xml:space="preserve">   รย.17</t>
  </si>
  <si>
    <t>รถจักรยานยนต์สาธารณะ</t>
  </si>
  <si>
    <t>ก. รวมรถตามกฎหมายว่าด้วยรถยนต์</t>
  </si>
  <si>
    <t>ชื่อถนน</t>
  </si>
  <si>
    <t>ประชาสงเคราะห์</t>
  </si>
  <si>
    <t>สุรศักดิ์</t>
  </si>
  <si>
    <t>หมายเหตุ</t>
  </si>
  <si>
    <t>ประเภทสัญญาณไฟจราจร</t>
  </si>
  <si>
    <t>พระรามที่ 2</t>
  </si>
  <si>
    <t>พระรามที่ 3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</si>
  <si>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</si>
  <si>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</si>
  <si>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</si>
  <si>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</si>
  <si>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</si>
  <si>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</si>
  <si>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</si>
  <si>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</si>
  <si>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</si>
  <si>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</si>
  <si>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</si>
  <si>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</si>
  <si>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หมอชิต</t>
  </si>
  <si>
    <t>สะพานควาย</t>
  </si>
  <si>
    <t>อารีย์</t>
  </si>
  <si>
    <t>สนามเป้า</t>
  </si>
  <si>
    <t>อนุสาวรีย์ชัยสมรภูมิ</t>
  </si>
  <si>
    <t>สยาม</t>
  </si>
  <si>
    <t>ชิดลม</t>
  </si>
  <si>
    <t>เพลินจิต</t>
  </si>
  <si>
    <t>นานา</t>
  </si>
  <si>
    <t>อโศก</t>
  </si>
  <si>
    <t>พร้อมพงษ์</t>
  </si>
  <si>
    <t>ทองหล่อ</t>
  </si>
  <si>
    <t>เอกมัย</t>
  </si>
  <si>
    <t>อ่อนนุช</t>
  </si>
  <si>
    <t>สนามกีฬาแห่งชาติ</t>
  </si>
  <si>
    <t>ศาลาแดง</t>
  </si>
  <si>
    <t>ช่องนนทรี</t>
  </si>
  <si>
    <t>สะพานตากสิน</t>
  </si>
  <si>
    <t>จำนวนผู้โดยสาร</t>
  </si>
  <si>
    <t xml:space="preserve">ตุลาคม </t>
  </si>
  <si>
    <t>หน่วย  :  เที่ยวคน</t>
  </si>
  <si>
    <t>ชื่อสถานี</t>
  </si>
  <si>
    <t>กำแพงเพชร</t>
  </si>
  <si>
    <t>สวนจตุจักร</t>
  </si>
  <si>
    <t>สุทธิสาร</t>
  </si>
  <si>
    <t>ศูนย์วัฒนธรรมแห่งประเทศไทย</t>
  </si>
  <si>
    <t>ศูนย์การประชุมแห่งชาติสิริกิติ์</t>
  </si>
  <si>
    <t>ลุมพินี</t>
  </si>
  <si>
    <t>สามย่าน</t>
  </si>
  <si>
    <t>หน่วย : เที่ยวคน</t>
  </si>
  <si>
    <t>ใช้บัตร</t>
  </si>
  <si>
    <t>4 ล้อ</t>
  </si>
  <si>
    <t>จำนวนรถที่จดทะเบียนใหม่ตามกฎหมายว่าด้วยรถยนต์ และกฎหมายว่าด้วยการขนส่งทางบก</t>
  </si>
  <si>
    <t>เสียชีวิต (คน)</t>
  </si>
  <si>
    <t>รับแจ้ง (ราย)</t>
  </si>
  <si>
    <t xml:space="preserve">ม.ค.  </t>
  </si>
  <si>
    <t xml:space="preserve">ก.พ.  </t>
  </si>
  <si>
    <t xml:space="preserve">มี.ค.  </t>
  </si>
  <si>
    <t xml:space="preserve">เม.ย.  </t>
  </si>
  <si>
    <t xml:space="preserve">พ.ค.  </t>
  </si>
  <si>
    <t xml:space="preserve">มิ.ย.  </t>
  </si>
  <si>
    <t xml:space="preserve">ก.ค.  </t>
  </si>
  <si>
    <t xml:space="preserve">ส.ค.  </t>
  </si>
  <si>
    <t xml:space="preserve">ก.ย.  </t>
  </si>
  <si>
    <t xml:space="preserve">ต.ค.  </t>
  </si>
  <si>
    <t xml:space="preserve">พ.ย.  </t>
  </si>
  <si>
    <t xml:space="preserve">ธ.ค.  </t>
  </si>
  <si>
    <t>เสียชีวิต</t>
  </si>
  <si>
    <t>ชื่อถนน/เส้นทาง</t>
  </si>
  <si>
    <t>ต้นทาง</t>
  </si>
  <si>
    <t>ปลายทาง</t>
  </si>
  <si>
    <t>จัดเรียงตามเส้นทางที่มีระยะทางมากไปหาน้อย</t>
  </si>
  <si>
    <t>เส้นทางจักรยานถนนลาดพร้าว</t>
  </si>
  <si>
    <t>เส้นทางจักรยานถนนพหลโยธิน</t>
  </si>
  <si>
    <t>เส้นทางจักรยานถนนเพชรเกษม</t>
  </si>
  <si>
    <t>เส้นทางจักรยานถนนรามคำแหง</t>
  </si>
  <si>
    <t>เส้นทางจักรยานถนนจรัญสนิทวงศ์</t>
  </si>
  <si>
    <t>เส้นทางจักรยานถนนสุขาภิบาล 5 (สายไหม)</t>
  </si>
  <si>
    <t>เส้นทางจักรยานถนนราษฎร์บูรณะ</t>
  </si>
  <si>
    <t>เส้นทางจักรยานถนนนราธิวาสราชนครินทร์</t>
  </si>
  <si>
    <t>เส้นทางจักรยานถนนเจริญนคร</t>
  </si>
  <si>
    <t>เส้นทางจักรยานถนนสมเด็จพระเจ้าตากสิน</t>
  </si>
  <si>
    <t>เส้นทางจักรยานถนนกรุงธนบุรี</t>
  </si>
  <si>
    <t>เส้นทางจักรยานถนนสรงประภา</t>
  </si>
  <si>
    <t>เส้นทางจักรยานถนนอุทยาน</t>
  </si>
  <si>
    <t>เส้นทางจักรยานถนนราชดำริ</t>
  </si>
  <si>
    <t>เส้นทางจักรยานถนนสุขุมวิท</t>
  </si>
  <si>
    <t>ห้าแยกลาดพร้าว</t>
  </si>
  <si>
    <t>สะพานข้ามคลองบางซื่อ</t>
  </si>
  <si>
    <t>แยกกาญจนาภิเษก</t>
  </si>
  <si>
    <t>คลองบางยี่ขัน</t>
  </si>
  <si>
    <t>ซอยจรัญสนิทวงศ์ 5</t>
  </si>
  <si>
    <t>ถนนออเงิน</t>
  </si>
  <si>
    <t>ถนนเจริญนคร</t>
  </si>
  <si>
    <t>แยกถนนสุรวงศ์</t>
  </si>
  <si>
    <t>ถนนลาดหญ้า</t>
  </si>
  <si>
    <t>วงเวียนใหญ่</t>
  </si>
  <si>
    <t>ถนนสมเด็จพระเจ้าตากสิน</t>
  </si>
  <si>
    <t>ถนนราชพฤกษ์</t>
  </si>
  <si>
    <t>ซอยโรงเรียนผ่องเพ็ญวิทยา</t>
  </si>
  <si>
    <t>ถนนพุทธมณฑลสาย 3</t>
  </si>
  <si>
    <t>ถนนพระรามที่ 1</t>
  </si>
  <si>
    <t>ทางรถไฟสายท่าเรือ</t>
  </si>
  <si>
    <t>ถนนรามอินทรา</t>
  </si>
  <si>
    <t>ถนนแฮปปี้แลนด์สาย 1</t>
  </si>
  <si>
    <t>อนุสาวรีย์พิทักษ์รัฐธรรมนูญ</t>
  </si>
  <si>
    <t>สุดเขตกรุงเทพมหานคร</t>
  </si>
  <si>
    <t>แยกร่มเกล้า</t>
  </si>
  <si>
    <t>ซอยจรัญสนิทวงศ์ 65</t>
  </si>
  <si>
    <t>ซอยพหลโยธิน 54</t>
  </si>
  <si>
    <t>แยกถนนพระรามที่ 3</t>
  </si>
  <si>
    <t>ถนนราษฎร์บูรณะ</t>
  </si>
  <si>
    <t>ถนนกาญจนาภิเษก</t>
  </si>
  <si>
    <t>วัดสีกัน</t>
  </si>
  <si>
    <t>ถนนพุทธมณฑลสาย 4</t>
  </si>
  <si>
    <t>ถนนสุขุมวิท 81</t>
  </si>
  <si>
    <t>เส้นทางจักรยานถนนสาทร (เหนือ-ใต้)</t>
  </si>
  <si>
    <t>เส้นทางจักรยานถนนประชาชื่น</t>
  </si>
  <si>
    <t>เส้นทางจักรยานทางเดินเลียบคลองไผ่สิงห์โต</t>
  </si>
  <si>
    <t>เส้นทางจักรยานถนนดวงพิทักษ์</t>
  </si>
  <si>
    <t>ซอยประชาชื่น 34</t>
  </si>
  <si>
    <t>สวนลุมพินี</t>
  </si>
  <si>
    <t>ถนนพระยามนธาตุราชศรีพิจิตร์</t>
  </si>
  <si>
    <t>คลองบางเขน</t>
  </si>
  <si>
    <t>ซอยสุขุมวิท 10</t>
  </si>
  <si>
    <t>คลองไผ่สิงห์โต</t>
  </si>
  <si>
    <t>จุดสิ้นสุดโครงการ</t>
  </si>
  <si>
    <t xml:space="preserve"> จักรยาน</t>
  </si>
  <si>
    <t xml:space="preserve"> สามล้อ</t>
  </si>
  <si>
    <t xml:space="preserve"> จักรยานยนต์</t>
  </si>
  <si>
    <t xml:space="preserve"> สามล้อเครื่อง</t>
  </si>
  <si>
    <t xml:space="preserve"> รถยนต์นั่ง</t>
  </si>
  <si>
    <t xml:space="preserve"> รถโดยสารขนาดเล็ก (ตู้)</t>
  </si>
  <si>
    <t xml:space="preserve"> รถบรรทุกขนาดเล็ก (ปิคอัพ)</t>
  </si>
  <si>
    <t xml:space="preserve"> รถโดยสารขนาดใหญ่</t>
  </si>
  <si>
    <t xml:space="preserve"> รถบรรทุก 6 ล้อ</t>
  </si>
  <si>
    <t xml:space="preserve"> รถบรรทุก 10 ล้อ หรือมากกว่า</t>
  </si>
  <si>
    <t xml:space="preserve"> รถอีแต๋น</t>
  </si>
  <si>
    <t xml:space="preserve"> รถแท็กซี่</t>
  </si>
  <si>
    <t>6 - 10 ล้อ</t>
  </si>
  <si>
    <t>(กิโลเมตร)</t>
  </si>
  <si>
    <t xml:space="preserve">   เดือน                    ปี</t>
  </si>
  <si>
    <t>เส้นทางจักรยานถนนประดิษฐ์มนูธรรม</t>
  </si>
  <si>
    <t>ซอยสมเด็จพระเจ้าตากสิน 46</t>
  </si>
  <si>
    <t>ถนนสุขุมวิท</t>
  </si>
  <si>
    <t>รถจักรยานยนต์ส่วนบุคคล</t>
  </si>
  <si>
    <t>แหล่งข้อมูล : กลุ่มสถิติการขนส่ง กองแผนงาน กรมการขนส่งทางบก กระทรวงคมนาคม</t>
  </si>
  <si>
    <t xml:space="preserve"> คนเดินเท้า (ราย)</t>
  </si>
  <si>
    <t>กรุงธนบุรี</t>
  </si>
  <si>
    <t>คนข้ามถนน</t>
  </si>
  <si>
    <t>ชนิดกดปุ่ม</t>
  </si>
  <si>
    <t>ไฟกะพริบ</t>
  </si>
  <si>
    <t>ทางข้าม</t>
  </si>
  <si>
    <t>หัวเกาะ</t>
  </si>
  <si>
    <t>ไฟสลับ</t>
  </si>
  <si>
    <t>ทิศทาง</t>
  </si>
  <si>
    <t>จุดอันตราย</t>
  </si>
  <si>
    <t>ระยะทาง*</t>
  </si>
  <si>
    <t>แยกวิทยุ</t>
  </si>
  <si>
    <t>แยกนราธิวาสราชนครินทร์</t>
  </si>
  <si>
    <t>แหล่งข้อมูล : กองบังคับการตำรวจจราจร</t>
  </si>
  <si>
    <t>ประเภทยานพาหนะที่เกิดอุบัติเหตุ (คัน)</t>
  </si>
  <si>
    <t>แหล่งข้อมูล : บริษัท ระบบขนส่งมวลชนกรุงเทพ จำกัด (มหาชน)</t>
  </si>
  <si>
    <t xml:space="preserve">          ทั่วประเทศ</t>
  </si>
  <si>
    <t xml:space="preserve">          กรุงเทพมหานคร</t>
  </si>
  <si>
    <t xml:space="preserve">            ส่วนภูมิภาค</t>
  </si>
  <si>
    <t xml:space="preserve">             ส่วนภูมิภาค</t>
  </si>
  <si>
    <t>หมายเหตุ   : * ด่านที่เปิดให้บริการ เมื่อวันที่ 23 มีนาคม 2552</t>
  </si>
  <si>
    <t>หมายเหตุ   : ทางพิเศษสายบางพลี-สุขสวัสดิ์  เปิดให้บริการเก็บค่าผ่านทาง เมื่อวันที่ 23 มีนาคม 2552</t>
  </si>
  <si>
    <t xml:space="preserve"> เขต</t>
  </si>
  <si>
    <t xml:space="preserve"> ดุสิต</t>
  </si>
  <si>
    <t xml:space="preserve"> พระนคร</t>
  </si>
  <si>
    <t xml:space="preserve"> ราชเทวี</t>
  </si>
  <si>
    <t xml:space="preserve"> จตุจักร</t>
  </si>
  <si>
    <t xml:space="preserve"> หนองจอก</t>
  </si>
  <si>
    <t xml:space="preserve"> ห้วยขวาง</t>
  </si>
  <si>
    <t xml:space="preserve"> ป้อมปราบศัตรูพ่าย</t>
  </si>
  <si>
    <t xml:space="preserve"> ประเวศ</t>
  </si>
  <si>
    <t xml:space="preserve"> ปทุมวัน</t>
  </si>
  <si>
    <t xml:space="preserve"> บางกะปิ</t>
  </si>
  <si>
    <t xml:space="preserve"> บางซื่อ</t>
  </si>
  <si>
    <t xml:space="preserve"> วัฒนา</t>
  </si>
  <si>
    <t xml:space="preserve"> ดินแดง</t>
  </si>
  <si>
    <t xml:space="preserve"> วังทองหลาง</t>
  </si>
  <si>
    <t xml:space="preserve"> สายไหม</t>
  </si>
  <si>
    <t xml:space="preserve"> ลาดพร้าว</t>
  </si>
  <si>
    <t xml:space="preserve"> จอมทอง</t>
  </si>
  <si>
    <t xml:space="preserve"> ยานนาวา</t>
  </si>
  <si>
    <t xml:space="preserve"> บางรัก</t>
  </si>
  <si>
    <t xml:space="preserve"> ภาษีเจริญ</t>
  </si>
  <si>
    <t xml:space="preserve"> ดอนเมือง</t>
  </si>
  <si>
    <t xml:space="preserve"> ตลิ่งชัน</t>
  </si>
  <si>
    <t xml:space="preserve"> บางเขน</t>
  </si>
  <si>
    <t xml:space="preserve"> คลองสาน</t>
  </si>
  <si>
    <t xml:space="preserve"> พญาไท</t>
  </si>
  <si>
    <t xml:space="preserve"> บางกอกน้อย</t>
  </si>
  <si>
    <t xml:space="preserve"> สวนหลวง</t>
  </si>
  <si>
    <t xml:space="preserve"> ธนบุรี</t>
  </si>
  <si>
    <t xml:space="preserve"> หนองแขม</t>
  </si>
  <si>
    <t xml:space="preserve"> คลองเตย</t>
  </si>
  <si>
    <t xml:space="preserve"> บางกอกใหญ่</t>
  </si>
  <si>
    <t xml:space="preserve"> บางแค</t>
  </si>
  <si>
    <t xml:space="preserve"> บางคอแหลม</t>
  </si>
  <si>
    <t xml:space="preserve"> ทุ่งครุ</t>
  </si>
  <si>
    <t xml:space="preserve"> มีนบุรี</t>
  </si>
  <si>
    <t xml:space="preserve"> บางบอน</t>
  </si>
  <si>
    <t xml:space="preserve"> ลาดกระบัง</t>
  </si>
  <si>
    <t xml:space="preserve"> บางนา</t>
  </si>
  <si>
    <t xml:space="preserve"> สัมพันธวงศ์</t>
  </si>
  <si>
    <t xml:space="preserve"> ทวีวัฒนา</t>
  </si>
  <si>
    <t xml:space="preserve"> คลองสามวา</t>
  </si>
  <si>
    <t xml:space="preserve"> บางพลัด</t>
  </si>
  <si>
    <t xml:space="preserve"> บึงกุ่ม</t>
  </si>
  <si>
    <t xml:space="preserve"> สาทร</t>
  </si>
  <si>
    <t xml:space="preserve"> คันนายาว</t>
  </si>
  <si>
    <t xml:space="preserve"> บางขุนเทียน</t>
  </si>
  <si>
    <t xml:space="preserve"> ราษฎร์บูรณะ</t>
  </si>
  <si>
    <t xml:space="preserve"> สะพานสูง</t>
  </si>
  <si>
    <t xml:space="preserve"> หลักสี่</t>
  </si>
  <si>
    <t xml:space="preserve"> พระโขนง</t>
  </si>
  <si>
    <t xml:space="preserve"> รวมทั้งสิ้น</t>
  </si>
  <si>
    <t>จำนวนผู้โดยสารที่ใช้บริการรถไฟฟ้ามหานคร (MRT) สายเฉลิมรัชมงคล</t>
  </si>
  <si>
    <t>ด้านการจราจร</t>
  </si>
  <si>
    <t>หมายเหตุ   : * ระยะทางรวมไป - กลับ</t>
  </si>
  <si>
    <t>ความยาวของถนน</t>
  </si>
  <si>
    <t>ดำเนินการแล้วเสร็จในปี</t>
  </si>
  <si>
    <t>(ความยาวของสายไฟฟ้าลงดิน)</t>
  </si>
  <si>
    <t>ถนนสีลม</t>
  </si>
  <si>
    <t>ถนนพระรามที่ 4</t>
  </si>
  <si>
    <t>ถนนเจริญกรุง</t>
  </si>
  <si>
    <t>ถนนราชดำริ</t>
  </si>
  <si>
    <t>แยกศาลาแดง</t>
  </si>
  <si>
    <t>สะพานเฉลิมโลก</t>
  </si>
  <si>
    <t>ถนนเพลินจิต</t>
  </si>
  <si>
    <t>แยกราชประสงค์</t>
  </si>
  <si>
    <t>สี่แยกปทุมวัน</t>
  </si>
  <si>
    <t>ถนนพญาไท</t>
  </si>
  <si>
    <t>ถนนพิษณุโลก</t>
  </si>
  <si>
    <t>ถนนราชดำเนินนอก</t>
  </si>
  <si>
    <t>ถนนพระรามที่ 5</t>
  </si>
  <si>
    <t>ถนนอู่ทองใน</t>
  </si>
  <si>
    <t>ถนนราชวิถี</t>
  </si>
  <si>
    <t>ถนนพิชัย</t>
  </si>
  <si>
    <t>ถนนสุโขทัย</t>
  </si>
  <si>
    <t>แหล่งข้อมูล : สำนักการโยธา กรุงเทพมหานคร</t>
  </si>
  <si>
    <t xml:space="preserve">    รย.1 </t>
  </si>
  <si>
    <t xml:space="preserve">    รย.2 </t>
  </si>
  <si>
    <t xml:space="preserve">    รย.3</t>
  </si>
  <si>
    <t xml:space="preserve">    รย.4</t>
  </si>
  <si>
    <t xml:space="preserve">    รย.5</t>
  </si>
  <si>
    <t xml:space="preserve">    รย.6</t>
  </si>
  <si>
    <t xml:space="preserve">    รย.7</t>
  </si>
  <si>
    <t xml:space="preserve">    รย.8</t>
  </si>
  <si>
    <t xml:space="preserve">    รย.9</t>
  </si>
  <si>
    <t xml:space="preserve">    รย.10</t>
  </si>
  <si>
    <t xml:space="preserve">    รย.11</t>
  </si>
  <si>
    <t xml:space="preserve">    รย.12</t>
  </si>
  <si>
    <t xml:space="preserve">    รย.13</t>
  </si>
  <si>
    <t xml:space="preserve">    รย.14</t>
  </si>
  <si>
    <t xml:space="preserve">    รย.15</t>
  </si>
  <si>
    <t xml:space="preserve">    รย.16</t>
  </si>
  <si>
    <t xml:space="preserve">    รย.17</t>
  </si>
  <si>
    <t xml:space="preserve">    รวมรถโดยสาร    </t>
  </si>
  <si>
    <t xml:space="preserve">    แยกเป็น</t>
  </si>
  <si>
    <t xml:space="preserve">    รวมรถบรรทุก </t>
  </si>
  <si>
    <t xml:space="preserve">    รถขนาดเล็ก</t>
  </si>
  <si>
    <t>เส้นทางจักรยานซอยวัดอินทราวาส</t>
  </si>
  <si>
    <t xml:space="preserve">          รวม     </t>
  </si>
  <si>
    <t xml:space="preserve">  รวมสายดินแดง-ท่าเรือ</t>
  </si>
  <si>
    <t xml:space="preserve">  ดินแดง 1</t>
  </si>
  <si>
    <t xml:space="preserve">  ดินแดง</t>
  </si>
  <si>
    <t xml:space="preserve">  เพชรบุรี</t>
  </si>
  <si>
    <t xml:space="preserve">  สุขุมวิท</t>
  </si>
  <si>
    <t xml:space="preserve">  พระรามสี่ 1</t>
  </si>
  <si>
    <t xml:space="preserve">  พระรามสี่ 2</t>
  </si>
  <si>
    <t xml:space="preserve">  เลียบแม่น้ำ</t>
  </si>
  <si>
    <t xml:space="preserve">  ท่าเรือ 1</t>
  </si>
  <si>
    <t xml:space="preserve">  รวมสายบางนา-ท่าเรือ</t>
  </si>
  <si>
    <t xml:space="preserve">  บางนา</t>
  </si>
  <si>
    <t xml:space="preserve">  สุขุมวิท 62</t>
  </si>
  <si>
    <t xml:space="preserve">  อาจณรงค์</t>
  </si>
  <si>
    <t xml:space="preserve">  ท่าเรือ 2</t>
  </si>
  <si>
    <t xml:space="preserve">  อาจณรงค์ 1 (ไปบางนา)</t>
  </si>
  <si>
    <t xml:space="preserve">  อาจณรงค์ 1 (ไปท่าเรือ)</t>
  </si>
  <si>
    <t xml:space="preserve">  บางจาก</t>
  </si>
  <si>
    <t xml:space="preserve">  รวมสายดาวคะนอง-ท่าเรือ</t>
  </si>
  <si>
    <t xml:space="preserve">  ดาวคะนอง</t>
  </si>
  <si>
    <t xml:space="preserve">  สุขสวัสดิ์</t>
  </si>
  <si>
    <t xml:space="preserve">  สาธุประดิษฐ์ 1</t>
  </si>
  <si>
    <t xml:space="preserve">  สาธุประดิษฐ์ 2</t>
  </si>
  <si>
    <t xml:space="preserve">  รวมสายแจ้งวัฒนะ-บางโคล่ (ช่วงแจ้งวัฒนะ-ประชาชื่น)</t>
  </si>
  <si>
    <t xml:space="preserve">  ประชาชื่นขาเข้า (นอกเมือง)</t>
  </si>
  <si>
    <t xml:space="preserve">  ประชาชื่นขาออก</t>
  </si>
  <si>
    <t xml:space="preserve">  งามวงศ์วาน 1</t>
  </si>
  <si>
    <t xml:space="preserve">  งามวงศ์วาน 2</t>
  </si>
  <si>
    <t xml:space="preserve">  ประชาชื่น 1</t>
  </si>
  <si>
    <t xml:space="preserve">  ประชาชื่น 2</t>
  </si>
  <si>
    <t xml:space="preserve">  รวมสายแจ้งวัฒนะ-บางโคล่ (ช่วงประชาชื่น-บางโคล่)</t>
  </si>
  <si>
    <t xml:space="preserve">  ประชาชื่นขาเข้า (ในเมือง)</t>
  </si>
  <si>
    <t xml:space="preserve">  รัชดาภิเษก</t>
  </si>
  <si>
    <t xml:space="preserve">  บางซื่อ</t>
  </si>
  <si>
    <t xml:space="preserve">  ย่านพหลโยธิน</t>
  </si>
  <si>
    <t xml:space="preserve">  คลองประปา 1</t>
  </si>
  <si>
    <t xml:space="preserve">  คลองประปา 2</t>
  </si>
  <si>
    <t xml:space="preserve">  ยมราช</t>
  </si>
  <si>
    <t xml:space="preserve">  อุรุพงษ์</t>
  </si>
  <si>
    <t xml:space="preserve">  หัวลำโพง</t>
  </si>
  <si>
    <t xml:space="preserve">  สะพานสว่าง</t>
  </si>
  <si>
    <t xml:space="preserve">  สุรวงศ์</t>
  </si>
  <si>
    <t xml:space="preserve">  สาทร</t>
  </si>
  <si>
    <t xml:space="preserve">  จันทน์</t>
  </si>
  <si>
    <t xml:space="preserve">  สาธุประดิษฐ์ 3</t>
  </si>
  <si>
    <t xml:space="preserve">  พระราม 3</t>
  </si>
  <si>
    <t xml:space="preserve">  อโศก 4</t>
  </si>
  <si>
    <r>
      <t xml:space="preserve">  รวมสายพญาไท-ศรีนครินทร์ </t>
    </r>
    <r>
      <rPr>
        <b/>
        <sz val="11"/>
        <rFont val="EucrosiaUPC"/>
        <family val="1"/>
      </rPr>
      <t>(ช่วงพญาไท-อโศก)</t>
    </r>
  </si>
  <si>
    <t xml:space="preserve">  พหลโยธิน 1</t>
  </si>
  <si>
    <t xml:space="preserve">  พหลโยธิน 2</t>
  </si>
  <si>
    <t xml:space="preserve">  อโศก 1</t>
  </si>
  <si>
    <t xml:space="preserve">  อโศก 2</t>
  </si>
  <si>
    <r>
      <t xml:space="preserve">  รวมสายพญาไท-ศรีนครินทร์ </t>
    </r>
    <r>
      <rPr>
        <b/>
        <sz val="11"/>
        <rFont val="EucrosiaUPC"/>
        <family val="1"/>
      </rPr>
      <t>(ช่วงอโศก-ศรีนครินทร์)</t>
    </r>
  </si>
  <si>
    <t xml:space="preserve">  อโศก 3</t>
  </si>
  <si>
    <t xml:space="preserve">  รามคำแหง</t>
  </si>
  <si>
    <t xml:space="preserve">  ศรีนครินทร์</t>
  </si>
  <si>
    <t xml:space="preserve">  พระราม 9</t>
  </si>
  <si>
    <t xml:space="preserve">  รามอินทรา </t>
  </si>
  <si>
    <t xml:space="preserve">  โยธินพัฒนา</t>
  </si>
  <si>
    <t xml:space="preserve">  ลาดพร้าว</t>
  </si>
  <si>
    <t xml:space="preserve">  ประชาอุทิศ</t>
  </si>
  <si>
    <t xml:space="preserve">  พระโขนง</t>
  </si>
  <si>
    <t xml:space="preserve">  พัฒนาการ 1</t>
  </si>
  <si>
    <t xml:space="preserve">  พัฒนาการ 2</t>
  </si>
  <si>
    <t xml:space="preserve">  อาจณรงค์ 2 (บางนา)</t>
  </si>
  <si>
    <t xml:space="preserve">  อาจณรงค์ 2 (ท่าเรือ)</t>
  </si>
  <si>
    <t xml:space="preserve">  ฉลองรัช (บางนา กม. 6 ขาเข้า)</t>
  </si>
  <si>
    <t xml:space="preserve">  บางแก้ว</t>
  </si>
  <si>
    <t xml:space="preserve">  บางพลี 1</t>
  </si>
  <si>
    <t xml:space="preserve">  บางพลี 2</t>
  </si>
  <si>
    <t xml:space="preserve">  เมืองใหม่บางพลี</t>
  </si>
  <si>
    <t xml:space="preserve">  บางเสาธง</t>
  </si>
  <si>
    <t xml:space="preserve">  บางบ่อ</t>
  </si>
  <si>
    <t xml:space="preserve">  บางพลีน้อย</t>
  </si>
  <si>
    <t xml:space="preserve">  บางสมัคร</t>
  </si>
  <si>
    <t xml:space="preserve">  บางวัว</t>
  </si>
  <si>
    <t xml:space="preserve">  บางปะกง 1</t>
  </si>
  <si>
    <t xml:space="preserve">  บางปะกง 2</t>
  </si>
  <si>
    <t xml:space="preserve">  ชลบุรี</t>
  </si>
  <si>
    <t xml:space="preserve">  บางนา กม. 6 ขาเข้า (บางนา-ชลบุรี)</t>
  </si>
  <si>
    <t xml:space="preserve">  เมืองทอง (ขาเข้า)</t>
  </si>
  <si>
    <t xml:space="preserve">  เมืองทอง (ขาออก)</t>
  </si>
  <si>
    <t xml:space="preserve">  ศรีสมาน (ขาเข้า)</t>
  </si>
  <si>
    <t xml:space="preserve">  ศรีสมาน (ขาออก)</t>
  </si>
  <si>
    <t xml:space="preserve">  บางพูน (ขาเข้า)</t>
  </si>
  <si>
    <t xml:space="preserve">  บางพูน (ขาออก)</t>
  </si>
  <si>
    <t xml:space="preserve">  เชียงราก (ขาเข้า)</t>
  </si>
  <si>
    <t xml:space="preserve">  เชียงราก (ขาออก)</t>
  </si>
  <si>
    <t xml:space="preserve">  บางปะอิน (ขาเข้า)</t>
  </si>
  <si>
    <t xml:space="preserve">  บางปะอิน (ขาออก)</t>
  </si>
  <si>
    <t xml:space="preserve">  บางขุนเทียน ทางออก 1</t>
  </si>
  <si>
    <t xml:space="preserve">  บางขุนเทียน ทางออก 2</t>
  </si>
  <si>
    <t xml:space="preserve">  บางขุนเทียน ทางออก 3</t>
  </si>
  <si>
    <t xml:space="preserve">  บางครุ ทางออก 1</t>
  </si>
  <si>
    <t xml:space="preserve">  ปากน้ำ ทางออก 1</t>
  </si>
  <si>
    <t xml:space="preserve">  ปากน้ำ ทางออก 2</t>
  </si>
  <si>
    <t xml:space="preserve">  ปากน้ำ ทางออก 3</t>
  </si>
  <si>
    <t xml:space="preserve">  ปากน้ำ ทางออก 4</t>
  </si>
  <si>
    <t xml:space="preserve">  บางเมือง ทางออก 1</t>
  </si>
  <si>
    <t xml:space="preserve">  บางเมือง ทางออก 2</t>
  </si>
  <si>
    <t xml:space="preserve">  บางเมือง ทางออก 3</t>
  </si>
  <si>
    <t xml:space="preserve">  เทพารักษ์ ทางออก 1</t>
  </si>
  <si>
    <t xml:space="preserve">  เทพารักษ์ ทางออก 2</t>
  </si>
  <si>
    <t xml:space="preserve">  เทพารักษ์ ทางออก 3</t>
  </si>
  <si>
    <t xml:space="preserve">  เทพารักษ์ ทางออก 4</t>
  </si>
  <si>
    <t xml:space="preserve">      2552</t>
  </si>
  <si>
    <t xml:space="preserve">    2551</t>
  </si>
  <si>
    <t xml:space="preserve"> อื่นๆ</t>
  </si>
  <si>
    <t>จำนวนรถยนต์ที่ใช้ทางพิเศษเฉลิมมหานคร จำแนกตามประเภทของรถเป็นรายด่าน ปีงบประมาณ 2553</t>
  </si>
  <si>
    <t>ด่านเก็บค่าผ่านทาง</t>
  </si>
  <si>
    <t>จำนวนรถยนต์ที่ใช้ทางพิเศษศรีรัช จำแนกตามประเภทของรถเป็นรายด่าน ปีงบประมาณ 2553</t>
  </si>
  <si>
    <t xml:space="preserve">  พระราม 9-1</t>
  </si>
  <si>
    <t>จำนวนรถยนต์ที่ใช้ทางพิเศษฉลองรัช จำแนกตามประเภทของรถเป็นรายด่าน ปีงบประมาณ 2553</t>
  </si>
  <si>
    <t xml:space="preserve">  พระราม 9-2</t>
  </si>
  <si>
    <t xml:space="preserve">  พระราม 9-1 </t>
  </si>
  <si>
    <t xml:space="preserve">  รามอินทรา 1</t>
  </si>
  <si>
    <t xml:space="preserve">  สุขาภิบาล 5-1</t>
  </si>
  <si>
    <t xml:space="preserve">  สุขาภิบาล 5-2</t>
  </si>
  <si>
    <t xml:space="preserve">  จตุโชติ</t>
  </si>
  <si>
    <t>จำนวนรถยนต์ที่ใช้ทางพิเศษบูรพาวิถี จำแนกตามประเภทของรถเป็นรายด่าน ปีงบประมาณ 2553</t>
  </si>
  <si>
    <t xml:space="preserve">   ใช้บัตร</t>
  </si>
  <si>
    <t xml:space="preserve"> รถยกเว้น</t>
  </si>
  <si>
    <t xml:space="preserve">   พลการ</t>
  </si>
  <si>
    <t xml:space="preserve">  บางนา กม. 6 ขาเข้า (ลงบางนา)</t>
  </si>
  <si>
    <t xml:space="preserve">  วงแหวนรอบนอก (บางแก้ว)</t>
  </si>
  <si>
    <t xml:space="preserve">  สุวรรณภูมิ 1 </t>
  </si>
  <si>
    <t xml:space="preserve">  สุวรรณภูมิ 2 </t>
  </si>
  <si>
    <t xml:space="preserve">  บางนา กม.9-1*</t>
  </si>
  <si>
    <t xml:space="preserve">  บางนา กม.9-2*</t>
  </si>
  <si>
    <t>หมายเหตุ   : * ด่านที่เปิดให้บริการ เมื่อวันที่ 30 ธันวาคม 2552</t>
  </si>
  <si>
    <t>จำนวนรถยนต์ที่ใช้ทางพิเศษอุดรรัถยา จำแนกตามประเภทของรถเป็นรายด่าน ปีงบประมาณ 2553</t>
  </si>
  <si>
    <t xml:space="preserve">  พลการ</t>
  </si>
  <si>
    <t>จำนวนรถยนต์ที่ใช้ทางพิเศษกาญจนาภิเษก (บางพลี-สุขสวัสดิ์)  จำแนกตามประเภทของรถเป็นรายด่าน ปีงบประมาณ 2553</t>
  </si>
  <si>
    <t xml:space="preserve">    ใช้บัตร</t>
  </si>
  <si>
    <t xml:space="preserve">  รถยกเว้น</t>
  </si>
  <si>
    <t xml:space="preserve">    พลการ</t>
  </si>
  <si>
    <t xml:space="preserve">  บางครุ ทางออก 2</t>
  </si>
  <si>
    <t xml:space="preserve">  บางแก้ว ทางออก 1</t>
  </si>
  <si>
    <t xml:space="preserve">  บางแก้ว ทางออก 2</t>
  </si>
  <si>
    <t xml:space="preserve">  บางแก้ว ทางออก 3</t>
  </si>
  <si>
    <t>แหล่งข้อมูล : แผนกสถิติ กองประเมินผล ฝ่ายนโยบายและแผน การทางพิเศษแห่งประเทศไทย</t>
  </si>
  <si>
    <t>จำนวนรถแยกตามประเภทที่จดทะเบียน ณ วันที่ 31 ธันวาคม 2553</t>
  </si>
  <si>
    <t>ตั้งแต่วันที่ 1 มกราคม - 31 ธันวาคม 2553</t>
  </si>
  <si>
    <t>พ.ศ. 2551 - 2553</t>
  </si>
  <si>
    <t xml:space="preserve"> จำนวนผู้โดยสารที่ใช้บริการรถไฟฟ้ามหานคร (MRT) สายเฉลิมรัชมงคล แยกตามรายสถานี พ.ศ. 2553</t>
  </si>
  <si>
    <t>ถนนในกรุงเทพมหานครที่มีสายไฟฟ้าลงดิน ณ ธันวาคม 2553</t>
  </si>
  <si>
    <t>แยกตึกชัย</t>
  </si>
  <si>
    <t>ถนนโยธี</t>
  </si>
  <si>
    <t>ถนนสวรรคโลก</t>
  </si>
  <si>
    <t xml:space="preserve">จำนวนผู้โดยสารที่ใช้บริการรถประจำทางด่วนพิเศษ (BRT) สายสาทร-ราชพฤกษ์ แยกตามรายสถานี </t>
  </si>
  <si>
    <t>ตั้งแต่ 29 พฤษภาคม - 31 ธันวาคม 2553</t>
  </si>
  <si>
    <t>แหล่งข้อมูล  : บริษัท กรุงเทพธนาคม จำกัด</t>
  </si>
  <si>
    <t>หมายเหตุ    : รถประจำทางด่วนพิเศษ (BRT) สายสาทร-ราชพฤกษ์ เปิดให้บริการตั้งแต่วันที่ 29 พฤษภาคม 2553 โดยไม่ได้เก็บค่าโดยสาร</t>
  </si>
  <si>
    <r>
      <t xml:space="preserve">หมายเหตุ    : </t>
    </r>
    <r>
      <rPr>
        <b/>
        <sz val="12"/>
        <rFont val="EucrosiaUPC"/>
        <family val="1"/>
      </rPr>
      <t>และเริ่มเก็บค่าโดยสารตั้งแต่วันที่ 1 กันยายน 2553 เป็นต้นไป</t>
    </r>
  </si>
  <si>
    <t>B10 - สถานีเจริญราษฎร์</t>
  </si>
  <si>
    <t>B11 - สถานีสะพานพระราม 3</t>
  </si>
  <si>
    <t>B12 - สถานีราชพฤกษ์</t>
  </si>
  <si>
    <t>B1 - สถานีสาทร</t>
  </si>
  <si>
    <t>B2 - สถานีอาคารสงเคราะห์</t>
  </si>
  <si>
    <t>B3 - สถานีเทคนิคกรุงเทพ</t>
  </si>
  <si>
    <t>B4 - สถานีถนนจันทน์</t>
  </si>
  <si>
    <t>B5 - สถานีนราราม 3</t>
  </si>
  <si>
    <t>B6 - สถานีวัดด่าน</t>
  </si>
  <si>
    <t>B7 - สถานีวัดปริวาส</t>
  </si>
  <si>
    <t>B8 - สถานีวัดดอกไม้</t>
  </si>
  <si>
    <t>B9 - สถานีสะพานพระราม 9</t>
  </si>
  <si>
    <t>รายชื่อทางแยกที่ติดตั้งระบบกล้องตรวจจับรถยนต์ที่ฝ่าฝืนสัญญาณไฟจราจร (สีแดง)</t>
  </si>
  <si>
    <t>สถานที่ติดตั้ง</t>
  </si>
  <si>
    <t>รัชดา-ลาดพร้าว</t>
  </si>
  <si>
    <t>บนถนนลาดพร้าว มุ่งหน้าไปทางห้าแยกลาดพร้าว (ปากทางลาดพร้าว)</t>
  </si>
  <si>
    <t>บ้านม้า</t>
  </si>
  <si>
    <t>บนถนนรามคำแหง มุ่งหน้าไปทางแยกลำสาลี</t>
  </si>
  <si>
    <t>คลองตัน</t>
  </si>
  <si>
    <t>บนถนนรามคำแหง มุ่งหน้าไปทางถนนสุขุมวิท 71</t>
  </si>
  <si>
    <t>อโศกเพชร</t>
  </si>
  <si>
    <t>บนถนนรัชดาภิเษก มุ่งหน้าไปทางถนนสุขุมวิท 21</t>
  </si>
  <si>
    <t>บนถนนเพลินจิต มุ่งหน้าไปทางแยกราชประสงค์</t>
  </si>
  <si>
    <t>บนถนนสามเสน มุ่งหน้าไปทางแยกสี่เสาเทเวศน์</t>
  </si>
  <si>
    <t>บนถนนพญาไท มุ่งหน้าไปทางแยกราชเทวี</t>
  </si>
  <si>
    <t>โชคชัย 4</t>
  </si>
  <si>
    <t>บนถนนลาดพร้าว มุ่งหน้าไปทางรัชดา-ลาดพร้าว หรือตลาดสะพาน 2</t>
  </si>
  <si>
    <t>นิด้า</t>
  </si>
  <si>
    <t>บนถนนเสรีไทย มุ่งหน้าไปทางถนนวงแหวนตะวันออก (บึงกุ่ม)</t>
  </si>
  <si>
    <t>อุรุพงษ์</t>
  </si>
  <si>
    <t>บนถนนเพชรบุรี มุ่งหน้าไปทางแยกราชเทวี</t>
  </si>
  <si>
    <t>ประดิพัทธ์</t>
  </si>
  <si>
    <t>บนถนนพระราม 6 มุ่งหน้าไปทางแยกโรงพยาบาลวิชัยยุทธ</t>
  </si>
  <si>
    <t>รัชดา-พระราม 4</t>
  </si>
  <si>
    <t>บนถนนพระราม 4  มุ่งหน้าไปทางสะพานไทย-เบลเยี่ยม</t>
  </si>
  <si>
    <t>ลำสาลี</t>
  </si>
  <si>
    <t>บนถนนศรีนครินทร์ มุ่งหน้าไปทางแยกพัฒนาการ</t>
  </si>
  <si>
    <t>บางพลัด</t>
  </si>
  <si>
    <t>บนถนนจรัญสนิทวงศ์ มุ่งหน้าไปทางถนนบรมราชชนนี</t>
  </si>
  <si>
    <t>บ้านแขก</t>
  </si>
  <si>
    <t>บนถนนประชาธิปก มุ่งหน้าไปทางสะพานพุทธ</t>
  </si>
  <si>
    <t>บนถนนสาทร มุ่งหน้าไปทางแยกนรินทร</t>
  </si>
  <si>
    <t>นรินทร</t>
  </si>
  <si>
    <t>บนถนนสาทร มุ่งหน้าไปทางถนนวิทยุ</t>
  </si>
  <si>
    <t>อโศกสุขุมวิท</t>
  </si>
  <si>
    <t>บนถนนรัชดาภิเษก มุ่งหน้าไปทางถนนพระราม 4 (ศูนย์ประชุมสิริกิติ์)</t>
  </si>
  <si>
    <t>ราชประสงค์</t>
  </si>
  <si>
    <t>บนถนนเพลินจิต มุ่งหน้าไปทางแยกปทุมวัน</t>
  </si>
  <si>
    <t>ตากสิน</t>
  </si>
  <si>
    <t>บนถนนสมเด็จพระเจ้าตากสิน มุ่งหน้าไปทางวงเวียนใหญ่</t>
  </si>
  <si>
    <t>โพธิ์แก้ว</t>
  </si>
  <si>
    <t>บนถนนนวมินทร์ มุ่งหน้าไปทางถนนสุวินทวงศ์</t>
  </si>
  <si>
    <t>ศุลกากร</t>
  </si>
  <si>
    <t>บนถนนสุนทรโกษา มุ่งหน้าไปทางถนนพระราม 4</t>
  </si>
  <si>
    <t>ร่มเกล้า</t>
  </si>
  <si>
    <t>บนถนนร่มเกล้า มุ่งหน้าไปทางถนนสุวินทวงศ์</t>
  </si>
  <si>
    <t>บนถนนพัฒนาการ มุ่งหน้าไปทางแยกพัฒนาการ</t>
  </si>
  <si>
    <t>เหม่งจ๋าย</t>
  </si>
  <si>
    <t>บนถนนประชาอุทิศ มุ่งหน้าไปทางแยกห้วยขวาง</t>
  </si>
  <si>
    <t>ท่าพระ</t>
  </si>
  <si>
    <t>บนถนนจรัญสนิทวงศ์ มุ่งหน้าไปทางแยกไฟฉาย</t>
  </si>
  <si>
    <t>ประเวศ</t>
  </si>
  <si>
    <t>บนถนนอ่อนนุช มุ่งหน้าไปทางถนนลาดกระบัง</t>
  </si>
  <si>
    <t>อังรีดูนังต์</t>
  </si>
  <si>
    <t>บนถนนอังรีดูนังต์ มุ่งหน้าไปทางถนนสุรวงศ์</t>
  </si>
  <si>
    <t>ประชานุกูล</t>
  </si>
  <si>
    <t>บนถนนประชานุกูล มุ่งหน้าไปทางแยกพงษ์เพชร</t>
  </si>
  <si>
    <t>บางโพ</t>
  </si>
  <si>
    <t>บนถนนประชาราษฎร์ สาย 1 มุ่งหน้าไปทางสะพานพระราม 7</t>
  </si>
  <si>
    <t>แหล่งข้อมูล : สำนักการจราจรและขนส่ง กรุงเทพมหานคร</t>
  </si>
  <si>
    <t>หมายเหตุ   : ข้อมูลเพิ่มเติ่มได้ที่ เว็บไซต์  www.trafficpolice.go.th</t>
  </si>
  <si>
    <t>จำนวนวินและจำนวนผู้ขับขี่รถจักรยานยนต์รับจ้างสาธารณะ  ณ วันที่ 8 มีนาคม 2553</t>
  </si>
  <si>
    <t>จำแนกตามสำนักงานเขต  เรียงตามจำนวนผู้ขับขี่รถจักรยานยนต์รับจ้างสาธารณะ</t>
  </si>
  <si>
    <t>จำนวนวิน/ผู้ขับขี่รถจักรยานยนต์รับจ้างสาธารณะ</t>
  </si>
  <si>
    <t xml:space="preserve">   วิน</t>
  </si>
  <si>
    <t>จตุจักร</t>
  </si>
  <si>
    <t>ดอนเมือง</t>
  </si>
  <si>
    <t>ดินแดง</t>
  </si>
  <si>
    <t>บางกะปิ</t>
  </si>
  <si>
    <t>บางขุนเทียน</t>
  </si>
  <si>
    <t>ลาดกระบัง</t>
  </si>
  <si>
    <t>วังทองหลาง</t>
  </si>
  <si>
    <t>หลักสี่</t>
  </si>
  <si>
    <t>ธนบุรี</t>
  </si>
  <si>
    <t>จอมทอง</t>
  </si>
  <si>
    <t>บางนา</t>
  </si>
  <si>
    <t>บางเขน</t>
  </si>
  <si>
    <t>ยานนาวา</t>
  </si>
  <si>
    <t>วัฒนา</t>
  </si>
  <si>
    <t>ภาษีเจริญ</t>
  </si>
  <si>
    <t>บางแค</t>
  </si>
  <si>
    <t>หนองแขม</t>
  </si>
  <si>
    <t>บางคอแหลม</t>
  </si>
  <si>
    <t>ราษฎร์บูรณะ</t>
  </si>
  <si>
    <t>สายไหม</t>
  </si>
  <si>
    <t>สวนหลวง</t>
  </si>
  <si>
    <t>บางบอน</t>
  </si>
  <si>
    <t>บางกอกใหญ่</t>
  </si>
  <si>
    <t>บึงกุ่ม</t>
  </si>
  <si>
    <t>ตลิ่งชัน</t>
  </si>
  <si>
    <t>หนองจอก</t>
  </si>
  <si>
    <t>มีนบุรี</t>
  </si>
  <si>
    <t>บางรัก</t>
  </si>
  <si>
    <t>คลองสาน</t>
  </si>
  <si>
    <t>ปทุมวัน</t>
  </si>
  <si>
    <t>คันนายาว</t>
  </si>
  <si>
    <t>ดุสิต</t>
  </si>
  <si>
    <t>ทุ่งครุ</t>
  </si>
  <si>
    <t>พระนคร</t>
  </si>
  <si>
    <t>บางกอกน้อย</t>
  </si>
  <si>
    <t>คลองสามวา</t>
  </si>
  <si>
    <t>สะพานสูง</t>
  </si>
  <si>
    <t>ทวีวัฒนา</t>
  </si>
  <si>
    <t>ป้อมปราบศัตรูพ่าย</t>
  </si>
  <si>
    <t>สัมพันธวงศ์</t>
  </si>
  <si>
    <t xml:space="preserve">      รวมทั้งหมด</t>
  </si>
  <si>
    <t>แหล่งข้อมูล : สำนักการจราจรและขนส่ง  กรุงเทพมหานคร</t>
  </si>
  <si>
    <t>ลำดับ</t>
  </si>
  <si>
    <t>ชื่อสะพาน</t>
  </si>
  <si>
    <t>เขต</t>
  </si>
  <si>
    <t>ชนิดสะพาน</t>
  </si>
  <si>
    <t>ความยาว</t>
  </si>
  <si>
    <t>ช่องจราจร</t>
  </si>
  <si>
    <t>ความกว้าง</t>
  </si>
  <si>
    <t>ปีที่สร้าง</t>
  </si>
  <si>
    <t>เสาไฟฟ้า</t>
  </si>
  <si>
    <t>(เมตร)</t>
  </si>
  <si>
    <t>กิ่งเดี่ยว</t>
  </si>
  <si>
    <t>กิ่งคู่</t>
  </si>
  <si>
    <t>เพชรเกษม - รัชดาภิเษก</t>
  </si>
  <si>
    <t>เพชรเกษม</t>
  </si>
  <si>
    <t>เหล็ก</t>
  </si>
  <si>
    <t>2(2)</t>
  </si>
  <si>
    <t>ราชวิถี - จรัญสนิทวงศ์</t>
  </si>
  <si>
    <t>ราชวิถี - สิรินธร</t>
  </si>
  <si>
    <t>พหลโยธิน - กำแพงเพชร</t>
  </si>
  <si>
    <t>3(1)</t>
  </si>
  <si>
    <t>ถนนรัชดาภิเษก</t>
  </si>
  <si>
    <t>รัชดาภิเษก - พหลโยธิน</t>
  </si>
  <si>
    <t>รัชโยธิน</t>
  </si>
  <si>
    <t>รัชดาภิเษก - วิภาวดีรังสิต</t>
  </si>
  <si>
    <t>รัชวิภา</t>
  </si>
  <si>
    <t>4(2)</t>
  </si>
  <si>
    <t>รัชดาภิเษก - ประชาชื่น</t>
  </si>
  <si>
    <t>วงศ์สว่าง</t>
  </si>
  <si>
    <t>งามวงศ์วาน - ประชาชื่น</t>
  </si>
  <si>
    <t>พงษ์เพชร</t>
  </si>
  <si>
    <t>พหลโยธิน - งามวงศ์วาน</t>
  </si>
  <si>
    <t>เกษตร</t>
  </si>
  <si>
    <t>3(2)</t>
  </si>
  <si>
    <t>รามคำแหง - ศรีนครินทร์ (ยาว)</t>
  </si>
  <si>
    <t>รามคำแหง</t>
  </si>
  <si>
    <t>รามคำแหง - ศรีนครินทร์ (สั้น)</t>
  </si>
  <si>
    <t xml:space="preserve">เพชรบุรี - รัชดาภิเษก  </t>
  </si>
  <si>
    <t xml:space="preserve">เพชรบุรี </t>
  </si>
  <si>
    <t>2(1)</t>
  </si>
  <si>
    <t>ยมราช</t>
  </si>
  <si>
    <t>เพชรบุรี - พญาไท</t>
  </si>
  <si>
    <t>เพชรบุรีตัดใหม่ - ราชปรารถ</t>
  </si>
  <si>
    <t>ประตูน้ำ</t>
  </si>
  <si>
    <t>เอกมัย - เพชรบุรี</t>
  </si>
  <si>
    <t>เพชรบุรีตัดใหม่ - สุขุมวิท 71 (ยาว)</t>
  </si>
  <si>
    <t>เพชรบุรีตัดใหม่ - สุขุมวิท 71 (สั้น)</t>
  </si>
  <si>
    <t>สุนทรโกษา</t>
  </si>
  <si>
    <t>ไทย - เบลเยี่ยม</t>
  </si>
  <si>
    <t>วิทยุ</t>
  </si>
  <si>
    <t>สีลม - สุรวงศ์</t>
  </si>
  <si>
    <t>ดินแดง - ราชวิถี</t>
  </si>
  <si>
    <t>อโศก - ดินแดง</t>
  </si>
  <si>
    <t>สามเหลี่ยมดินแดง</t>
  </si>
  <si>
    <t>ข้ามทางแยกถนนรัชดาภิเษก (ยาว)</t>
  </si>
  <si>
    <t>ดินแดง - พระราม 9</t>
  </si>
  <si>
    <t>อ.ส.ม.ท.</t>
  </si>
  <si>
    <t>ข้ามทางแยกรามคำแหง - พระราม 9</t>
  </si>
  <si>
    <t>ตึกชัย</t>
  </si>
  <si>
    <t>1(2)</t>
  </si>
  <si>
    <t>นางลิ้นจี่</t>
  </si>
  <si>
    <t>สาธุประดิษฐ์</t>
  </si>
  <si>
    <t>นราธิวาส</t>
  </si>
  <si>
    <t>ทางลงสิรินธร</t>
  </si>
  <si>
    <t>สิรินธร</t>
  </si>
  <si>
    <t>ชนิดอุโมงค์</t>
  </si>
  <si>
    <t>อุโมงค์ดินแดง (ทางเดียว)</t>
  </si>
  <si>
    <t>ลาดปลาเค้า</t>
  </si>
  <si>
    <t>อุโมงค์ลอดใต้ทางแยกบางพลัด</t>
  </si>
  <si>
    <t>อุโมงค์ลอดใต้ทางแยกท่าพระ</t>
  </si>
  <si>
    <t>อุโมงค์ทางลอดแยกห้วยขวาง</t>
  </si>
  <si>
    <t>อุโมงค์ทางลอดแยกสุทธิสาร</t>
  </si>
  <si>
    <t>อุโมงค์คนเดินหน้าจุฬาฯ</t>
  </si>
  <si>
    <t>คู่ขนานลอยฟ้าบรมราชชนนี</t>
  </si>
  <si>
    <t>ปิ่นเกล้า</t>
  </si>
  <si>
    <t>ยกระดับรามคำแหง</t>
  </si>
  <si>
    <t>ทางยกระดับเลียบบึงมักกะสัน</t>
  </si>
  <si>
    <t>คอนกรีตเสริมเหล็ก</t>
  </si>
  <si>
    <t>ถนนเจ้าคุณทหาร - สถานีบรรจุ</t>
  </si>
  <si>
    <t>และแยกสินค้ากล่องลาดกระบัง (ICD)</t>
  </si>
  <si>
    <t>เหล็ก + คอนกรีตเสริมเหล็ก</t>
  </si>
  <si>
    <t>1(1), 2(1)</t>
  </si>
  <si>
    <t xml:space="preserve">พุทธมณฑลสาย 2 </t>
  </si>
  <si>
    <t>สะพานรถยนต์ข้ามทางแยกในกรุงเทพมหานคร พ.ศ. 2553</t>
  </si>
  <si>
    <t>รัชดาภิเษก - กรุงเทพนนทบุรี (ยาว)</t>
  </si>
  <si>
    <t>รัชดาภิเษก - กรุงเทพนนทบุรี (สั้น)</t>
  </si>
  <si>
    <t xml:space="preserve">ถนนลาดพร้าว - ถนนรัชดาภิเษก  </t>
  </si>
  <si>
    <t>ลาดพร้าว - สุขาภิบาล 2 (ยาว)</t>
  </si>
  <si>
    <t>ลาดพร้าว - สุขาภิบาล 2 (สั้น)</t>
  </si>
  <si>
    <t>ถนนดินแดง - ถนนประชาสงเคราะห์</t>
  </si>
  <si>
    <t>ถนนศรีนครินทร์ - ถนนพัฒนาการ</t>
  </si>
  <si>
    <t>ถนนศรีนครินทร์ - ถนนสุขุมวิท 77</t>
  </si>
  <si>
    <t>ถนนศรีนครินทร์ - ถนนสุขุมวิท 103</t>
  </si>
  <si>
    <t>ถนนประดิษฐ์มนูธรรม - ถนนลาดพร้าว</t>
  </si>
  <si>
    <t>ถนนประดิษฐ์มนูธรรม - ถนนเกษตรตัดใหม่</t>
  </si>
  <si>
    <t>ถนนศรีอยุธยา - ถนนพญาไท</t>
  </si>
  <si>
    <t>ถนนพุทธมณฑลสาย 1 - บรมราชชนนี</t>
  </si>
  <si>
    <t>ถนนพุทธมณฑลสาย 2 - บรมราชชนนี</t>
  </si>
  <si>
    <t>ถนนพุทธมณฑลสาย 3 - บรมราชชนนี</t>
  </si>
  <si>
    <t>ถนนฉลองกรุง - ถนนสุวินทวงศ์</t>
  </si>
  <si>
    <t>ถนนรามคำแหง - ถนนมีนพัฒนา</t>
  </si>
  <si>
    <t>ถนนรามคำแหง - ถนนร่มเกล้า</t>
  </si>
  <si>
    <t>ใต้สะพาน (ดวง)</t>
  </si>
  <si>
    <t>จำนวนดวงไฟ</t>
  </si>
  <si>
    <t>เสาไฟฟ้า (ต้น)</t>
  </si>
  <si>
    <t>ชื่ออุโมงค์</t>
  </si>
  <si>
    <t>ลาดพร้าว - สุขาภิบาล 2</t>
  </si>
  <si>
    <t>เพชรบุรี - พิษณุโลก</t>
  </si>
  <si>
    <t>เพชรบุรี - พัฒนาการ</t>
  </si>
  <si>
    <t>- ถนนวงแหวนอุตสาหกรรม</t>
  </si>
  <si>
    <t>สาธุประดิษฐ์ตัดใหม่</t>
  </si>
  <si>
    <t>ทางเท้า (เมตร)</t>
  </si>
  <si>
    <t>ซ้าย</t>
  </si>
  <si>
    <t>ขวา</t>
  </si>
  <si>
    <t>อุโมงค์คนเดินหน้าโรงเรียนนนทรี</t>
  </si>
  <si>
    <t>อุโมงค์ทางลอดรถยนต์และอุโมงค์คนเดินในกรุงเทพมหานคร พ.ศ. 2553</t>
  </si>
  <si>
    <t>ทางต่างระดับในกรุงเทพมหานคร พ.ศ. 2553</t>
  </si>
  <si>
    <t>ชื่อทางต่างระดับ</t>
  </si>
  <si>
    <t>ชนิดทางต่างระดับ</t>
  </si>
  <si>
    <t>ประดิษฐ์มนูธรรม</t>
  </si>
  <si>
    <t xml:space="preserve">ราชวิถี  </t>
  </si>
  <si>
    <t xml:space="preserve">ศรีอยุธยา  </t>
  </si>
  <si>
    <t>สุขสวัสดิ์</t>
  </si>
  <si>
    <t xml:space="preserve">ฉลองกรุง  </t>
  </si>
  <si>
    <t xml:space="preserve">เจ้าคุณทหาร </t>
  </si>
  <si>
    <t>พหลโยธิน - ลาดปลาเค้า</t>
  </si>
  <si>
    <t>จรัญสนิทวงศ์ - เพชรเกษม</t>
  </si>
  <si>
    <t>รามคำแหง - พัฒนาการ</t>
  </si>
  <si>
    <t>ชื่อทางแยก</t>
  </si>
  <si>
    <t>7.00 - 10.00</t>
  </si>
  <si>
    <t>29-31 พ.ค.</t>
  </si>
  <si>
    <t>พ.ศ. 2541 - 2553</t>
  </si>
  <si>
    <t>จำแนกตามประเภทยานพาหนะที่เกิดอุบัติเหตุ พ.ศ. 2553</t>
  </si>
  <si>
    <t>สถิติอุบัติเหตุจราจรทางบกในเขตกรุงเทพมหานคร พ.ศ. 2553</t>
  </si>
  <si>
    <t>ทางจักรยานเฉพาะ</t>
  </si>
  <si>
    <t>ร่วมบนทางเท้า</t>
  </si>
  <si>
    <t>เส้นทางจักรยานชมกรุงรอบเกาะรัตนโกสินทร์ ระยะ 2 พระนคร-ธนบุรี</t>
  </si>
  <si>
    <t>รอบเกาะรัตนโกสินทร์+อรุณอัมรินทร์</t>
  </si>
  <si>
    <t>บนทางเท้า ร่วมกับ ผิวจราจร</t>
  </si>
  <si>
    <t>เส้นทางจักรยานถนนพุทธมณฑล สาย 2</t>
  </si>
  <si>
    <t>ถนนบรมราชชนนี</t>
  </si>
  <si>
    <t>ถนนเพชรเกษม</t>
  </si>
  <si>
    <t>เส้นทางจักรยานโครงการปรับปรุงภูมิทัศน์พระบรมราชานุสาวรีย์สมเด็จพระเจ้าตากสินมหาราช</t>
  </si>
  <si>
    <t>ถนนลาดหญ้า-ถนนประชาธิปก-ถนนอินทรพิทักษ์-ถนนสมเด็จพระเจ้าตากสิน</t>
  </si>
  <si>
    <t>บนผิวจราจร</t>
  </si>
  <si>
    <t>เส้นทางจักรยานโครงการปรับปรุงบางขุนเทียนชายทะเล</t>
  </si>
  <si>
    <t>ถนนพระรามที่ 2</t>
  </si>
  <si>
    <t>จุดสิ้นสุดโครงการ ระยะที่ 1</t>
  </si>
  <si>
    <t xml:space="preserve">เส้นทางจักรยานบริเวณชมกรุงรอบเกาะรัตนโกสินทร์ ระยะ 1 </t>
  </si>
  <si>
    <t>รอบเกาะรัตนโกสินทร์</t>
  </si>
  <si>
    <t xml:space="preserve">เส้นทางจักรยานถนนอรุณอัมรินทร์ตัดใหม่ </t>
  </si>
  <si>
    <t>บริเวณใต้สะพานพระราม 8</t>
  </si>
  <si>
    <t xml:space="preserve">เส้นทางจักรยานถนนพุทธมณฑล สาย 3 </t>
  </si>
  <si>
    <t>หมู่บ้านเทพนคร</t>
  </si>
  <si>
    <t>โครงการปรับปรุงสะพานเลียบคลอง ค.ส.ล. จากถนนพระยามนธาตุราชศรีพิจิตร์</t>
  </si>
  <si>
    <t>แหล่งข้อมูล : กลุ่มงานวางแผนและออกแบบ สำนักงานวิศวกรรมจราจร สำนักการจราจรและขนส่ง กรุงเทพมหานคร</t>
  </si>
  <si>
    <t>ถนนพระราม 6</t>
  </si>
  <si>
    <t>จำนวนสัญญาณไฟจราจรในเขตกรุงเทพมหานคร พ.ศ. 2553</t>
  </si>
  <si>
    <t>จำแนกตามประเภทสัญญาณไฟจราจรและเขต เรียงตามจำนวนสัญญาณไฟจราจรรวม</t>
  </si>
  <si>
    <t>ไฟสลับทิศทาง</t>
  </si>
  <si>
    <t>ช่องเดินรถประจำทาง</t>
  </si>
  <si>
    <t>แหล่งข้อมูล : กลุ่มงานสัญญาณไฟจราจร สำนักงานวิศวกรรมจราจร และกองพัฒนาระบบจราจร สำนักการจราจรและขนส่ง กรุงเทพมหานคร</t>
  </si>
  <si>
    <t xml:space="preserve">อุโมงค์เชื่อมถนนรามคำแหง - ถนนพัฒนาการ </t>
  </si>
  <si>
    <t>อุโมงค์ทางลอดกลับรถยนต์พัฒนาการ</t>
  </si>
  <si>
    <t>อุโมงค์เชื่อมถนนพหลโยธิน - ถนนวัดลาดปลาเค้า</t>
  </si>
  <si>
    <t>พระราม 4 - สุนทรโกษา</t>
  </si>
  <si>
    <t>พระราม 9 - อโศกดินแดง (สั้น)</t>
  </si>
  <si>
    <t>ถนนราชวิถี - ถนนพระรามที่ 6</t>
  </si>
  <si>
    <t>พระรามที่ 4 - สาทร</t>
  </si>
  <si>
    <t>พระราม 9 - ดินแดง</t>
  </si>
  <si>
    <t>ถนนพระรามที่ 3 - ถนนสาธุประดิษฐ์ตัดใหม่</t>
  </si>
  <si>
    <t>ถนนพระรามที่ 3 - ถนนนราธิวาสฯ</t>
  </si>
  <si>
    <t>ถนนพระรามที่ 3 - ถนนรัชดาภิเษก</t>
  </si>
  <si>
    <t>ถนนพระรามที่ 3 - ถนนสาธุประดิษฐ์</t>
  </si>
  <si>
    <t>ถนนพระรามที่ 3 - ถนนเจริญราษฎร์</t>
  </si>
  <si>
    <t>ถนนบางขุนเทียน - ถนนพระรามที่ 2</t>
  </si>
  <si>
    <t>ถนนสุขสวัสดิ์ - ถนนพระรามที่ 2</t>
  </si>
  <si>
    <t>พุทธมณฑลสาย 1</t>
  </si>
  <si>
    <t>พุทธมณฑลสาย 3</t>
  </si>
  <si>
    <t>ทางด่วน - พระรามที่ 3</t>
  </si>
  <si>
    <t>พระรามที่ 3 - เหนือใต้</t>
  </si>
  <si>
    <t>แหล่งข้อมูล : สำนักงานก่อสร้างและบูรณะ สำนักการโยธา กรุงเทพมหานคร</t>
  </si>
  <si>
    <t>หมายเหตุ   : (1) เดินรถทางเดียว  ช่องจราจร 2(1) หมายถึง เดินรถทางเดียวจำนวน 2 ช่องทาง</t>
  </si>
  <si>
    <t>พระราม 3 - นางลิ้นจี่</t>
  </si>
  <si>
    <t>ไทย - ญี่ปุ่น (ยาว)</t>
  </si>
  <si>
    <t>ไทย - ญี่ปุ่น (สั้น)</t>
  </si>
  <si>
    <t>จรัญสนิทวงศ์ - ราชวิถี</t>
  </si>
  <si>
    <r>
      <t xml:space="preserve">หมายเหตุ   : </t>
    </r>
    <r>
      <rPr>
        <b/>
        <sz val="12"/>
        <rFont val="EucrosiaUPC"/>
        <family val="1"/>
      </rPr>
      <t>(2) เดินรถ 2 ทาง     ช่องจราจร 2(2) หมายถึง เดินรถ 2 ทาง ฝั่งละ 2 ช่องทาง</t>
    </r>
  </si>
  <si>
    <r>
      <t xml:space="preserve">หมายเหตุ   : </t>
    </r>
    <r>
      <rPr>
        <b/>
        <sz val="12"/>
        <rFont val="EucrosiaUPC"/>
        <family val="1"/>
      </rPr>
      <t>(2) เดินรถ 2 ทาง     ช่องจราจร 4(2) หมายถึง เดินรถ 2 ทาง ฝั่งละ 4 ช่องทาง</t>
    </r>
  </si>
  <si>
    <r>
      <t xml:space="preserve">หมายเหตุ   : </t>
    </r>
    <r>
      <rPr>
        <b/>
        <sz val="12"/>
        <rFont val="EucrosiaUPC"/>
        <family val="1"/>
      </rPr>
      <t>(2) เดินรถ 2 ทาง     ช่องจราจร 3(2) หมายถึง เดินรถ 2 ทาง ฝั่งแรก 1 ช่องทาง ฝั่งที่สอง 2 ช่องทาง</t>
    </r>
  </si>
  <si>
    <r>
      <t xml:space="preserve">หมายเหตุ   : </t>
    </r>
    <r>
      <rPr>
        <b/>
        <sz val="12"/>
        <rFont val="EucrosiaUPC"/>
        <family val="1"/>
      </rPr>
      <t>(1) เดินรถทางเดียว  ช่องจราจร 2(1) หมายถึง เดินรถทางเดียวจำนวน 2 ช่องทาง</t>
    </r>
  </si>
  <si>
    <t>หมายเหตุ   : (1) เดินรถทางเดียว  ช่องจราจร 1      หมายถึง เดินรถทางเดียวจำนวน 1 ช่องทาง</t>
  </si>
  <si>
    <t xml:space="preserve">     3(2)*</t>
  </si>
  <si>
    <r>
      <t xml:space="preserve">หมายเหตุ   : </t>
    </r>
    <r>
      <rPr>
        <b/>
        <sz val="12"/>
        <rFont val="EucrosiaUPC"/>
        <family val="1"/>
      </rPr>
      <t>* ทิศทางการเดินรถเปลี่ยนแปลงตามตำรวจจราจรกำหนดเป็นเวลา</t>
    </r>
  </si>
  <si>
    <t>หมายเหตุ   : (2) เดินรถ 2 ทาง  ช่องจราจร 2(2) หมายถึง เดินรถ 2 ทาง ฝั่งละ 2 ช่องทาง</t>
  </si>
  <si>
    <t>จำนวนผู้โดยสารที่ใช้บริการรถไฟฟ้าบีทีเอส พ.ศ. 2551 - 2553</t>
  </si>
  <si>
    <t xml:space="preserve">      2553</t>
  </si>
  <si>
    <t>จำนวนผู้โดยสารที่ใช้บริการรถไฟฟ้าบีทีเอส แยกตามรายสถานี พ.ศ. 2553</t>
  </si>
  <si>
    <t>แหล่งข้อมูล : ส่วนพัฒนาธุรกิจ ฝ่ายการตลาดและพัฒนาเชิงพาณิชย์ บริษัท รถไฟฟ้ากรุงเทพ จำกัด (มหาชน)</t>
  </si>
  <si>
    <t>แหล่งข้อมูล  : ส่วนพัฒนาธุรกิจ ฝ่ายการตลาดและพัฒนาเชิงพาณิชย์ บริษัท รถไฟฟ้ากรุงเทพ จำกัด (มหาชน)</t>
  </si>
  <si>
    <t>ผู้ขับขี่ (คน)</t>
  </si>
  <si>
    <t>สำนักงานเขต</t>
  </si>
  <si>
    <t>ทางจักรยานทั้งหมดในเขตกรุงเทพมหานครปี พ.ศ. 2553</t>
  </si>
  <si>
    <t>ทางแยก
(ทางแยก)</t>
  </si>
  <si>
    <t>ซังฮี้</t>
  </si>
  <si>
    <t>วิทยุ-เพลินจิต</t>
  </si>
  <si>
    <t>พัฒนาการ - ตัด ซอยรามคำแหง 24</t>
  </si>
  <si>
    <t xml:space="preserve">                                    ปี
 เดือน                  </t>
  </si>
  <si>
    <t>ถนนพระราม 9</t>
  </si>
  <si>
    <t>แยกถนนพระรามที่ 4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</si>
</sst>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-* #,##0_-;\-* #,##0_-;_-* &quot;-&quot;??_-;_-@_-"/>
    <numFmt numFmtId="189" formatCode="0;[Red]0"/>
    <numFmt numFmtId="190" formatCode="#,##0.00;[Red]#,##0.00"/>
    <numFmt numFmtId="191" formatCode="#,##0.0"/>
    <numFmt numFmtId="192" formatCode="#,##0.00_ ;\-#,##0.00\ "/>
    <numFmt numFmtId="193" formatCode="0.0"/>
    <numFmt numFmtId="194" formatCode="#,##0;[Red]#,##0"/>
    <numFmt numFmtId="195" formatCode="#,##0_ ;\-#,##0\ "/>
    <numFmt numFmtId="196" formatCode="0.00000"/>
    <numFmt numFmtId="197" formatCode="0.00_ ;\-0.00\ "/>
    <numFmt numFmtId="198" formatCode="_-* #,##0.000_-;\-* #,##0.000_-;_-* &quot;-&quot;?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t&quot;$&quot;#,##0_);\(t&quot;$&quot;#,##0\)"/>
    <numFmt numFmtId="208" formatCode="t&quot;$&quot;#,##0_);[Red]\(t&quot;$&quot;#,##0\)"/>
    <numFmt numFmtId="209" formatCode="t&quot;$&quot;#,##0.00_);\(t&quot;$&quot;#,##0.00\)"/>
    <numFmt numFmtId="210" formatCode="t&quot;$&quot;#,##0.00_);[Red]\(t&quot;$&quot;#,##0.00\)"/>
    <numFmt numFmtId="211" formatCode="#,##0.000"/>
    <numFmt numFmtId="212" formatCode="0.000"/>
    <numFmt numFmtId="213" formatCode="_-* #,##0.000_-;\-* #,##0.000_-;_-* &quot;-&quot;??_-;_-@_-"/>
    <numFmt numFmtId="214" formatCode="_-* #,##0.0_-;\-* #,##0.0_-;_-* &quot;-&quot;??_-;_-@_-"/>
    <numFmt numFmtId="215" formatCode="00000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  <numFmt numFmtId="220" formatCode="#,##0.0000"/>
    <numFmt numFmtId="221" formatCode="_(* #,##0.0_);_(* \(#,##0.0\);_(* &quot;-&quot;??_);_(@_)"/>
    <numFmt numFmtId="222" formatCode="_-* #,##0.0000_-;\-* #,##0.0000_-;_-* &quot;-&quot;??_-;_-@_-"/>
    <numFmt numFmtId="223" formatCode="[$-F400]h:mm:ss\ AM/PM"/>
    <numFmt numFmtId="224" formatCode="[&lt;=9999999][$-D000000]###\-####;[$-D000000]\(0#\)\ ###\-####"/>
    <numFmt numFmtId="225" formatCode="[$-41E]d\ mmmm\ yyyy"/>
    <numFmt numFmtId="226" formatCode="0.000000"/>
    <numFmt numFmtId="227" formatCode="0.0000"/>
    <numFmt numFmtId="228" formatCode="#,##0.0;[Red]#,##0.0"/>
  </numFmts>
  <fonts count="65">
    <font>
      <sz val="14"/>
      <name val="Cordia New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16"/>
      <name val="EucrosiaUPC"/>
      <family val="1"/>
    </font>
    <font>
      <sz val="16"/>
      <name val="EucrosiaUPC"/>
      <family val="1"/>
    </font>
    <font>
      <sz val="12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sz val="12"/>
      <name val="EucrosiaUPC"/>
      <family val="1"/>
    </font>
    <font>
      <b/>
      <sz val="18"/>
      <name val="EucrosiaUPC"/>
      <family val="1"/>
    </font>
    <font>
      <b/>
      <sz val="17"/>
      <name val="EucrosiaUPC"/>
      <family val="1"/>
    </font>
    <font>
      <sz val="11"/>
      <name val="EucrosiaUPC"/>
      <family val="1"/>
    </font>
    <font>
      <b/>
      <sz val="11"/>
      <name val="EucrosiaUPC"/>
      <family val="1"/>
    </font>
    <font>
      <b/>
      <sz val="14"/>
      <name val="Cordia New"/>
      <family val="2"/>
    </font>
    <font>
      <sz val="32"/>
      <name val="DilleniaUPC"/>
      <family val="1"/>
    </font>
    <font>
      <sz val="32"/>
      <name val="EucrosiaUPC"/>
      <family val="1"/>
    </font>
    <font>
      <sz val="8"/>
      <name val="Cordia New"/>
      <family val="2"/>
    </font>
    <font>
      <b/>
      <sz val="13"/>
      <name val="EucrosiaUPC"/>
      <family val="1"/>
    </font>
    <font>
      <sz val="13"/>
      <name val="EucrosiaUPC"/>
      <family val="1"/>
    </font>
    <font>
      <b/>
      <sz val="12"/>
      <color indexed="12"/>
      <name val="Eucros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Cordia New"/>
      <family val="2"/>
    </font>
    <font>
      <sz val="16"/>
      <name val="DilleniaUPC"/>
      <family val="1"/>
    </font>
    <font>
      <b/>
      <sz val="45"/>
      <name val="EucrosiaUPC"/>
      <family val="1"/>
    </font>
    <font>
      <sz val="10"/>
      <name val="Arial"/>
      <family val="2"/>
    </font>
    <font>
      <b/>
      <sz val="12"/>
      <color indexed="9"/>
      <name val="EucrosiaUPC"/>
      <family val="1"/>
    </font>
    <font>
      <sz val="11.5"/>
      <name val="EucrosiaUPC"/>
      <family val="1"/>
    </font>
    <font>
      <b/>
      <sz val="12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37" borderId="0" applyNumberFormat="0" applyBorder="0" applyAlignment="0" applyProtection="0"/>
    <xf numFmtId="0" fontId="24" fillId="3" borderId="0" applyNumberFormat="0" applyBorder="0" applyAlignment="0" applyProtection="0"/>
    <xf numFmtId="0" fontId="26" fillId="38" borderId="1" applyNumberFormat="0" applyAlignment="0" applyProtection="0"/>
    <xf numFmtId="0" fontId="2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7" borderId="1" applyNumberFormat="0" applyAlignment="0" applyProtection="0"/>
    <xf numFmtId="0" fontId="23" fillId="0" borderId="6" applyNumberFormat="0" applyFill="0" applyAlignment="0" applyProtection="0"/>
    <xf numFmtId="0" fontId="32" fillId="40" borderId="0" applyNumberFormat="0" applyBorder="0" applyAlignment="0" applyProtection="0"/>
    <xf numFmtId="0" fontId="40" fillId="0" borderId="0">
      <alignment/>
      <protection/>
    </xf>
    <xf numFmtId="0" fontId="38" fillId="41" borderId="7" applyNumberFormat="0" applyFont="0" applyAlignment="0" applyProtection="0"/>
    <xf numFmtId="0" fontId="25" fillId="38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0" fillId="42" borderId="10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43" borderId="11" applyNumberFormat="0" applyAlignment="0" applyProtection="0"/>
    <xf numFmtId="0" fontId="55" fillId="0" borderId="12" applyNumberFormat="0" applyFill="0" applyAlignment="0" applyProtection="0"/>
    <xf numFmtId="0" fontId="56" fillId="44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45" borderId="10" applyNumberFormat="0" applyAlignment="0" applyProtection="0"/>
    <xf numFmtId="0" fontId="58" fillId="46" borderId="0" applyNumberFormat="0" applyBorder="0" applyAlignment="0" applyProtection="0"/>
    <xf numFmtId="0" fontId="59" fillId="0" borderId="13" applyNumberFormat="0" applyFill="0" applyAlignment="0" applyProtection="0"/>
    <xf numFmtId="0" fontId="60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61" fillId="42" borderId="14" applyNumberFormat="0" applyAlignment="0" applyProtection="0"/>
    <xf numFmtId="0" fontId="0" fillId="54" borderId="15" applyNumberFormat="0" applyFont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55" borderId="19" xfId="0" applyFont="1" applyFill="1" applyBorder="1" applyAlignment="1" applyProtection="1">
      <alignment horizontal="center" vertical="center"/>
      <protection/>
    </xf>
    <xf numFmtId="0" fontId="7" fillId="55" borderId="2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55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55" borderId="0" xfId="0" applyFont="1" applyFill="1" applyBorder="1" applyAlignment="1">
      <alignment vertical="center"/>
    </xf>
    <xf numFmtId="0" fontId="5" fillId="55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55" borderId="0" xfId="0" applyFont="1" applyFill="1" applyBorder="1" applyAlignment="1">
      <alignment vertical="center"/>
    </xf>
    <xf numFmtId="0" fontId="5" fillId="55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55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fill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8" fillId="55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7" fontId="8" fillId="55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22" xfId="0" applyFont="1" applyBorder="1" applyAlignment="1">
      <alignment horizontal="center"/>
    </xf>
    <xf numFmtId="3" fontId="5" fillId="0" borderId="0" xfId="60" applyNumberFormat="1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187" fontId="5" fillId="0" borderId="0" xfId="60" applyNumberFormat="1" applyFont="1" applyFill="1" applyBorder="1" applyAlignment="1" applyProtection="1">
      <alignment vertical="center"/>
      <protection/>
    </xf>
    <xf numFmtId="187" fontId="5" fillId="0" borderId="0" xfId="60" applyNumberFormat="1" applyFont="1" applyFill="1" applyBorder="1" applyAlignment="1" applyProtection="1">
      <alignment horizontal="right" vertical="center"/>
      <protection/>
    </xf>
    <xf numFmtId="187" fontId="8" fillId="0" borderId="0" xfId="6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2" fontId="7" fillId="55" borderId="21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 horizontal="center" vertical="center"/>
    </xf>
    <xf numFmtId="3" fontId="8" fillId="0" borderId="0" xfId="6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20" xfId="6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 vertical="justify"/>
    </xf>
    <xf numFmtId="0" fontId="4" fillId="0" borderId="0" xfId="0" applyFont="1" applyBorder="1" applyAlignment="1">
      <alignment vertical="justify"/>
    </xf>
    <xf numFmtId="0" fontId="4" fillId="0" borderId="0" xfId="0" applyFont="1" applyAlignment="1">
      <alignment vertical="justify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3" fillId="0" borderId="0" xfId="0" applyFont="1" applyAlignment="1" applyProtection="1">
      <alignment horizontal="centerContinuous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55" borderId="0" xfId="0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vertical="center"/>
      <protection/>
    </xf>
    <xf numFmtId="187" fontId="8" fillId="0" borderId="21" xfId="0" applyNumberFormat="1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187" fontId="8" fillId="0" borderId="21" xfId="6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55" borderId="0" xfId="0" applyFont="1" applyFill="1" applyBorder="1" applyAlignment="1" applyProtection="1">
      <alignment horizontal="left" vertical="center"/>
      <protection/>
    </xf>
    <xf numFmtId="2" fontId="7" fillId="55" borderId="0" xfId="0" applyNumberFormat="1" applyFont="1" applyFill="1" applyBorder="1" applyAlignment="1" applyProtection="1">
      <alignment horizontal="center" vertical="center"/>
      <protection/>
    </xf>
    <xf numFmtId="0" fontId="7" fillId="55" borderId="19" xfId="0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>
      <alignment horizontal="center" vertical="center"/>
    </xf>
    <xf numFmtId="2" fontId="7" fillId="55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7" fillId="55" borderId="20" xfId="0" applyFont="1" applyFill="1" applyBorder="1" applyAlignment="1" applyProtection="1">
      <alignment horizontal="left" vertical="center"/>
      <protection/>
    </xf>
    <xf numFmtId="0" fontId="8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shrinkToFit="1"/>
    </xf>
    <xf numFmtId="3" fontId="11" fillId="0" borderId="0" xfId="60" applyNumberFormat="1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3" fontId="12" fillId="0" borderId="21" xfId="60" applyNumberFormat="1" applyFont="1" applyBorder="1" applyAlignment="1">
      <alignment horizontal="right"/>
    </xf>
    <xf numFmtId="3" fontId="17" fillId="0" borderId="21" xfId="0" applyNumberFormat="1" applyFont="1" applyBorder="1" applyAlignment="1">
      <alignment horizontal="right"/>
    </xf>
    <xf numFmtId="3" fontId="5" fillId="0" borderId="0" xfId="6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21" xfId="6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3" fontId="8" fillId="0" borderId="21" xfId="60" applyNumberFormat="1" applyFont="1" applyBorder="1" applyAlignment="1" applyProtection="1">
      <alignment horizontal="right" vertical="center" indent="1"/>
      <protection/>
    </xf>
    <xf numFmtId="3" fontId="8" fillId="0" borderId="0" xfId="60" applyNumberFormat="1" applyFont="1" applyBorder="1" applyAlignment="1" applyProtection="1">
      <alignment horizontal="right" vertical="center" indent="1"/>
      <protection/>
    </xf>
    <xf numFmtId="3" fontId="8" fillId="0" borderId="20" xfId="60" applyNumberFormat="1" applyFont="1" applyBorder="1" applyAlignment="1" applyProtection="1">
      <alignment horizontal="right" vertical="center" indent="1"/>
      <protection/>
    </xf>
    <xf numFmtId="3" fontId="11" fillId="0" borderId="0" xfId="60" applyNumberFormat="1" applyFont="1" applyBorder="1" applyAlignment="1" applyProtection="1">
      <alignment horizontal="right" vertical="center" indent="1"/>
      <protection/>
    </xf>
    <xf numFmtId="3" fontId="11" fillId="0" borderId="20" xfId="60" applyNumberFormat="1" applyFont="1" applyBorder="1" applyAlignment="1" applyProtection="1">
      <alignment horizontal="right" vertical="center" indent="1"/>
      <protection/>
    </xf>
    <xf numFmtId="3" fontId="5" fillId="0" borderId="0" xfId="0" applyNumberFormat="1" applyFont="1" applyBorder="1" applyAlignment="1" applyProtection="1">
      <alignment horizontal="right" vertical="center" indent="1"/>
      <protection/>
    </xf>
    <xf numFmtId="3" fontId="5" fillId="0" borderId="0" xfId="60" applyNumberFormat="1" applyFont="1" applyBorder="1" applyAlignment="1" applyProtection="1">
      <alignment horizontal="right" vertical="center" indent="1"/>
      <protection/>
    </xf>
    <xf numFmtId="3" fontId="5" fillId="0" borderId="0" xfId="0" applyNumberFormat="1" applyFont="1" applyBorder="1" applyAlignment="1">
      <alignment horizontal="right" vertical="center" indent="1"/>
    </xf>
    <xf numFmtId="3" fontId="5" fillId="0" borderId="20" xfId="60" applyNumberFormat="1" applyFont="1" applyBorder="1" applyAlignment="1" applyProtection="1">
      <alignment horizontal="right" vertical="center" indent="1"/>
      <protection/>
    </xf>
    <xf numFmtId="3" fontId="5" fillId="0" borderId="20" xfId="0" applyNumberFormat="1" applyFont="1" applyBorder="1" applyAlignment="1" applyProtection="1">
      <alignment horizontal="right" vertical="center" indent="1"/>
      <protection/>
    </xf>
    <xf numFmtId="3" fontId="8" fillId="0" borderId="0" xfId="0" applyNumberFormat="1" applyFont="1" applyBorder="1" applyAlignment="1" applyProtection="1">
      <alignment horizontal="right" vertical="center" indent="1"/>
      <protection/>
    </xf>
    <xf numFmtId="3" fontId="8" fillId="0" borderId="20" xfId="0" applyNumberFormat="1" applyFont="1" applyBorder="1" applyAlignment="1">
      <alignment horizontal="right" vertical="center" indent="1"/>
    </xf>
    <xf numFmtId="0" fontId="8" fillId="0" borderId="20" xfId="0" applyFont="1" applyBorder="1" applyAlignment="1">
      <alignment horizontal="right" vertical="center" indent="1"/>
    </xf>
    <xf numFmtId="0" fontId="5" fillId="0" borderId="20" xfId="0" applyFont="1" applyBorder="1" applyAlignment="1">
      <alignment horizontal="right" vertical="center" indent="1"/>
    </xf>
    <xf numFmtId="3" fontId="5" fillId="55" borderId="20" xfId="60" applyNumberFormat="1" applyFont="1" applyFill="1" applyBorder="1" applyAlignment="1">
      <alignment horizontal="right" vertical="justify" indent="1"/>
    </xf>
    <xf numFmtId="3" fontId="8" fillId="0" borderId="21" xfId="60" applyNumberFormat="1" applyFont="1" applyBorder="1" applyAlignment="1" applyProtection="1">
      <alignment horizontal="right" vertical="center" indent="2"/>
      <protection/>
    </xf>
    <xf numFmtId="3" fontId="5" fillId="0" borderId="0" xfId="0" applyNumberFormat="1" applyFont="1" applyBorder="1" applyAlignment="1" applyProtection="1">
      <alignment horizontal="right" vertical="center" indent="2"/>
      <protection/>
    </xf>
    <xf numFmtId="3" fontId="5" fillId="0" borderId="20" xfId="0" applyNumberFormat="1" applyFont="1" applyBorder="1" applyAlignment="1">
      <alignment horizontal="right" vertical="center" indent="2"/>
    </xf>
    <xf numFmtId="3" fontId="5" fillId="0" borderId="20" xfId="0" applyNumberFormat="1" applyFont="1" applyBorder="1" applyAlignment="1" applyProtection="1">
      <alignment horizontal="right" vertical="center" indent="2"/>
      <protection/>
    </xf>
    <xf numFmtId="3" fontId="5" fillId="0" borderId="0" xfId="60" applyNumberFormat="1" applyFont="1" applyBorder="1" applyAlignment="1" applyProtection="1">
      <alignment horizontal="right" vertical="center" indent="2"/>
      <protection/>
    </xf>
    <xf numFmtId="0" fontId="5" fillId="0" borderId="0" xfId="0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 indent="1"/>
    </xf>
    <xf numFmtId="3" fontId="8" fillId="0" borderId="21" xfId="60" applyNumberFormat="1" applyFont="1" applyBorder="1" applyAlignment="1">
      <alignment horizontal="right" vertical="center" indent="2"/>
    </xf>
    <xf numFmtId="3" fontId="8" fillId="0" borderId="23" xfId="60" applyNumberFormat="1" applyFont="1" applyFill="1" applyBorder="1" applyAlignment="1">
      <alignment horizontal="right" indent="1"/>
    </xf>
    <xf numFmtId="3" fontId="8" fillId="0" borderId="28" xfId="60" applyNumberFormat="1" applyFont="1" applyFill="1" applyBorder="1" applyAlignment="1">
      <alignment horizontal="right" indent="1"/>
    </xf>
    <xf numFmtId="3" fontId="5" fillId="0" borderId="29" xfId="60" applyNumberFormat="1" applyFont="1" applyBorder="1" applyAlignment="1">
      <alignment/>
    </xf>
    <xf numFmtId="3" fontId="5" fillId="0" borderId="30" xfId="60" applyNumberFormat="1" applyFont="1" applyBorder="1" applyAlignment="1">
      <alignment/>
    </xf>
    <xf numFmtId="3" fontId="5" fillId="0" borderId="25" xfId="60" applyNumberFormat="1" applyFont="1" applyBorder="1" applyAlignment="1">
      <alignment horizontal="right" indent="2"/>
    </xf>
    <xf numFmtId="3" fontId="5" fillId="0" borderId="26" xfId="60" applyNumberFormat="1" applyFont="1" applyBorder="1" applyAlignment="1">
      <alignment horizontal="right" indent="2"/>
    </xf>
    <xf numFmtId="3" fontId="8" fillId="0" borderId="23" xfId="60" applyNumberFormat="1" applyFont="1" applyFill="1" applyBorder="1" applyAlignment="1">
      <alignment horizontal="right" indent="2"/>
    </xf>
    <xf numFmtId="3" fontId="5" fillId="0" borderId="27" xfId="60" applyNumberFormat="1" applyFont="1" applyBorder="1" applyAlignment="1">
      <alignment horizontal="right" indent="2"/>
    </xf>
    <xf numFmtId="3" fontId="8" fillId="0" borderId="23" xfId="60" applyNumberFormat="1" applyFont="1" applyBorder="1" applyAlignment="1">
      <alignment horizontal="right" indent="2"/>
    </xf>
    <xf numFmtId="0" fontId="5" fillId="0" borderId="31" xfId="0" applyFont="1" applyBorder="1" applyAlignment="1">
      <alignment horizontal="left" indent="3"/>
    </xf>
    <xf numFmtId="0" fontId="5" fillId="0" borderId="22" xfId="0" applyFont="1" applyBorder="1" applyAlignment="1">
      <alignment horizontal="left" indent="3"/>
    </xf>
    <xf numFmtId="0" fontId="5" fillId="0" borderId="31" xfId="0" applyFont="1" applyBorder="1" applyAlignment="1">
      <alignment horizontal="left" indent="4"/>
    </xf>
    <xf numFmtId="0" fontId="5" fillId="0" borderId="22" xfId="0" applyFont="1" applyBorder="1" applyAlignment="1">
      <alignment horizontal="left" indent="4"/>
    </xf>
    <xf numFmtId="0" fontId="5" fillId="0" borderId="32" xfId="0" applyFont="1" applyBorder="1" applyAlignment="1">
      <alignment horizontal="left" indent="4"/>
    </xf>
    <xf numFmtId="3" fontId="5" fillId="0" borderId="25" xfId="60" applyNumberFormat="1" applyFont="1" applyBorder="1" applyAlignment="1">
      <alignment horizontal="right" indent="4"/>
    </xf>
    <xf numFmtId="3" fontId="5" fillId="0" borderId="26" xfId="60" applyNumberFormat="1" applyFont="1" applyBorder="1" applyAlignment="1">
      <alignment horizontal="right" indent="4"/>
    </xf>
    <xf numFmtId="3" fontId="17" fillId="0" borderId="24" xfId="60" applyNumberFormat="1" applyFont="1" applyBorder="1" applyAlignment="1">
      <alignment horizontal="right" indent="4"/>
    </xf>
    <xf numFmtId="3" fontId="17" fillId="0" borderId="23" xfId="60" applyNumberFormat="1" applyFont="1" applyBorder="1" applyAlignment="1">
      <alignment horizontal="right" indent="4"/>
    </xf>
    <xf numFmtId="3" fontId="8" fillId="0" borderId="20" xfId="0" applyNumberFormat="1" applyFont="1" applyBorder="1" applyAlignment="1" applyProtection="1">
      <alignment horizontal="right" vertical="center" indent="1"/>
      <protection/>
    </xf>
    <xf numFmtId="3" fontId="5" fillId="55" borderId="0" xfId="60" applyNumberFormat="1" applyFont="1" applyFill="1" applyBorder="1" applyAlignment="1">
      <alignment horizontal="right" vertical="justify" indent="1"/>
    </xf>
    <xf numFmtId="3" fontId="5" fillId="0" borderId="0" xfId="0" applyNumberFormat="1" applyFont="1" applyBorder="1" applyAlignment="1">
      <alignment horizontal="right" vertical="center" indent="2"/>
    </xf>
    <xf numFmtId="3" fontId="5" fillId="0" borderId="26" xfId="0" applyNumberFormat="1" applyFont="1" applyBorder="1" applyAlignment="1">
      <alignment horizontal="right" indent="2"/>
    </xf>
    <xf numFmtId="0" fontId="8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vertical="center"/>
      <protection/>
    </xf>
    <xf numFmtId="187" fontId="8" fillId="0" borderId="0" xfId="60" applyNumberFormat="1" applyFont="1" applyFill="1" applyBorder="1" applyAlignment="1" applyProtection="1">
      <alignment horizontal="right" vertical="center"/>
      <protection/>
    </xf>
    <xf numFmtId="187" fontId="5" fillId="0" borderId="0" xfId="0" applyNumberFormat="1" applyFont="1" applyBorder="1" applyAlignment="1" applyProtection="1">
      <alignment horizontal="right" vertical="center"/>
      <protection/>
    </xf>
    <xf numFmtId="187" fontId="8" fillId="0" borderId="21" xfId="0" applyNumberFormat="1" applyFont="1" applyBorder="1" applyAlignment="1" applyProtection="1">
      <alignment horizontal="right" vertical="center"/>
      <protection/>
    </xf>
    <xf numFmtId="0" fontId="7" fillId="55" borderId="21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center" vertical="top"/>
      <protection/>
    </xf>
    <xf numFmtId="0" fontId="7" fillId="0" borderId="25" xfId="95" applyFont="1" applyBorder="1" applyAlignment="1">
      <alignment horizontal="center" vertical="center"/>
      <protection/>
    </xf>
    <xf numFmtId="0" fontId="7" fillId="0" borderId="26" xfId="95" applyFont="1" applyBorder="1" applyAlignment="1">
      <alignment horizontal="center" vertical="center"/>
      <protection/>
    </xf>
    <xf numFmtId="0" fontId="7" fillId="0" borderId="27" xfId="95" applyFont="1" applyBorder="1" applyAlignment="1">
      <alignment horizontal="center" vertical="center"/>
      <protection/>
    </xf>
    <xf numFmtId="187" fontId="11" fillId="0" borderId="0" xfId="0" applyNumberFormat="1" applyFont="1" applyBorder="1" applyAlignment="1" applyProtection="1">
      <alignment vertical="center"/>
      <protection/>
    </xf>
    <xf numFmtId="187" fontId="5" fillId="0" borderId="0" xfId="0" applyNumberFormat="1" applyFont="1" applyBorder="1" applyAlignment="1">
      <alignment vertical="center"/>
    </xf>
    <xf numFmtId="3" fontId="8" fillId="0" borderId="19" xfId="60" applyNumberFormat="1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quotePrefix="1">
      <alignment horizontal="center"/>
    </xf>
    <xf numFmtId="0" fontId="17" fillId="0" borderId="25" xfId="0" applyFont="1" applyBorder="1" applyAlignment="1" quotePrefix="1">
      <alignment horizontal="center"/>
    </xf>
    <xf numFmtId="0" fontId="41" fillId="0" borderId="0" xfId="0" applyFont="1" applyBorder="1" applyAlignment="1">
      <alignment vertical="center"/>
    </xf>
    <xf numFmtId="2" fontId="7" fillId="55" borderId="21" xfId="0" applyNumberFormat="1" applyFont="1" applyFill="1" applyBorder="1" applyAlignment="1" applyProtection="1">
      <alignment horizontal="left" vertical="center"/>
      <protection/>
    </xf>
    <xf numFmtId="0" fontId="41" fillId="0" borderId="0" xfId="0" applyFont="1" applyAlignment="1">
      <alignment vertical="center"/>
    </xf>
    <xf numFmtId="0" fontId="6" fillId="0" borderId="0" xfId="95" applyFont="1" applyAlignment="1">
      <alignment vertical="center"/>
      <protection/>
    </xf>
    <xf numFmtId="0" fontId="6" fillId="0" borderId="0" xfId="95" applyFont="1" applyAlignment="1">
      <alignment horizontal="center" vertical="center"/>
      <protection/>
    </xf>
    <xf numFmtId="0" fontId="7" fillId="0" borderId="0" xfId="95" applyFont="1" applyAlignment="1">
      <alignment horizontal="center" vertical="center"/>
      <protection/>
    </xf>
    <xf numFmtId="0" fontId="6" fillId="0" borderId="26" xfId="95" applyFont="1" applyBorder="1" applyAlignment="1">
      <alignment horizontal="center" vertical="center"/>
      <protection/>
    </xf>
    <xf numFmtId="0" fontId="6" fillId="0" borderId="26" xfId="95" applyFont="1" applyBorder="1" applyAlignment="1">
      <alignment vertical="center"/>
      <protection/>
    </xf>
    <xf numFmtId="193" fontId="6" fillId="0" borderId="26" xfId="95" applyNumberFormat="1" applyFont="1" applyBorder="1" applyAlignment="1">
      <alignment horizontal="center" vertical="center"/>
      <protection/>
    </xf>
    <xf numFmtId="0" fontId="6" fillId="0" borderId="25" xfId="95" applyFont="1" applyBorder="1" applyAlignment="1">
      <alignment horizontal="center" vertical="center"/>
      <protection/>
    </xf>
    <xf numFmtId="0" fontId="6" fillId="0" borderId="27" xfId="95" applyFont="1" applyBorder="1" applyAlignment="1">
      <alignment horizontal="center" vertical="center"/>
      <protection/>
    </xf>
    <xf numFmtId="0" fontId="6" fillId="0" borderId="27" xfId="95" applyFont="1" applyBorder="1" applyAlignment="1">
      <alignment vertical="center"/>
      <protection/>
    </xf>
    <xf numFmtId="193" fontId="6" fillId="0" borderId="27" xfId="95" applyNumberFormat="1" applyFont="1" applyBorder="1" applyAlignment="1">
      <alignment horizontal="center" vertical="center"/>
      <protection/>
    </xf>
    <xf numFmtId="0" fontId="0" fillId="0" borderId="0" xfId="95" applyAlignment="1">
      <alignment vertical="center" wrapText="1"/>
      <protection/>
    </xf>
    <xf numFmtId="193" fontId="6" fillId="0" borderId="0" xfId="95" applyNumberFormat="1" applyFont="1" applyAlignment="1">
      <alignment vertical="center"/>
      <protection/>
    </xf>
    <xf numFmtId="0" fontId="17" fillId="0" borderId="21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87" fontId="8" fillId="0" borderId="2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/>
    </xf>
    <xf numFmtId="187" fontId="8" fillId="0" borderId="0" xfId="0" applyNumberFormat="1" applyFont="1" applyBorder="1" applyAlignment="1" applyProtection="1">
      <alignment horizontal="left" vertical="center"/>
      <protection/>
    </xf>
    <xf numFmtId="187" fontId="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0" xfId="94" applyFont="1">
      <alignment/>
      <protection/>
    </xf>
    <xf numFmtId="0" fontId="7" fillId="0" borderId="0" xfId="94" applyFont="1" applyAlignment="1">
      <alignment vertical="justify"/>
      <protection/>
    </xf>
    <xf numFmtId="0" fontId="8" fillId="0" borderId="0" xfId="94" applyFont="1" applyAlignment="1">
      <alignment horizontal="center" vertical="center"/>
      <protection/>
    </xf>
    <xf numFmtId="0" fontId="8" fillId="0" borderId="0" xfId="94" applyFont="1" applyAlignment="1">
      <alignment horizontal="center"/>
      <protection/>
    </xf>
    <xf numFmtId="0" fontId="5" fillId="0" borderId="26" xfId="94" applyFont="1" applyBorder="1" applyAlignment="1">
      <alignment horizontal="center" vertical="center"/>
      <protection/>
    </xf>
    <xf numFmtId="0" fontId="5" fillId="0" borderId="30" xfId="94" applyFont="1" applyBorder="1" applyAlignment="1">
      <alignment vertical="center"/>
      <protection/>
    </xf>
    <xf numFmtId="0" fontId="42" fillId="0" borderId="0" xfId="94" applyFont="1" applyAlignment="1">
      <alignment vertical="center"/>
      <protection/>
    </xf>
    <xf numFmtId="0" fontId="8" fillId="0" borderId="0" xfId="94" applyFont="1" applyAlignment="1">
      <alignment vertical="center"/>
      <protection/>
    </xf>
    <xf numFmtId="0" fontId="5" fillId="0" borderId="0" xfId="94" applyFont="1">
      <alignment/>
      <protection/>
    </xf>
    <xf numFmtId="0" fontId="5" fillId="0" borderId="0" xfId="94" applyFont="1" applyAlignment="1">
      <alignment horizontal="center"/>
      <protection/>
    </xf>
    <xf numFmtId="0" fontId="44" fillId="0" borderId="0" xfId="0" applyFont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left" indent="1"/>
    </xf>
    <xf numFmtId="0" fontId="43" fillId="0" borderId="27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5" fillId="5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192" fontId="5" fillId="0" borderId="0" xfId="6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left"/>
    </xf>
    <xf numFmtId="192" fontId="5" fillId="0" borderId="33" xfId="60" applyNumberFormat="1" applyFont="1" applyBorder="1" applyAlignment="1">
      <alignment horizontal="right"/>
    </xf>
    <xf numFmtId="197" fontId="5" fillId="0" borderId="33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horizontal="left"/>
    </xf>
    <xf numFmtId="192" fontId="5" fillId="0" borderId="34" xfId="60" applyNumberFormat="1" applyFont="1" applyBorder="1" applyAlignment="1">
      <alignment horizontal="right"/>
    </xf>
    <xf numFmtId="197" fontId="5" fillId="0" borderId="34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left"/>
    </xf>
    <xf numFmtId="192" fontId="5" fillId="0" borderId="35" xfId="60" applyNumberFormat="1" applyFont="1" applyBorder="1" applyAlignment="1">
      <alignment horizontal="right"/>
    </xf>
    <xf numFmtId="197" fontId="5" fillId="0" borderId="35" xfId="0" applyNumberFormat="1" applyFont="1" applyBorder="1" applyAlignment="1">
      <alignment horizontal="right"/>
    </xf>
    <xf numFmtId="197" fontId="5" fillId="0" borderId="34" xfId="0" applyNumberFormat="1" applyFont="1" applyBorder="1" applyAlignment="1" quotePrefix="1">
      <alignment horizontal="right"/>
    </xf>
    <xf numFmtId="0" fontId="5" fillId="55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left"/>
    </xf>
    <xf numFmtId="192" fontId="5" fillId="0" borderId="36" xfId="60" applyNumberFormat="1" applyFont="1" applyBorder="1" applyAlignment="1">
      <alignment horizontal="right"/>
    </xf>
    <xf numFmtId="197" fontId="5" fillId="0" borderId="36" xfId="0" applyNumberFormat="1" applyFont="1" applyBorder="1" applyAlignment="1">
      <alignment horizontal="right"/>
    </xf>
    <xf numFmtId="197" fontId="5" fillId="0" borderId="36" xfId="0" applyNumberFormat="1" applyFont="1" applyBorder="1" applyAlignment="1" quotePrefix="1">
      <alignment horizontal="right"/>
    </xf>
    <xf numFmtId="0" fontId="44" fillId="55" borderId="33" xfId="0" applyFont="1" applyFill="1" applyBorder="1" applyAlignment="1">
      <alignment horizontal="center"/>
    </xf>
    <xf numFmtId="0" fontId="44" fillId="0" borderId="33" xfId="0" applyFont="1" applyBorder="1" applyAlignment="1">
      <alignment/>
    </xf>
    <xf numFmtId="0" fontId="44" fillId="0" borderId="33" xfId="0" applyFont="1" applyBorder="1" applyAlignment="1">
      <alignment horizontal="left"/>
    </xf>
    <xf numFmtId="0" fontId="44" fillId="0" borderId="33" xfId="0" applyFont="1" applyBorder="1" applyAlignment="1">
      <alignment horizontal="center"/>
    </xf>
    <xf numFmtId="0" fontId="44" fillId="55" borderId="34" xfId="0" applyFont="1" applyFill="1" applyBorder="1" applyAlignment="1">
      <alignment horizontal="center"/>
    </xf>
    <xf numFmtId="0" fontId="44" fillId="0" borderId="34" xfId="0" applyFont="1" applyBorder="1" applyAlignment="1">
      <alignment/>
    </xf>
    <xf numFmtId="0" fontId="44" fillId="0" borderId="34" xfId="0" applyFont="1" applyBorder="1" applyAlignment="1">
      <alignment horizontal="left"/>
    </xf>
    <xf numFmtId="0" fontId="44" fillId="0" borderId="34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35" xfId="0" applyFont="1" applyBorder="1" applyAlignment="1">
      <alignment/>
    </xf>
    <xf numFmtId="0" fontId="44" fillId="0" borderId="35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4" fillId="55" borderId="35" xfId="0" applyFont="1" applyFill="1" applyBorder="1" applyAlignment="1">
      <alignment horizontal="center"/>
    </xf>
    <xf numFmtId="44" fontId="5" fillId="0" borderId="34" xfId="0" applyNumberFormat="1" applyFont="1" applyBorder="1" applyAlignment="1">
      <alignment horizontal="right"/>
    </xf>
    <xf numFmtId="44" fontId="5" fillId="0" borderId="34" xfId="60" applyNumberFormat="1" applyFont="1" applyBorder="1" applyAlignment="1">
      <alignment horizontal="right"/>
    </xf>
    <xf numFmtId="43" fontId="5" fillId="0" borderId="34" xfId="60" applyNumberFormat="1" applyFont="1" applyBorder="1" applyAlignment="1">
      <alignment horizontal="right"/>
    </xf>
    <xf numFmtId="43" fontId="5" fillId="0" borderId="34" xfId="0" applyNumberFormat="1" applyFont="1" applyBorder="1" applyAlignment="1">
      <alignment horizontal="center"/>
    </xf>
    <xf numFmtId="43" fontId="5" fillId="0" borderId="34" xfId="0" applyNumberFormat="1" applyFont="1" applyBorder="1" applyAlignment="1">
      <alignment horizontal="right"/>
    </xf>
    <xf numFmtId="197" fontId="44" fillId="0" borderId="33" xfId="0" applyNumberFormat="1" applyFont="1" applyBorder="1" applyAlignment="1">
      <alignment horizontal="right"/>
    </xf>
    <xf numFmtId="197" fontId="44" fillId="0" borderId="34" xfId="0" applyNumberFormat="1" applyFont="1" applyBorder="1" applyAlignment="1">
      <alignment horizontal="right"/>
    </xf>
    <xf numFmtId="192" fontId="44" fillId="0" borderId="33" xfId="0" applyNumberFormat="1" applyFont="1" applyBorder="1" applyAlignment="1">
      <alignment horizontal="right"/>
    </xf>
    <xf numFmtId="192" fontId="44" fillId="0" borderId="34" xfId="0" applyNumberFormat="1" applyFont="1" applyBorder="1" applyAlignment="1">
      <alignment horizontal="right"/>
    </xf>
    <xf numFmtId="197" fontId="44" fillId="0" borderId="34" xfId="0" applyNumberFormat="1" applyFont="1" applyBorder="1" applyAlignment="1" quotePrefix="1">
      <alignment horizontal="right"/>
    </xf>
    <xf numFmtId="2" fontId="5" fillId="0" borderId="35" xfId="0" applyNumberFormat="1" applyFont="1" applyBorder="1" applyAlignment="1">
      <alignment horizontal="right"/>
    </xf>
    <xf numFmtId="44" fontId="5" fillId="0" borderId="35" xfId="0" applyNumberFormat="1" applyFont="1" applyBorder="1" applyAlignment="1">
      <alignment horizontal="right"/>
    </xf>
    <xf numFmtId="44" fontId="5" fillId="0" borderId="36" xfId="0" applyNumberFormat="1" applyFont="1" applyBorder="1" applyAlignment="1">
      <alignment horizontal="right"/>
    </xf>
    <xf numFmtId="44" fontId="44" fillId="0" borderId="33" xfId="0" applyNumberFormat="1" applyFont="1" applyBorder="1" applyAlignment="1">
      <alignment horizontal="right"/>
    </xf>
    <xf numFmtId="44" fontId="44" fillId="0" borderId="34" xfId="0" applyNumberFormat="1" applyFont="1" applyBorder="1" applyAlignment="1">
      <alignment horizontal="left"/>
    </xf>
    <xf numFmtId="192" fontId="44" fillId="0" borderId="34" xfId="0" applyNumberFormat="1" applyFont="1" applyBorder="1" applyAlignment="1" quotePrefix="1">
      <alignment horizontal="right"/>
    </xf>
    <xf numFmtId="44" fontId="44" fillId="0" borderId="34" xfId="0" applyNumberFormat="1" applyFont="1" applyBorder="1" applyAlignment="1">
      <alignment horizontal="right"/>
    </xf>
    <xf numFmtId="44" fontId="44" fillId="0" borderId="35" xfId="0" applyNumberFormat="1" applyFont="1" applyBorder="1" applyAlignment="1">
      <alignment horizontal="right"/>
    </xf>
    <xf numFmtId="195" fontId="5" fillId="0" borderId="0" xfId="60" applyNumberFormat="1" applyFont="1" applyBorder="1" applyAlignment="1">
      <alignment horizontal="right" indent="2"/>
    </xf>
    <xf numFmtId="3" fontId="5" fillId="0" borderId="0" xfId="60" applyNumberFormat="1" applyFont="1" applyBorder="1" applyAlignment="1">
      <alignment horizontal="right" indent="2"/>
    </xf>
    <xf numFmtId="195" fontId="8" fillId="0" borderId="0" xfId="0" applyNumberFormat="1" applyFont="1" applyBorder="1" applyAlignment="1">
      <alignment horizontal="right" indent="2"/>
    </xf>
    <xf numFmtId="195" fontId="8" fillId="0" borderId="21" xfId="0" applyNumberFormat="1" applyFont="1" applyBorder="1" applyAlignment="1">
      <alignment horizontal="right" indent="2"/>
    </xf>
    <xf numFmtId="0" fontId="0" fillId="0" borderId="0" xfId="0" applyFill="1" applyAlignment="1">
      <alignment/>
    </xf>
    <xf numFmtId="0" fontId="3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31" xfId="0" applyFont="1" applyFill="1" applyBorder="1" applyAlignment="1">
      <alignment horizontal="center"/>
    </xf>
    <xf numFmtId="3" fontId="5" fillId="0" borderId="25" xfId="60" applyNumberFormat="1" applyFont="1" applyFill="1" applyBorder="1" applyAlignment="1">
      <alignment horizontal="right" indent="1"/>
    </xf>
    <xf numFmtId="3" fontId="5" fillId="0" borderId="29" xfId="60" applyNumberFormat="1" applyFont="1" applyFill="1" applyBorder="1" applyAlignment="1">
      <alignment horizontal="right" indent="2"/>
    </xf>
    <xf numFmtId="3" fontId="5" fillId="0" borderId="26" xfId="60" applyNumberFormat="1" applyFont="1" applyFill="1" applyBorder="1" applyAlignment="1">
      <alignment horizontal="right" indent="1"/>
    </xf>
    <xf numFmtId="0" fontId="5" fillId="0" borderId="25" xfId="0" applyFont="1" applyFill="1" applyBorder="1" applyAlignment="1">
      <alignment horizontal="right" indent="2"/>
    </xf>
    <xf numFmtId="0" fontId="5" fillId="0" borderId="22" xfId="0" applyFont="1" applyFill="1" applyBorder="1" applyAlignment="1">
      <alignment horizontal="center"/>
    </xf>
    <xf numFmtId="3" fontId="5" fillId="0" borderId="30" xfId="60" applyNumberFormat="1" applyFont="1" applyFill="1" applyBorder="1" applyAlignment="1">
      <alignment horizontal="right" indent="2"/>
    </xf>
    <xf numFmtId="3" fontId="5" fillId="0" borderId="30" xfId="60" applyNumberFormat="1" applyFont="1" applyFill="1" applyBorder="1" applyAlignment="1">
      <alignment horizontal="right" indent="1"/>
    </xf>
    <xf numFmtId="0" fontId="5" fillId="0" borderId="26" xfId="0" applyFont="1" applyFill="1" applyBorder="1" applyAlignment="1">
      <alignment horizontal="right" indent="2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3" fontId="5" fillId="0" borderId="31" xfId="60" applyNumberFormat="1" applyFont="1" applyBorder="1" applyAlignment="1">
      <alignment horizontal="right" indent="2"/>
    </xf>
    <xf numFmtId="3" fontId="5" fillId="0" borderId="31" xfId="60" applyNumberFormat="1" applyFont="1" applyBorder="1" applyAlignment="1">
      <alignment/>
    </xf>
    <xf numFmtId="3" fontId="5" fillId="0" borderId="19" xfId="60" applyNumberFormat="1" applyFont="1" applyBorder="1" applyAlignment="1">
      <alignment/>
    </xf>
    <xf numFmtId="3" fontId="5" fillId="0" borderId="19" xfId="60" applyNumberFormat="1" applyFont="1" applyBorder="1" applyAlignment="1">
      <alignment horizontal="right"/>
    </xf>
    <xf numFmtId="0" fontId="6" fillId="0" borderId="29" xfId="0" applyFont="1" applyBorder="1" applyAlignment="1">
      <alignment/>
    </xf>
    <xf numFmtId="3" fontId="5" fillId="0" borderId="22" xfId="60" applyNumberFormat="1" applyFont="1" applyBorder="1" applyAlignment="1">
      <alignment horizontal="right" indent="2"/>
    </xf>
    <xf numFmtId="3" fontId="5" fillId="0" borderId="22" xfId="60" applyNumberFormat="1" applyFont="1" applyBorder="1" applyAlignment="1">
      <alignment/>
    </xf>
    <xf numFmtId="3" fontId="5" fillId="0" borderId="0" xfId="60" applyNumberFormat="1" applyFont="1" applyBorder="1" applyAlignment="1">
      <alignment/>
    </xf>
    <xf numFmtId="0" fontId="6" fillId="0" borderId="30" xfId="0" applyFont="1" applyBorder="1" applyAlignment="1">
      <alignment/>
    </xf>
    <xf numFmtId="3" fontId="5" fillId="0" borderId="32" xfId="60" applyNumberFormat="1" applyFont="1" applyBorder="1" applyAlignment="1">
      <alignment/>
    </xf>
    <xf numFmtId="3" fontId="5" fillId="0" borderId="20" xfId="60" applyNumberFormat="1" applyFont="1" applyBorder="1" applyAlignment="1">
      <alignment/>
    </xf>
    <xf numFmtId="3" fontId="5" fillId="0" borderId="37" xfId="60" applyNumberFormat="1" applyFont="1" applyBorder="1" applyAlignment="1">
      <alignment/>
    </xf>
    <xf numFmtId="3" fontId="5" fillId="0" borderId="20" xfId="60" applyNumberFormat="1" applyFont="1" applyBorder="1" applyAlignment="1">
      <alignment horizontal="right"/>
    </xf>
    <xf numFmtId="0" fontId="6" fillId="0" borderId="37" xfId="0" applyFont="1" applyBorder="1" applyAlignment="1">
      <alignment/>
    </xf>
    <xf numFmtId="3" fontId="8" fillId="0" borderId="24" xfId="60" applyNumberFormat="1" applyFont="1" applyFill="1" applyBorder="1" applyAlignment="1">
      <alignment horizontal="right" indent="2"/>
    </xf>
    <xf numFmtId="3" fontId="8" fillId="0" borderId="32" xfId="60" applyNumberFormat="1" applyFont="1" applyFill="1" applyBorder="1" applyAlignment="1">
      <alignment/>
    </xf>
    <xf numFmtId="3" fontId="8" fillId="0" borderId="20" xfId="60" applyNumberFormat="1" applyFont="1" applyFill="1" applyBorder="1" applyAlignment="1">
      <alignment/>
    </xf>
    <xf numFmtId="3" fontId="8" fillId="0" borderId="37" xfId="60" applyNumberFormat="1" applyFont="1" applyFill="1" applyBorder="1" applyAlignment="1">
      <alignment/>
    </xf>
    <xf numFmtId="0" fontId="5" fillId="0" borderId="0" xfId="0" applyFont="1" applyAlignment="1">
      <alignment horizontal="right" indent="2"/>
    </xf>
    <xf numFmtId="0" fontId="6" fillId="0" borderId="0" xfId="0" applyFont="1" applyAlignment="1">
      <alignment horizontal="right" indent="2"/>
    </xf>
    <xf numFmtId="0" fontId="6" fillId="0" borderId="0" xfId="0" applyFont="1" applyAlignment="1">
      <alignment horizontal="right"/>
    </xf>
    <xf numFmtId="3" fontId="5" fillId="0" borderId="19" xfId="60" applyNumberFormat="1" applyFont="1" applyFill="1" applyBorder="1" applyAlignment="1">
      <alignment horizontal="right" indent="3"/>
    </xf>
    <xf numFmtId="3" fontId="5" fillId="0" borderId="31" xfId="60" applyNumberFormat="1" applyFont="1" applyFill="1" applyBorder="1" applyAlignment="1">
      <alignment/>
    </xf>
    <xf numFmtId="3" fontId="5" fillId="0" borderId="19" xfId="60" applyNumberFormat="1" applyFont="1" applyFill="1" applyBorder="1" applyAlignment="1">
      <alignment horizontal="right" indent="2"/>
    </xf>
    <xf numFmtId="3" fontId="5" fillId="0" borderId="19" xfId="6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 horizontal="right" indent="2"/>
    </xf>
    <xf numFmtId="3" fontId="5" fillId="0" borderId="0" xfId="60" applyNumberFormat="1" applyFont="1" applyFill="1" applyBorder="1" applyAlignment="1">
      <alignment horizontal="right" indent="3"/>
    </xf>
    <xf numFmtId="3" fontId="5" fillId="0" borderId="22" xfId="60" applyNumberFormat="1" applyFont="1" applyFill="1" applyBorder="1" applyAlignment="1">
      <alignment/>
    </xf>
    <xf numFmtId="3" fontId="5" fillId="0" borderId="0" xfId="60" applyNumberFormat="1" applyFont="1" applyFill="1" applyBorder="1" applyAlignment="1">
      <alignment horizontal="right" indent="2"/>
    </xf>
    <xf numFmtId="3" fontId="5" fillId="0" borderId="0" xfId="60" applyNumberFormat="1" applyFont="1" applyFill="1" applyBorder="1" applyAlignment="1">
      <alignment/>
    </xf>
    <xf numFmtId="3" fontId="5" fillId="0" borderId="32" xfId="60" applyNumberFormat="1" applyFont="1" applyFill="1" applyBorder="1" applyAlignment="1">
      <alignment/>
    </xf>
    <xf numFmtId="3" fontId="5" fillId="0" borderId="20" xfId="60" applyNumberFormat="1" applyFont="1" applyFill="1" applyBorder="1" applyAlignment="1">
      <alignment horizontal="right" indent="2"/>
    </xf>
    <xf numFmtId="3" fontId="5" fillId="0" borderId="37" xfId="60" applyNumberFormat="1" applyFont="1" applyFill="1" applyBorder="1" applyAlignment="1">
      <alignment horizontal="right" indent="2"/>
    </xf>
    <xf numFmtId="3" fontId="5" fillId="0" borderId="20" xfId="60" applyNumberFormat="1" applyFont="1" applyFill="1" applyBorder="1" applyAlignment="1">
      <alignment/>
    </xf>
    <xf numFmtId="3" fontId="8" fillId="0" borderId="21" xfId="60" applyNumberFormat="1" applyFont="1" applyFill="1" applyBorder="1" applyAlignment="1">
      <alignment horizontal="right" indent="3"/>
    </xf>
    <xf numFmtId="3" fontId="8" fillId="0" borderId="20" xfId="60" applyNumberFormat="1" applyFont="1" applyFill="1" applyBorder="1" applyAlignment="1">
      <alignment horizontal="right" indent="2"/>
    </xf>
    <xf numFmtId="3" fontId="8" fillId="0" borderId="37" xfId="60" applyNumberFormat="1" applyFont="1" applyFill="1" applyBorder="1" applyAlignment="1">
      <alignment horizontal="right" indent="2"/>
    </xf>
    <xf numFmtId="0" fontId="5" fillId="0" borderId="0" xfId="0" applyFont="1" applyFill="1" applyAlignment="1">
      <alignment horizontal="right" indent="2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0" fillId="0" borderId="0" xfId="0" applyFill="1" applyAlignment="1">
      <alignment horizontal="right" indent="2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right" vertical="center" indent="3"/>
    </xf>
    <xf numFmtId="0" fontId="8" fillId="0" borderId="0" xfId="0" applyFont="1" applyBorder="1" applyAlignment="1">
      <alignment horizontal="right" vertical="center" indent="3"/>
    </xf>
    <xf numFmtId="189" fontId="8" fillId="0" borderId="21" xfId="0" applyNumberFormat="1" applyFont="1" applyBorder="1" applyAlignment="1">
      <alignment horizontal="right" vertical="center" indent="3"/>
    </xf>
    <xf numFmtId="0" fontId="8" fillId="0" borderId="3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6" xfId="0" applyFont="1" applyBorder="1" applyAlignment="1">
      <alignment horizontal="left"/>
    </xf>
    <xf numFmtId="192" fontId="5" fillId="0" borderId="46" xfId="60" applyNumberFormat="1" applyFont="1" applyBorder="1" applyAlignment="1">
      <alignment horizontal="right"/>
    </xf>
    <xf numFmtId="197" fontId="5" fillId="0" borderId="46" xfId="0" applyNumberFormat="1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5" fillId="0" borderId="48" xfId="0" applyFont="1" applyBorder="1" applyAlignment="1">
      <alignment horizontal="center"/>
    </xf>
    <xf numFmtId="0" fontId="5" fillId="0" borderId="48" xfId="0" applyFont="1" applyBorder="1" applyAlignment="1">
      <alignment horizontal="right"/>
    </xf>
    <xf numFmtId="0" fontId="5" fillId="0" borderId="34" xfId="0" applyFont="1" applyFill="1" applyBorder="1" applyAlignment="1">
      <alignment/>
    </xf>
    <xf numFmtId="49" fontId="5" fillId="0" borderId="35" xfId="0" applyNumberFormat="1" applyFont="1" applyFill="1" applyBorder="1" applyAlignment="1">
      <alignment/>
    </xf>
    <xf numFmtId="0" fontId="5" fillId="0" borderId="35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0" fontId="5" fillId="0" borderId="44" xfId="0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7" fillId="0" borderId="21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95" fontId="5" fillId="0" borderId="21" xfId="60" applyNumberFormat="1" applyFont="1" applyBorder="1" applyAlignment="1">
      <alignment horizontal="right" indent="2"/>
    </xf>
    <xf numFmtId="3" fontId="5" fillId="0" borderId="21" xfId="60" applyNumberFormat="1" applyFont="1" applyBorder="1" applyAlignment="1">
      <alignment horizontal="right" indent="2"/>
    </xf>
    <xf numFmtId="0" fontId="0" fillId="0" borderId="0" xfId="0" applyFont="1" applyAlignment="1">
      <alignment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3" xfId="0" applyFont="1" applyBorder="1" applyAlignment="1">
      <alignment wrapText="1"/>
    </xf>
    <xf numFmtId="194" fontId="8" fillId="0" borderId="0" xfId="60" applyNumberFormat="1" applyFont="1" applyFill="1" applyBorder="1" applyAlignment="1" applyProtection="1">
      <alignment vertical="center"/>
      <protection/>
    </xf>
    <xf numFmtId="194" fontId="5" fillId="0" borderId="0" xfId="0" applyNumberFormat="1" applyFont="1" applyBorder="1" applyAlignment="1" applyProtection="1">
      <alignment vertical="center"/>
      <protection/>
    </xf>
    <xf numFmtId="194" fontId="5" fillId="0" borderId="0" xfId="60" applyNumberFormat="1" applyFont="1" applyFill="1" applyBorder="1" applyAlignment="1" applyProtection="1">
      <alignment vertical="center"/>
      <protection/>
    </xf>
    <xf numFmtId="194" fontId="5" fillId="0" borderId="0" xfId="60" applyNumberFormat="1" applyFont="1" applyFill="1" applyBorder="1" applyAlignment="1" applyProtection="1">
      <alignment horizontal="right" vertical="center"/>
      <protection/>
    </xf>
    <xf numFmtId="194" fontId="8" fillId="0" borderId="21" xfId="60" applyNumberFormat="1" applyFont="1" applyFill="1" applyBorder="1" applyAlignment="1" applyProtection="1">
      <alignment vertical="center"/>
      <protection/>
    </xf>
    <xf numFmtId="3" fontId="8" fillId="0" borderId="0" xfId="60" applyNumberFormat="1" applyFont="1" applyBorder="1" applyAlignment="1" applyProtection="1">
      <alignment horizontal="right" vertical="center" indent="2"/>
      <protection/>
    </xf>
    <xf numFmtId="3" fontId="8" fillId="0" borderId="20" xfId="60" applyNumberFormat="1" applyFont="1" applyBorder="1" applyAlignment="1" applyProtection="1">
      <alignment horizontal="right" vertical="center" indent="2"/>
      <protection/>
    </xf>
    <xf numFmtId="3" fontId="5" fillId="0" borderId="0" xfId="60" applyNumberFormat="1" applyFont="1" applyBorder="1" applyAlignment="1">
      <alignment horizontal="right" vertical="center" indent="2"/>
    </xf>
    <xf numFmtId="3" fontId="5" fillId="0" borderId="20" xfId="60" applyNumberFormat="1" applyFont="1" applyBorder="1" applyAlignment="1" applyProtection="1">
      <alignment horizontal="right" vertical="center" indent="2"/>
      <protection/>
    </xf>
    <xf numFmtId="0" fontId="7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0" xfId="0" applyFont="1" applyFill="1" applyBorder="1" applyAlignment="1">
      <alignment horizontal="left" vertical="center" indent="1"/>
    </xf>
    <xf numFmtId="0" fontId="8" fillId="0" borderId="21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right" vertical="center" indent="1"/>
    </xf>
    <xf numFmtId="3" fontId="8" fillId="0" borderId="21" xfId="60" applyNumberFormat="1" applyFont="1" applyBorder="1" applyAlignment="1">
      <alignment horizontal="right" vertical="center" indent="1"/>
    </xf>
    <xf numFmtId="189" fontId="5" fillId="0" borderId="0" xfId="0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2"/>
    </xf>
    <xf numFmtId="189" fontId="8" fillId="0" borderId="21" xfId="0" applyNumberFormat="1" applyFont="1" applyBorder="1" applyAlignment="1">
      <alignment horizontal="right" vertical="center" indent="2"/>
    </xf>
    <xf numFmtId="0" fontId="5" fillId="0" borderId="0" xfId="0" applyFont="1" applyFill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2" fontId="6" fillId="0" borderId="29" xfId="0" applyNumberFormat="1" applyFont="1" applyBorder="1" applyAlignment="1">
      <alignment horizontal="right" vertical="center" wrapText="1" indent="2"/>
    </xf>
    <xf numFmtId="2" fontId="6" fillId="0" borderId="30" xfId="0" applyNumberFormat="1" applyFont="1" applyBorder="1" applyAlignment="1">
      <alignment horizontal="right" vertical="center" wrapText="1" indent="2"/>
    </xf>
    <xf numFmtId="2" fontId="7" fillId="0" borderId="23" xfId="0" applyNumberFormat="1" applyFont="1" applyBorder="1" applyAlignment="1">
      <alignment horizontal="right" vertical="center" wrapText="1" indent="2"/>
    </xf>
    <xf numFmtId="4" fontId="8" fillId="0" borderId="24" xfId="94" applyNumberFormat="1" applyFont="1" applyBorder="1" applyAlignment="1">
      <alignment horizontal="center" vertical="center"/>
      <protection/>
    </xf>
    <xf numFmtId="0" fontId="12" fillId="0" borderId="20" xfId="0" applyFont="1" applyBorder="1" applyAlignment="1" applyProtection="1">
      <alignment horizontal="right" vertical="center"/>
      <protection/>
    </xf>
    <xf numFmtId="3" fontId="5" fillId="0" borderId="31" xfId="94" applyNumberFormat="1" applyFont="1" applyBorder="1" applyAlignment="1">
      <alignment horizontal="center" vertical="center"/>
      <protection/>
    </xf>
    <xf numFmtId="3" fontId="5" fillId="0" borderId="22" xfId="94" applyNumberFormat="1" applyFont="1" applyBorder="1" applyAlignment="1">
      <alignment horizontal="center" vertical="center"/>
      <protection/>
    </xf>
    <xf numFmtId="3" fontId="8" fillId="0" borderId="24" xfId="94" applyNumberFormat="1" applyFont="1" applyBorder="1" applyAlignment="1">
      <alignment horizontal="center" vertical="center"/>
      <protection/>
    </xf>
    <xf numFmtId="3" fontId="5" fillId="0" borderId="22" xfId="94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8" fillId="0" borderId="21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>
      <alignment horizontal="center" vertical="center"/>
    </xf>
    <xf numFmtId="0" fontId="7" fillId="55" borderId="21" xfId="0" applyFont="1" applyFill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55" borderId="19" xfId="0" applyFont="1" applyFill="1" applyBorder="1" applyAlignment="1" applyProtection="1">
      <alignment horizontal="center" vertical="center"/>
      <protection/>
    </xf>
    <xf numFmtId="0" fontId="7" fillId="55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7" fillId="55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/>
    </xf>
    <xf numFmtId="0" fontId="8" fillId="0" borderId="24" xfId="94" applyFont="1" applyBorder="1" applyAlignment="1">
      <alignment horizontal="center" vertical="center"/>
      <protection/>
    </xf>
    <xf numFmtId="0" fontId="8" fillId="0" borderId="21" xfId="94" applyFont="1" applyBorder="1" applyAlignment="1">
      <alignment horizontal="center" vertical="center"/>
      <protection/>
    </xf>
    <xf numFmtId="0" fontId="8" fillId="0" borderId="29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7" fillId="0" borderId="0" xfId="94" applyFont="1" applyAlignment="1">
      <alignment horizontal="center" vertical="center"/>
      <protection/>
    </xf>
    <xf numFmtId="0" fontId="7" fillId="0" borderId="0" xfId="94" applyFont="1" applyBorder="1" applyAlignment="1">
      <alignment horizontal="center" vertical="justify"/>
      <protection/>
    </xf>
    <xf numFmtId="0" fontId="8" fillId="0" borderId="19" xfId="94" applyFont="1" applyBorder="1" applyAlignment="1">
      <alignment vertical="center"/>
      <protection/>
    </xf>
    <xf numFmtId="0" fontId="8" fillId="0" borderId="0" xfId="94" applyFont="1" applyAlignment="1">
      <alignment vertical="top"/>
      <protection/>
    </xf>
    <xf numFmtId="0" fontId="0" fillId="0" borderId="0" xfId="0" applyAlignment="1">
      <alignment/>
    </xf>
    <xf numFmtId="0" fontId="0" fillId="0" borderId="28" xfId="0" applyBorder="1" applyAlignment="1">
      <alignment vertical="center"/>
    </xf>
    <xf numFmtId="0" fontId="8" fillId="0" borderId="25" xfId="94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19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/>
    </xf>
    <xf numFmtId="187" fontId="5" fillId="0" borderId="0" xfId="0" applyNumberFormat="1" applyFont="1" applyBorder="1" applyAlignment="1" applyProtection="1">
      <alignment horizontal="left" vertical="center"/>
      <protection/>
    </xf>
    <xf numFmtId="0" fontId="8" fillId="0" borderId="20" xfId="0" applyFont="1" applyBorder="1" applyAlignment="1">
      <alignment horizontal="center"/>
    </xf>
    <xf numFmtId="187" fontId="5" fillId="0" borderId="19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7" fillId="0" borderId="22" xfId="0" applyFont="1" applyFill="1" applyBorder="1" applyAlignment="1">
      <alignment horizontal="center" textRotation="90"/>
    </xf>
    <xf numFmtId="0" fontId="7" fillId="0" borderId="30" xfId="0" applyFont="1" applyFill="1" applyBorder="1" applyAlignment="1">
      <alignment horizontal="center" textRotation="90"/>
    </xf>
    <xf numFmtId="1" fontId="7" fillId="0" borderId="22" xfId="0" applyNumberFormat="1" applyFont="1" applyFill="1" applyBorder="1" applyAlignment="1">
      <alignment horizontal="center" textRotation="90"/>
    </xf>
    <xf numFmtId="1" fontId="7" fillId="0" borderId="30" xfId="0" applyNumberFormat="1" applyFont="1" applyFill="1" applyBorder="1" applyAlignment="1">
      <alignment horizontal="center" textRotation="90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textRotation="90"/>
    </xf>
    <xf numFmtId="1" fontId="7" fillId="0" borderId="29" xfId="0" applyNumberFormat="1" applyFont="1" applyFill="1" applyBorder="1" applyAlignment="1">
      <alignment horizontal="center" textRotation="90"/>
    </xf>
    <xf numFmtId="0" fontId="9" fillId="0" borderId="0" xfId="0" applyFont="1" applyFill="1" applyAlignment="1">
      <alignment horizontal="center"/>
    </xf>
    <xf numFmtId="0" fontId="9" fillId="0" borderId="20" xfId="0" applyFont="1" applyFill="1" applyBorder="1" applyAlignment="1">
      <alignment horizontal="center" vertical="justify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0" borderId="31" xfId="0" applyFont="1" applyFill="1" applyBorder="1" applyAlignment="1" quotePrefix="1">
      <alignment horizontal="center" vertical="center"/>
    </xf>
    <xf numFmtId="0" fontId="7" fillId="0" borderId="29" xfId="0" applyFont="1" applyFill="1" applyBorder="1" applyAlignment="1" quotePrefix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50" xfId="0" applyBorder="1" applyAlignment="1">
      <alignment/>
    </xf>
    <xf numFmtId="0" fontId="12" fillId="0" borderId="20" xfId="0" applyFont="1" applyBorder="1" applyAlignment="1">
      <alignment horizontal="right"/>
    </xf>
    <xf numFmtId="0" fontId="7" fillId="0" borderId="0" xfId="0" applyFont="1" applyAlignment="1">
      <alignment horizontal="center"/>
    </xf>
    <xf numFmtId="3" fontId="17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right"/>
    </xf>
    <xf numFmtId="0" fontId="17" fillId="0" borderId="49" xfId="0" applyFont="1" applyBorder="1" applyAlignment="1">
      <alignment horizontal="left" vertical="center"/>
    </xf>
    <xf numFmtId="0" fontId="17" fillId="0" borderId="3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7" fillId="0" borderId="0" xfId="0" applyFont="1" applyAlignment="1">
      <alignment horizontal="center" vertical="justify"/>
    </xf>
    <xf numFmtId="0" fontId="8" fillId="0" borderId="0" xfId="0" applyFont="1" applyBorder="1" applyAlignment="1">
      <alignment horizontal="righ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19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3" fillId="0" borderId="25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8" fillId="0" borderId="0" xfId="95" applyFont="1" applyBorder="1" applyAlignment="1">
      <alignment vertical="center" wrapText="1"/>
      <protection/>
    </xf>
    <xf numFmtId="0" fontId="3" fillId="0" borderId="0" xfId="95" applyFont="1" applyAlignment="1">
      <alignment horizontal="center" vertical="center"/>
      <protection/>
    </xf>
    <xf numFmtId="0" fontId="7" fillId="0" borderId="25" xfId="95" applyFont="1" applyBorder="1" applyAlignment="1">
      <alignment horizontal="center" vertical="center"/>
      <protection/>
    </xf>
    <xf numFmtId="0" fontId="7" fillId="0" borderId="26" xfId="95" applyFont="1" applyBorder="1" applyAlignment="1">
      <alignment horizontal="center" vertical="center"/>
      <protection/>
    </xf>
    <xf numFmtId="0" fontId="7" fillId="0" borderId="27" xfId="95" applyFont="1" applyBorder="1" applyAlignment="1">
      <alignment horizontal="center" vertical="center"/>
      <protection/>
    </xf>
    <xf numFmtId="0" fontId="7" fillId="0" borderId="31" xfId="95" applyFont="1" applyBorder="1" applyAlignment="1">
      <alignment horizontal="center" vertical="center"/>
      <protection/>
    </xf>
    <xf numFmtId="0" fontId="7" fillId="0" borderId="22" xfId="95" applyFont="1" applyBorder="1" applyAlignment="1">
      <alignment horizontal="center" vertical="center"/>
      <protection/>
    </xf>
    <xf numFmtId="0" fontId="7" fillId="0" borderId="32" xfId="95" applyFont="1" applyBorder="1" applyAlignment="1">
      <alignment horizontal="center"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7" fillId="55" borderId="19" xfId="0" applyFont="1" applyFill="1" applyBorder="1" applyAlignment="1" applyProtection="1">
      <alignment vertical="center"/>
      <protection/>
    </xf>
    <xf numFmtId="0" fontId="7" fillId="55" borderId="20" xfId="0" applyFont="1" applyFill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เครื่องหมายจุลภาค 2" xfId="86"/>
    <cellStyle name="ชื่อเรื่อง" xfId="87"/>
    <cellStyle name="เชื่อมโยงหลายมิติ" xfId="88"/>
    <cellStyle name="เซลล์ตรวจสอบ" xfId="89"/>
    <cellStyle name="เซลล์ที่มีการเชื่อมโยง" xfId="90"/>
    <cellStyle name="ดี" xfId="91"/>
    <cellStyle name="ตามการเชื่อมโยงหลายมิติ" xfId="92"/>
    <cellStyle name="ปกติ 2" xfId="93"/>
    <cellStyle name="ปกติ_02_Finance" xfId="94"/>
    <cellStyle name="ปกติ_02_การจราจร" xfId="95"/>
    <cellStyle name="ป้อนค่า" xfId="96"/>
    <cellStyle name="ปานกลาง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32</xdr:row>
      <xdr:rowOff>0</xdr:rowOff>
    </xdr:from>
    <xdr:ext cx="66675" cy="2952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6419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667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5000625" y="6419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66675" cy="295275"/>
    <xdr:sp fLocksText="0">
      <xdr:nvSpPr>
        <xdr:cNvPr id="3" name="Text Box 3"/>
        <xdr:cNvSpPr txBox="1">
          <a:spLocks noChangeArrowheads="1"/>
        </xdr:cNvSpPr>
      </xdr:nvSpPr>
      <xdr:spPr>
        <a:xfrm>
          <a:off x="3667125" y="6419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6667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6419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66675" cy="295275"/>
    <xdr:sp fLocksText="0">
      <xdr:nvSpPr>
        <xdr:cNvPr id="5" name="Text Box 3"/>
        <xdr:cNvSpPr txBox="1">
          <a:spLocks noChangeArrowheads="1"/>
        </xdr:cNvSpPr>
      </xdr:nvSpPr>
      <xdr:spPr>
        <a:xfrm>
          <a:off x="3667125" y="6419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6667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6419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66675" cy="295275"/>
    <xdr:sp fLocksText="0">
      <xdr:nvSpPr>
        <xdr:cNvPr id="7" name="Text Box 3"/>
        <xdr:cNvSpPr txBox="1">
          <a:spLocks noChangeArrowheads="1"/>
        </xdr:cNvSpPr>
      </xdr:nvSpPr>
      <xdr:spPr>
        <a:xfrm>
          <a:off x="3667125" y="6419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6</xdr:row>
      <xdr:rowOff>0</xdr:rowOff>
    </xdr:from>
    <xdr:to>
      <xdr:col>11</xdr:col>
      <xdr:colOff>514350</xdr:colOff>
      <xdr:row>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6143625" y="18764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45720" anchor="b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ขนาดใหญ่</a:t>
          </a:r>
        </a:p>
      </xdr:txBody>
    </xdr:sp>
    <xdr:clientData/>
  </xdr:twoCellAnchor>
  <xdr:twoCellAnchor>
    <xdr:from>
      <xdr:col>13</xdr:col>
      <xdr:colOff>209550</xdr:colOff>
      <xdr:row>6</xdr:row>
      <xdr:rowOff>0</xdr:rowOff>
    </xdr:from>
    <xdr:to>
      <xdr:col>13</xdr:col>
      <xdr:colOff>295275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6572250" y="1876425"/>
          <a:ext cx="85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0" bIns="45720" anchor="ctr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6 ล้อ</a:t>
          </a:r>
        </a:p>
      </xdr:txBody>
    </xdr:sp>
    <xdr:clientData/>
  </xdr:twoCellAnchor>
  <xdr:twoCellAnchor>
    <xdr:from>
      <xdr:col>11</xdr:col>
      <xdr:colOff>514350</xdr:colOff>
      <xdr:row>6</xdr:row>
      <xdr:rowOff>0</xdr:rowOff>
    </xdr:from>
    <xdr:to>
      <xdr:col>11</xdr:col>
      <xdr:colOff>514350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6143625" y="18764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45720" anchor="b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ขนาดใหญ่</a:t>
          </a:r>
        </a:p>
      </xdr:txBody>
    </xdr:sp>
    <xdr:clientData/>
  </xdr:twoCellAnchor>
  <xdr:twoCellAnchor>
    <xdr:from>
      <xdr:col>13</xdr:col>
      <xdr:colOff>209550</xdr:colOff>
      <xdr:row>6</xdr:row>
      <xdr:rowOff>0</xdr:rowOff>
    </xdr:from>
    <xdr:to>
      <xdr:col>13</xdr:col>
      <xdr:colOff>295275</xdr:colOff>
      <xdr:row>6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6572250" y="1876425"/>
          <a:ext cx="85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0" bIns="45720" anchor="ctr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6 ล้อ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14</xdr:row>
      <xdr:rowOff>57150</xdr:rowOff>
    </xdr:from>
    <xdr:to>
      <xdr:col>4</xdr:col>
      <xdr:colOff>200025</xdr:colOff>
      <xdr:row>16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4981575" y="4219575"/>
          <a:ext cx="142875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57150</xdr:colOff>
      <xdr:row>14</xdr:row>
      <xdr:rowOff>47625</xdr:rowOff>
    </xdr:from>
    <xdr:to>
      <xdr:col>5</xdr:col>
      <xdr:colOff>200025</xdr:colOff>
      <xdr:row>16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7105650" y="4210050"/>
          <a:ext cx="142875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.psf\.Mac\Users\Apple\Desktop\stat2550\stat_description\1_Admin-50_p67-7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ด้าน"/>
      <sheetName val="กราฟกรอบอัตรากำลังข้าราชการ"/>
      <sheetName val="ขรก.ลูกจ้าง ตามพ.ศ."/>
      <sheetName val=" ขรก.ลูกจ้าง"/>
      <sheetName val=" ขรก.ครู ลูกจ้า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view="pageBreakPreview" zoomScale="90" zoomScaleSheetLayoutView="90" zoomScalePageLayoutView="0" workbookViewId="0" topLeftCell="A1">
      <selection activeCell="A2" sqref="A2:J4"/>
    </sheetView>
  </sheetViews>
  <sheetFormatPr defaultColWidth="9.140625" defaultRowHeight="21.75"/>
  <sheetData>
    <row r="1" spans="1:10" s="65" customFormat="1" ht="279" customHeight="1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s="66" customFormat="1" ht="45.75">
      <c r="A2" s="455" t="s">
        <v>339</v>
      </c>
      <c r="B2" s="455"/>
      <c r="C2" s="455"/>
      <c r="D2" s="455"/>
      <c r="E2" s="455"/>
      <c r="F2" s="455"/>
      <c r="G2" s="455"/>
      <c r="H2" s="455"/>
      <c r="I2" s="455"/>
      <c r="J2" s="455"/>
    </row>
    <row r="3" spans="1:10" s="66" customFormat="1" ht="45.75">
      <c r="A3" s="456"/>
      <c r="B3" s="456"/>
      <c r="C3" s="456"/>
      <c r="D3" s="456"/>
      <c r="E3" s="456"/>
      <c r="F3" s="456"/>
      <c r="G3" s="456"/>
      <c r="H3" s="456"/>
      <c r="I3" s="456"/>
      <c r="J3" s="456"/>
    </row>
    <row r="4" spans="1:10" s="65" customFormat="1" ht="46.5">
      <c r="A4" s="456"/>
      <c r="B4" s="456"/>
      <c r="C4" s="456"/>
      <c r="D4" s="456"/>
      <c r="E4" s="456"/>
      <c r="F4" s="456"/>
      <c r="G4" s="456"/>
      <c r="H4" s="456"/>
      <c r="I4" s="456"/>
      <c r="J4" s="456"/>
    </row>
    <row r="5" spans="1:10" ht="21.75">
      <c r="A5" s="457"/>
      <c r="B5" s="458"/>
      <c r="C5" s="458"/>
      <c r="D5" s="458"/>
      <c r="E5" s="458"/>
      <c r="F5" s="458"/>
      <c r="G5" s="458"/>
      <c r="H5" s="458"/>
      <c r="I5" s="458"/>
      <c r="J5" s="458"/>
    </row>
  </sheetData>
  <sheetProtection/>
  <mergeCells count="2">
    <mergeCell ref="A2:J4"/>
    <mergeCell ref="A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57"/>
  <sheetViews>
    <sheetView showGridLines="0" view="pageBreakPreview" zoomScale="106" zoomScaleSheetLayoutView="106" workbookViewId="0" topLeftCell="A1">
      <selection activeCell="B6" sqref="B6"/>
    </sheetView>
  </sheetViews>
  <sheetFormatPr defaultColWidth="4.140625" defaultRowHeight="21.75"/>
  <cols>
    <col min="1" max="1" width="14.421875" style="232" customWidth="1"/>
    <col min="2" max="2" width="21.8515625" style="232" customWidth="1"/>
    <col min="3" max="3" width="18.7109375" style="233" customWidth="1"/>
    <col min="4" max="4" width="20.00390625" style="233" customWidth="1"/>
    <col min="5" max="16384" width="4.140625" style="232" customWidth="1"/>
  </cols>
  <sheetData>
    <row r="1" spans="1:4" s="224" customFormat="1" ht="21">
      <c r="A1" s="487" t="s">
        <v>609</v>
      </c>
      <c r="B1" s="487"/>
      <c r="C1" s="487"/>
      <c r="D1" s="487"/>
    </row>
    <row r="2" spans="1:4" s="225" customFormat="1" ht="21">
      <c r="A2" s="488" t="s">
        <v>610</v>
      </c>
      <c r="B2" s="488"/>
      <c r="C2" s="488"/>
      <c r="D2" s="488"/>
    </row>
    <row r="3" spans="1:4" s="226" customFormat="1" ht="21.75" customHeight="1">
      <c r="A3" s="493" t="s">
        <v>25</v>
      </c>
      <c r="B3" s="485" t="s">
        <v>855</v>
      </c>
      <c r="C3" s="483" t="s">
        <v>611</v>
      </c>
      <c r="D3" s="484"/>
    </row>
    <row r="4" spans="1:4" s="227" customFormat="1" ht="21.75" customHeight="1">
      <c r="A4" s="494"/>
      <c r="B4" s="486"/>
      <c r="C4" s="447" t="s">
        <v>612</v>
      </c>
      <c r="D4" s="447" t="s">
        <v>854</v>
      </c>
    </row>
    <row r="5" spans="1:4" s="230" customFormat="1" ht="15" customHeight="1">
      <c r="A5" s="228">
        <v>1</v>
      </c>
      <c r="B5" s="229" t="s">
        <v>613</v>
      </c>
      <c r="C5" s="449">
        <v>192</v>
      </c>
      <c r="D5" s="449">
        <v>5124</v>
      </c>
    </row>
    <row r="6" spans="1:4" s="230" customFormat="1" ht="15" customHeight="1">
      <c r="A6" s="228">
        <v>2</v>
      </c>
      <c r="B6" s="229" t="s">
        <v>614</v>
      </c>
      <c r="C6" s="450">
        <v>168</v>
      </c>
      <c r="D6" s="450">
        <v>4600</v>
      </c>
    </row>
    <row r="7" spans="1:4" s="230" customFormat="1" ht="15" customHeight="1">
      <c r="A7" s="228">
        <v>3</v>
      </c>
      <c r="B7" s="229" t="s">
        <v>615</v>
      </c>
      <c r="C7" s="450">
        <v>121</v>
      </c>
      <c r="D7" s="450">
        <v>3991</v>
      </c>
    </row>
    <row r="8" spans="1:4" s="230" customFormat="1" ht="15" customHeight="1">
      <c r="A8" s="228">
        <v>4</v>
      </c>
      <c r="B8" s="229" t="s">
        <v>616</v>
      </c>
      <c r="C8" s="450">
        <v>89</v>
      </c>
      <c r="D8" s="450">
        <v>3700</v>
      </c>
    </row>
    <row r="9" spans="1:4" s="230" customFormat="1" ht="15" customHeight="1">
      <c r="A9" s="228">
        <v>5</v>
      </c>
      <c r="B9" s="229" t="s">
        <v>32</v>
      </c>
      <c r="C9" s="450">
        <v>185</v>
      </c>
      <c r="D9" s="450">
        <v>3553</v>
      </c>
    </row>
    <row r="10" spans="1:4" s="230" customFormat="1" ht="15" customHeight="1">
      <c r="A10" s="228">
        <v>6</v>
      </c>
      <c r="B10" s="229" t="s">
        <v>617</v>
      </c>
      <c r="C10" s="450">
        <v>73</v>
      </c>
      <c r="D10" s="450">
        <v>3220</v>
      </c>
    </row>
    <row r="11" spans="1:4" s="230" customFormat="1" ht="15" customHeight="1">
      <c r="A11" s="228">
        <v>7</v>
      </c>
      <c r="B11" s="229" t="s">
        <v>618</v>
      </c>
      <c r="C11" s="450">
        <v>164</v>
      </c>
      <c r="D11" s="450">
        <v>3216</v>
      </c>
    </row>
    <row r="12" spans="1:4" s="230" customFormat="1" ht="15" customHeight="1">
      <c r="A12" s="228">
        <v>8</v>
      </c>
      <c r="B12" s="229" t="s">
        <v>619</v>
      </c>
      <c r="C12" s="450">
        <v>39</v>
      </c>
      <c r="D12" s="450">
        <v>3150</v>
      </c>
    </row>
    <row r="13" spans="1:4" s="230" customFormat="1" ht="15" customHeight="1">
      <c r="A13" s="228">
        <v>9</v>
      </c>
      <c r="B13" s="229" t="s">
        <v>620</v>
      </c>
      <c r="C13" s="450">
        <v>81</v>
      </c>
      <c r="D13" s="450">
        <v>3024</v>
      </c>
    </row>
    <row r="14" spans="1:4" s="230" customFormat="1" ht="15" customHeight="1">
      <c r="A14" s="228">
        <v>10</v>
      </c>
      <c r="B14" s="229" t="s">
        <v>621</v>
      </c>
      <c r="C14" s="450">
        <v>104</v>
      </c>
      <c r="D14" s="450">
        <v>3004</v>
      </c>
    </row>
    <row r="15" spans="1:4" s="230" customFormat="1" ht="15" customHeight="1">
      <c r="A15" s="228">
        <v>11</v>
      </c>
      <c r="B15" s="229" t="s">
        <v>622</v>
      </c>
      <c r="C15" s="450">
        <v>77</v>
      </c>
      <c r="D15" s="450">
        <v>2985</v>
      </c>
    </row>
    <row r="16" spans="1:4" s="230" customFormat="1" ht="15" customHeight="1">
      <c r="A16" s="228">
        <v>12</v>
      </c>
      <c r="B16" s="229" t="s">
        <v>623</v>
      </c>
      <c r="C16" s="450">
        <v>87</v>
      </c>
      <c r="D16" s="450">
        <v>2983</v>
      </c>
    </row>
    <row r="17" spans="1:4" s="230" customFormat="1" ht="15" customHeight="1">
      <c r="A17" s="228">
        <v>13</v>
      </c>
      <c r="B17" s="229" t="s">
        <v>624</v>
      </c>
      <c r="C17" s="450">
        <v>75</v>
      </c>
      <c r="D17" s="450">
        <v>2973</v>
      </c>
    </row>
    <row r="18" spans="1:4" s="230" customFormat="1" ht="15" customHeight="1">
      <c r="A18" s="228">
        <v>14</v>
      </c>
      <c r="B18" s="229" t="s">
        <v>14</v>
      </c>
      <c r="C18" s="450">
        <v>102</v>
      </c>
      <c r="D18" s="450">
        <v>2685</v>
      </c>
    </row>
    <row r="19" spans="1:4" s="230" customFormat="1" ht="15" customHeight="1">
      <c r="A19" s="228">
        <v>15</v>
      </c>
      <c r="B19" s="229" t="s">
        <v>30</v>
      </c>
      <c r="C19" s="450">
        <v>87</v>
      </c>
      <c r="D19" s="450">
        <v>2565</v>
      </c>
    </row>
    <row r="20" spans="1:4" s="230" customFormat="1" ht="15" customHeight="1">
      <c r="A20" s="228">
        <v>16</v>
      </c>
      <c r="B20" s="229" t="s">
        <v>625</v>
      </c>
      <c r="C20" s="450">
        <v>97</v>
      </c>
      <c r="D20" s="450">
        <v>2556</v>
      </c>
    </row>
    <row r="21" spans="1:4" s="230" customFormat="1" ht="15" customHeight="1">
      <c r="A21" s="228">
        <v>17</v>
      </c>
      <c r="B21" s="229" t="s">
        <v>575</v>
      </c>
      <c r="C21" s="450">
        <v>83</v>
      </c>
      <c r="D21" s="450">
        <v>2496</v>
      </c>
    </row>
    <row r="22" spans="1:4" s="230" customFormat="1" ht="15" customHeight="1">
      <c r="A22" s="228">
        <v>18</v>
      </c>
      <c r="B22" s="229" t="s">
        <v>626</v>
      </c>
      <c r="C22" s="450">
        <v>128</v>
      </c>
      <c r="D22" s="450">
        <v>2398</v>
      </c>
    </row>
    <row r="23" spans="1:4" s="230" customFormat="1" ht="15" customHeight="1">
      <c r="A23" s="228">
        <v>19</v>
      </c>
      <c r="B23" s="229" t="s">
        <v>627</v>
      </c>
      <c r="C23" s="450">
        <v>80</v>
      </c>
      <c r="D23" s="450">
        <v>2316</v>
      </c>
    </row>
    <row r="24" spans="1:4" s="230" customFormat="1" ht="15" customHeight="1">
      <c r="A24" s="228">
        <v>20</v>
      </c>
      <c r="B24" s="229" t="s">
        <v>628</v>
      </c>
      <c r="C24" s="450">
        <v>126</v>
      </c>
      <c r="D24" s="450">
        <v>2245</v>
      </c>
    </row>
    <row r="25" spans="1:4" s="230" customFormat="1" ht="15" customHeight="1">
      <c r="A25" s="228">
        <v>21</v>
      </c>
      <c r="B25" s="229" t="s">
        <v>629</v>
      </c>
      <c r="C25" s="450">
        <v>113</v>
      </c>
      <c r="D25" s="450">
        <v>2200</v>
      </c>
    </row>
    <row r="26" spans="1:4" s="230" customFormat="1" ht="15" customHeight="1">
      <c r="A26" s="228">
        <v>22</v>
      </c>
      <c r="B26" s="229" t="s">
        <v>16</v>
      </c>
      <c r="C26" s="450">
        <v>129</v>
      </c>
      <c r="D26" s="450">
        <v>2168</v>
      </c>
    </row>
    <row r="27" spans="1:4" s="230" customFormat="1" ht="15" customHeight="1">
      <c r="A27" s="228">
        <v>23</v>
      </c>
      <c r="B27" s="229" t="s">
        <v>630</v>
      </c>
      <c r="C27" s="450">
        <v>90</v>
      </c>
      <c r="D27" s="450">
        <v>2074</v>
      </c>
    </row>
    <row r="28" spans="1:4" s="230" customFormat="1" ht="15" customHeight="1">
      <c r="A28" s="228">
        <v>24</v>
      </c>
      <c r="B28" s="229" t="s">
        <v>599</v>
      </c>
      <c r="C28" s="450">
        <v>110</v>
      </c>
      <c r="D28" s="450">
        <v>1972</v>
      </c>
    </row>
    <row r="29" spans="1:4" s="230" customFormat="1" ht="15" customHeight="1">
      <c r="A29" s="228">
        <v>25</v>
      </c>
      <c r="B29" s="229" t="s">
        <v>631</v>
      </c>
      <c r="C29" s="450">
        <v>39</v>
      </c>
      <c r="D29" s="450">
        <v>1914</v>
      </c>
    </row>
    <row r="30" spans="1:4" s="230" customFormat="1" ht="15" customHeight="1">
      <c r="A30" s="228">
        <v>26</v>
      </c>
      <c r="B30" s="229" t="s">
        <v>632</v>
      </c>
      <c r="C30" s="450">
        <v>82</v>
      </c>
      <c r="D30" s="450">
        <v>1880</v>
      </c>
    </row>
    <row r="31" spans="1:4" s="230" customFormat="1" ht="15" customHeight="1">
      <c r="A31" s="228">
        <v>27</v>
      </c>
      <c r="B31" s="229" t="s">
        <v>633</v>
      </c>
      <c r="C31" s="450">
        <v>86</v>
      </c>
      <c r="D31" s="450">
        <v>1878</v>
      </c>
    </row>
    <row r="32" spans="1:4" s="230" customFormat="1" ht="15" customHeight="1">
      <c r="A32" s="228">
        <v>28</v>
      </c>
      <c r="B32" s="229" t="s">
        <v>31</v>
      </c>
      <c r="C32" s="450">
        <v>93</v>
      </c>
      <c r="D32" s="450">
        <v>1825</v>
      </c>
    </row>
    <row r="33" spans="1:4" s="230" customFormat="1" ht="15" customHeight="1">
      <c r="A33" s="228">
        <v>29</v>
      </c>
      <c r="B33" s="229" t="s">
        <v>29</v>
      </c>
      <c r="C33" s="450">
        <v>140</v>
      </c>
      <c r="D33" s="450">
        <v>1824</v>
      </c>
    </row>
    <row r="34" spans="1:4" s="230" customFormat="1" ht="15" customHeight="1">
      <c r="A34" s="228">
        <v>30</v>
      </c>
      <c r="B34" s="229" t="s">
        <v>634</v>
      </c>
      <c r="C34" s="450">
        <v>106</v>
      </c>
      <c r="D34" s="450">
        <v>1710</v>
      </c>
    </row>
    <row r="35" spans="1:4" s="230" customFormat="1" ht="15" customHeight="1">
      <c r="A35" s="228">
        <v>31</v>
      </c>
      <c r="B35" s="229" t="s">
        <v>635</v>
      </c>
      <c r="C35" s="450">
        <v>51</v>
      </c>
      <c r="D35" s="450">
        <v>1673</v>
      </c>
    </row>
    <row r="36" spans="1:4" s="230" customFormat="1" ht="15" customHeight="1">
      <c r="A36" s="228">
        <v>32</v>
      </c>
      <c r="B36" s="229" t="s">
        <v>636</v>
      </c>
      <c r="C36" s="450">
        <v>41</v>
      </c>
      <c r="D36" s="450">
        <v>1666</v>
      </c>
    </row>
    <row r="37" spans="1:4" s="230" customFormat="1" ht="15" customHeight="1">
      <c r="A37" s="228">
        <v>33</v>
      </c>
      <c r="B37" s="229" t="s">
        <v>637</v>
      </c>
      <c r="C37" s="450">
        <v>55</v>
      </c>
      <c r="D37" s="450">
        <v>1593</v>
      </c>
    </row>
    <row r="38" spans="1:4" s="230" customFormat="1" ht="15" customHeight="1">
      <c r="A38" s="228">
        <v>34</v>
      </c>
      <c r="B38" s="229" t="s">
        <v>24</v>
      </c>
      <c r="C38" s="450">
        <v>33</v>
      </c>
      <c r="D38" s="450">
        <v>1512</v>
      </c>
    </row>
    <row r="39" spans="1:4" s="230" customFormat="1" ht="15" customHeight="1">
      <c r="A39" s="228">
        <v>35</v>
      </c>
      <c r="B39" s="229" t="s">
        <v>638</v>
      </c>
      <c r="C39" s="450">
        <v>84</v>
      </c>
      <c r="D39" s="450">
        <v>1383</v>
      </c>
    </row>
    <row r="40" spans="1:4" s="230" customFormat="1" ht="15" customHeight="1">
      <c r="A40" s="228">
        <v>36</v>
      </c>
      <c r="B40" s="229" t="s">
        <v>639</v>
      </c>
      <c r="C40" s="450">
        <v>105</v>
      </c>
      <c r="D40" s="450">
        <v>1346</v>
      </c>
    </row>
    <row r="41" spans="1:4" s="230" customFormat="1" ht="15" customHeight="1">
      <c r="A41" s="228">
        <v>37</v>
      </c>
      <c r="B41" s="229" t="s">
        <v>640</v>
      </c>
      <c r="C41" s="450">
        <v>130</v>
      </c>
      <c r="D41" s="450">
        <v>1300</v>
      </c>
    </row>
    <row r="42" spans="1:4" s="230" customFormat="1" ht="15" customHeight="1">
      <c r="A42" s="228">
        <v>38</v>
      </c>
      <c r="B42" s="229" t="s">
        <v>641</v>
      </c>
      <c r="C42" s="450">
        <v>79</v>
      </c>
      <c r="D42" s="450">
        <v>1204</v>
      </c>
    </row>
    <row r="43" spans="1:4" s="230" customFormat="1" ht="15" customHeight="1">
      <c r="A43" s="228">
        <v>39</v>
      </c>
      <c r="B43" s="229" t="s">
        <v>642</v>
      </c>
      <c r="C43" s="450">
        <v>121</v>
      </c>
      <c r="D43" s="450">
        <v>1181</v>
      </c>
    </row>
    <row r="44" spans="1:4" s="230" customFormat="1" ht="15" customHeight="1">
      <c r="A44" s="228">
        <v>40</v>
      </c>
      <c r="B44" s="229" t="s">
        <v>643</v>
      </c>
      <c r="C44" s="450">
        <v>40</v>
      </c>
      <c r="D44" s="450">
        <v>1175</v>
      </c>
    </row>
    <row r="45" spans="1:4" s="230" customFormat="1" ht="15" customHeight="1">
      <c r="A45" s="228">
        <v>41</v>
      </c>
      <c r="B45" s="229" t="s">
        <v>23</v>
      </c>
      <c r="C45" s="450">
        <v>53</v>
      </c>
      <c r="D45" s="452">
        <v>1148</v>
      </c>
    </row>
    <row r="46" spans="1:4" s="230" customFormat="1" ht="15" customHeight="1">
      <c r="A46" s="228">
        <v>42</v>
      </c>
      <c r="B46" s="229" t="s">
        <v>644</v>
      </c>
      <c r="C46" s="450">
        <v>126</v>
      </c>
      <c r="D46" s="450">
        <v>1023</v>
      </c>
    </row>
    <row r="47" spans="1:4" s="230" customFormat="1" ht="15" customHeight="1">
      <c r="A47" s="228">
        <v>43</v>
      </c>
      <c r="B47" s="229" t="s">
        <v>645</v>
      </c>
      <c r="C47" s="450">
        <v>48</v>
      </c>
      <c r="D47" s="450">
        <v>1005</v>
      </c>
    </row>
    <row r="48" spans="1:4" s="230" customFormat="1" ht="15" customHeight="1">
      <c r="A48" s="228">
        <v>44</v>
      </c>
      <c r="B48" s="229" t="s">
        <v>646</v>
      </c>
      <c r="C48" s="450">
        <v>88</v>
      </c>
      <c r="D48" s="450">
        <v>983</v>
      </c>
    </row>
    <row r="49" spans="1:4" s="230" customFormat="1" ht="15" customHeight="1">
      <c r="A49" s="228">
        <v>45</v>
      </c>
      <c r="B49" s="229" t="s">
        <v>647</v>
      </c>
      <c r="C49" s="450">
        <v>97</v>
      </c>
      <c r="D49" s="450">
        <v>975</v>
      </c>
    </row>
    <row r="50" spans="1:4" s="230" customFormat="1" ht="15" customHeight="1">
      <c r="A50" s="228">
        <v>46</v>
      </c>
      <c r="B50" s="229" t="s">
        <v>648</v>
      </c>
      <c r="C50" s="450">
        <v>59</v>
      </c>
      <c r="D50" s="450">
        <v>686</v>
      </c>
    </row>
    <row r="51" spans="1:4" s="230" customFormat="1" ht="15" customHeight="1">
      <c r="A51" s="228">
        <v>47</v>
      </c>
      <c r="B51" s="229" t="s">
        <v>649</v>
      </c>
      <c r="C51" s="450">
        <v>24</v>
      </c>
      <c r="D51" s="450">
        <v>608</v>
      </c>
    </row>
    <row r="52" spans="1:4" s="230" customFormat="1" ht="15" customHeight="1">
      <c r="A52" s="228">
        <v>48</v>
      </c>
      <c r="B52" s="229" t="s">
        <v>650</v>
      </c>
      <c r="C52" s="450">
        <v>34</v>
      </c>
      <c r="D52" s="450">
        <v>526</v>
      </c>
    </row>
    <row r="53" spans="1:4" s="230" customFormat="1" ht="15" customHeight="1">
      <c r="A53" s="228">
        <v>49</v>
      </c>
      <c r="B53" s="229" t="s">
        <v>651</v>
      </c>
      <c r="C53" s="450">
        <v>56</v>
      </c>
      <c r="D53" s="450">
        <v>380</v>
      </c>
    </row>
    <row r="54" spans="1:4" s="230" customFormat="1" ht="15" customHeight="1">
      <c r="A54" s="228">
        <v>50</v>
      </c>
      <c r="B54" s="229" t="s">
        <v>652</v>
      </c>
      <c r="C54" s="450">
        <v>18</v>
      </c>
      <c r="D54" s="450">
        <v>151</v>
      </c>
    </row>
    <row r="55" spans="1:4" s="231" customFormat="1" ht="21.75" customHeight="1">
      <c r="A55" s="483" t="s">
        <v>653</v>
      </c>
      <c r="B55" s="492"/>
      <c r="C55" s="451">
        <f>SUM(C5:C54)</f>
        <v>4488</v>
      </c>
      <c r="D55" s="451">
        <f>SUM(D5:D54)</f>
        <v>103747</v>
      </c>
    </row>
    <row r="56" spans="1:4" ht="17.25">
      <c r="A56" s="489" t="s">
        <v>654</v>
      </c>
      <c r="B56" s="489"/>
      <c r="C56" s="489"/>
      <c r="D56" s="489"/>
    </row>
    <row r="57" spans="1:4" ht="17.25" customHeight="1">
      <c r="A57" s="490"/>
      <c r="B57" s="491"/>
      <c r="C57" s="491"/>
      <c r="D57" s="491"/>
    </row>
  </sheetData>
  <sheetProtection/>
  <mergeCells count="8">
    <mergeCell ref="C3:D3"/>
    <mergeCell ref="B3:B4"/>
    <mergeCell ref="A1:D1"/>
    <mergeCell ref="A2:D2"/>
    <mergeCell ref="A56:D56"/>
    <mergeCell ref="A57:D57"/>
    <mergeCell ref="A55:B55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J638"/>
  <sheetViews>
    <sheetView showGridLines="0" view="pageBreakPreview" zoomScale="80" zoomScaleSheetLayoutView="80" workbookViewId="0" topLeftCell="A1">
      <selection activeCell="K8" sqref="K8"/>
    </sheetView>
  </sheetViews>
  <sheetFormatPr defaultColWidth="9.140625" defaultRowHeight="21.75"/>
  <cols>
    <col min="1" max="1" width="6.7109375" style="5" customWidth="1"/>
    <col min="2" max="2" width="16.7109375" style="5" customWidth="1"/>
    <col min="3" max="3" width="8.57421875" style="38" customWidth="1"/>
    <col min="4" max="4" width="11.8515625" style="55" customWidth="1"/>
    <col min="5" max="5" width="12.28125" style="55" customWidth="1"/>
    <col min="6" max="6" width="11.00390625" style="55" customWidth="1"/>
    <col min="7" max="7" width="11.421875" style="55" customWidth="1"/>
    <col min="8" max="8" width="12.00390625" style="55" customWidth="1"/>
    <col min="9" max="9" width="15.421875" style="55" customWidth="1"/>
    <col min="10" max="10" width="10.421875" style="80" customWidth="1"/>
    <col min="11" max="16384" width="9.140625" style="5" customWidth="1"/>
  </cols>
  <sheetData>
    <row r="1" spans="1:10" s="37" customFormat="1" ht="21.75" customHeight="1">
      <c r="A1" s="495" t="s">
        <v>811</v>
      </c>
      <c r="B1" s="495"/>
      <c r="C1" s="495"/>
      <c r="D1" s="495"/>
      <c r="E1" s="495"/>
      <c r="F1" s="495"/>
      <c r="G1" s="495"/>
      <c r="H1" s="495"/>
      <c r="I1" s="495"/>
      <c r="J1" s="495"/>
    </row>
    <row r="2" spans="1:10" s="37" customFormat="1" ht="21.75" customHeight="1">
      <c r="A2" s="496" t="s">
        <v>812</v>
      </c>
      <c r="B2" s="496"/>
      <c r="C2" s="496"/>
      <c r="D2" s="496"/>
      <c r="E2" s="496"/>
      <c r="F2" s="496"/>
      <c r="G2" s="496"/>
      <c r="H2" s="496"/>
      <c r="I2" s="496"/>
      <c r="J2" s="496"/>
    </row>
    <row r="3" spans="1:10" s="11" customFormat="1" ht="21">
      <c r="A3" s="500" t="s">
        <v>25</v>
      </c>
      <c r="B3" s="497" t="s">
        <v>286</v>
      </c>
      <c r="C3" s="462" t="s">
        <v>122</v>
      </c>
      <c r="D3" s="462"/>
      <c r="E3" s="462"/>
      <c r="F3" s="462"/>
      <c r="G3" s="462"/>
      <c r="H3" s="462"/>
      <c r="I3" s="462"/>
      <c r="J3" s="503" t="s">
        <v>12</v>
      </c>
    </row>
    <row r="4" spans="1:10" s="11" customFormat="1" ht="17.25" customHeight="1">
      <c r="A4" s="501"/>
      <c r="B4" s="498"/>
      <c r="C4" s="506" t="s">
        <v>857</v>
      </c>
      <c r="D4" s="125" t="s">
        <v>266</v>
      </c>
      <c r="E4" s="125" t="s">
        <v>268</v>
      </c>
      <c r="F4" s="125" t="s">
        <v>268</v>
      </c>
      <c r="G4" s="125" t="s">
        <v>271</v>
      </c>
      <c r="H4" s="125" t="s">
        <v>268</v>
      </c>
      <c r="I4" s="125" t="s">
        <v>813</v>
      </c>
      <c r="J4" s="504"/>
    </row>
    <row r="5" spans="1:10" s="11" customFormat="1" ht="17.25" customHeight="1">
      <c r="A5" s="501"/>
      <c r="B5" s="498"/>
      <c r="C5" s="507"/>
      <c r="D5" s="42" t="s">
        <v>267</v>
      </c>
      <c r="E5" s="42" t="s">
        <v>269</v>
      </c>
      <c r="F5" s="42" t="s">
        <v>270</v>
      </c>
      <c r="G5" s="42" t="s">
        <v>272</v>
      </c>
      <c r="H5" s="42" t="s">
        <v>273</v>
      </c>
      <c r="I5" s="42" t="s">
        <v>814</v>
      </c>
      <c r="J5" s="504"/>
    </row>
    <row r="6" spans="1:10" s="126" customFormat="1" ht="17.25" customHeight="1">
      <c r="A6" s="502"/>
      <c r="B6" s="499"/>
      <c r="C6" s="508"/>
      <c r="D6" s="111" t="s">
        <v>27</v>
      </c>
      <c r="E6" s="111" t="s">
        <v>28</v>
      </c>
      <c r="F6" s="111" t="s">
        <v>28</v>
      </c>
      <c r="G6" s="111" t="s">
        <v>28</v>
      </c>
      <c r="H6" s="111" t="s">
        <v>28</v>
      </c>
      <c r="I6" s="111" t="s">
        <v>28</v>
      </c>
      <c r="J6" s="505"/>
    </row>
    <row r="7" spans="1:10" s="40" customFormat="1" ht="15" customHeight="1">
      <c r="A7" s="40">
        <v>1</v>
      </c>
      <c r="B7" s="433" t="s">
        <v>287</v>
      </c>
      <c r="C7" s="155">
        <v>37</v>
      </c>
      <c r="D7" s="439">
        <v>14</v>
      </c>
      <c r="E7" s="439">
        <v>85</v>
      </c>
      <c r="F7" s="439">
        <v>2</v>
      </c>
      <c r="G7" s="439">
        <v>2</v>
      </c>
      <c r="H7" s="439">
        <v>1</v>
      </c>
      <c r="I7" s="376" t="s">
        <v>2</v>
      </c>
      <c r="J7" s="155">
        <f>SUM(C7:I7)</f>
        <v>141</v>
      </c>
    </row>
    <row r="8" spans="1:10" s="40" customFormat="1" ht="15" customHeight="1">
      <c r="A8" s="40">
        <v>2</v>
      </c>
      <c r="B8" s="433" t="s">
        <v>288</v>
      </c>
      <c r="C8" s="155">
        <v>31</v>
      </c>
      <c r="D8" s="439">
        <v>5</v>
      </c>
      <c r="E8" s="439">
        <v>48</v>
      </c>
      <c r="F8" s="439" t="s">
        <v>2</v>
      </c>
      <c r="G8" s="439">
        <v>3</v>
      </c>
      <c r="H8" s="439">
        <v>9</v>
      </c>
      <c r="I8" s="376" t="s">
        <v>2</v>
      </c>
      <c r="J8" s="155">
        <f>SUM(C8:H8)</f>
        <v>96</v>
      </c>
    </row>
    <row r="9" spans="1:10" s="43" customFormat="1" ht="15" customHeight="1">
      <c r="A9" s="40">
        <v>3</v>
      </c>
      <c r="B9" s="433" t="s">
        <v>290</v>
      </c>
      <c r="C9" s="155">
        <v>14</v>
      </c>
      <c r="D9" s="439">
        <v>1</v>
      </c>
      <c r="E9" s="439">
        <v>21</v>
      </c>
      <c r="F9" s="439">
        <v>4</v>
      </c>
      <c r="G9" s="439">
        <v>15</v>
      </c>
      <c r="H9" s="439">
        <v>26</v>
      </c>
      <c r="I9" s="376">
        <v>2</v>
      </c>
      <c r="J9" s="155">
        <f>SUM(C9:I9)</f>
        <v>83</v>
      </c>
    </row>
    <row r="10" spans="1:10" s="40" customFormat="1" ht="15" customHeight="1">
      <c r="A10" s="40">
        <v>4</v>
      </c>
      <c r="B10" s="433" t="s">
        <v>291</v>
      </c>
      <c r="C10" s="155">
        <v>1</v>
      </c>
      <c r="D10" s="439" t="s">
        <v>2</v>
      </c>
      <c r="E10" s="439">
        <v>77</v>
      </c>
      <c r="F10" s="439" t="s">
        <v>2</v>
      </c>
      <c r="G10" s="439">
        <v>3</v>
      </c>
      <c r="H10" s="439" t="s">
        <v>2</v>
      </c>
      <c r="I10" s="376" t="s">
        <v>2</v>
      </c>
      <c r="J10" s="155">
        <f>SUM(C10:H10)</f>
        <v>81</v>
      </c>
    </row>
    <row r="11" spans="1:10" s="40" customFormat="1" ht="15" customHeight="1">
      <c r="A11" s="40">
        <v>5</v>
      </c>
      <c r="B11" s="433" t="s">
        <v>289</v>
      </c>
      <c r="C11" s="155">
        <v>19</v>
      </c>
      <c r="D11" s="439">
        <v>2</v>
      </c>
      <c r="E11" s="439">
        <v>27</v>
      </c>
      <c r="F11" s="439">
        <v>11</v>
      </c>
      <c r="G11" s="439">
        <v>15</v>
      </c>
      <c r="H11" s="439">
        <v>6</v>
      </c>
      <c r="I11" s="376" t="s">
        <v>2</v>
      </c>
      <c r="J11" s="155">
        <f>SUM(C11:H11)</f>
        <v>80</v>
      </c>
    </row>
    <row r="12" spans="1:10" s="43" customFormat="1" ht="15" customHeight="1">
      <c r="A12" s="40">
        <v>6</v>
      </c>
      <c r="B12" s="433" t="s">
        <v>294</v>
      </c>
      <c r="C12" s="155">
        <v>9</v>
      </c>
      <c r="D12" s="439">
        <v>6</v>
      </c>
      <c r="E12" s="439">
        <v>50</v>
      </c>
      <c r="F12" s="439" t="s">
        <v>2</v>
      </c>
      <c r="G12" s="439" t="s">
        <v>2</v>
      </c>
      <c r="H12" s="439">
        <v>7</v>
      </c>
      <c r="I12" s="376" t="s">
        <v>2</v>
      </c>
      <c r="J12" s="155">
        <f>SUM(C12:H12)</f>
        <v>72</v>
      </c>
    </row>
    <row r="13" spans="1:10" s="43" customFormat="1" ht="15" customHeight="1">
      <c r="A13" s="40">
        <v>7</v>
      </c>
      <c r="B13" s="433" t="s">
        <v>295</v>
      </c>
      <c r="C13" s="155">
        <v>33</v>
      </c>
      <c r="D13" s="439">
        <v>2</v>
      </c>
      <c r="E13" s="439">
        <v>24</v>
      </c>
      <c r="F13" s="439">
        <v>1</v>
      </c>
      <c r="G13" s="439">
        <v>11</v>
      </c>
      <c r="H13" s="439" t="s">
        <v>2</v>
      </c>
      <c r="I13" s="376" t="s">
        <v>2</v>
      </c>
      <c r="J13" s="155">
        <f>SUM(C13:H13)</f>
        <v>71</v>
      </c>
    </row>
    <row r="14" spans="1:10" s="43" customFormat="1" ht="15" customHeight="1">
      <c r="A14" s="40">
        <v>8</v>
      </c>
      <c r="B14" s="433" t="s">
        <v>292</v>
      </c>
      <c r="C14" s="155">
        <v>21</v>
      </c>
      <c r="D14" s="439">
        <v>1</v>
      </c>
      <c r="E14" s="439">
        <v>20</v>
      </c>
      <c r="F14" s="439">
        <v>1</v>
      </c>
      <c r="G14" s="439">
        <v>13</v>
      </c>
      <c r="H14" s="439">
        <v>9</v>
      </c>
      <c r="I14" s="376">
        <v>2</v>
      </c>
      <c r="J14" s="155">
        <f>SUM(C14:I14)</f>
        <v>67</v>
      </c>
    </row>
    <row r="15" spans="1:10" s="43" customFormat="1" ht="15" customHeight="1">
      <c r="A15" s="40">
        <v>9</v>
      </c>
      <c r="B15" s="433" t="s">
        <v>296</v>
      </c>
      <c r="C15" s="155">
        <v>20</v>
      </c>
      <c r="D15" s="439">
        <v>2</v>
      </c>
      <c r="E15" s="439">
        <v>10</v>
      </c>
      <c r="F15" s="439">
        <v>4</v>
      </c>
      <c r="G15" s="439">
        <v>22</v>
      </c>
      <c r="H15" s="439">
        <v>7</v>
      </c>
      <c r="I15" s="376">
        <v>1</v>
      </c>
      <c r="J15" s="155">
        <f>SUM(C15:I15)</f>
        <v>66</v>
      </c>
    </row>
    <row r="16" spans="1:10" s="43" customFormat="1" ht="15" customHeight="1">
      <c r="A16" s="40">
        <v>10</v>
      </c>
      <c r="B16" s="433" t="s">
        <v>298</v>
      </c>
      <c r="C16" s="155">
        <v>14</v>
      </c>
      <c r="D16" s="439">
        <v>5</v>
      </c>
      <c r="E16" s="439">
        <v>30</v>
      </c>
      <c r="F16" s="439" t="s">
        <v>2</v>
      </c>
      <c r="G16" s="439">
        <v>7</v>
      </c>
      <c r="H16" s="439">
        <v>2</v>
      </c>
      <c r="I16" s="376" t="s">
        <v>2</v>
      </c>
      <c r="J16" s="155">
        <f>SUM(C16:H16)</f>
        <v>58</v>
      </c>
    </row>
    <row r="17" spans="1:10" s="40" customFormat="1" ht="15" customHeight="1">
      <c r="A17" s="40">
        <v>11</v>
      </c>
      <c r="B17" s="433" t="s">
        <v>299</v>
      </c>
      <c r="C17" s="155">
        <v>8</v>
      </c>
      <c r="D17" s="439">
        <v>2</v>
      </c>
      <c r="E17" s="439">
        <v>39</v>
      </c>
      <c r="F17" s="439" t="s">
        <v>2</v>
      </c>
      <c r="G17" s="439">
        <v>4</v>
      </c>
      <c r="H17" s="439">
        <v>4</v>
      </c>
      <c r="I17" s="376" t="s">
        <v>2</v>
      </c>
      <c r="J17" s="155">
        <f>SUM(C17:H17)</f>
        <v>57</v>
      </c>
    </row>
    <row r="18" spans="1:10" s="40" customFormat="1" ht="17.25">
      <c r="A18" s="40">
        <v>12</v>
      </c>
      <c r="B18" s="433" t="s">
        <v>297</v>
      </c>
      <c r="C18" s="155">
        <v>15</v>
      </c>
      <c r="D18" s="439">
        <v>5</v>
      </c>
      <c r="E18" s="439">
        <v>21</v>
      </c>
      <c r="F18" s="439">
        <v>3</v>
      </c>
      <c r="G18" s="439">
        <v>11</v>
      </c>
      <c r="H18" s="439">
        <v>2</v>
      </c>
      <c r="I18" s="376" t="s">
        <v>2</v>
      </c>
      <c r="J18" s="155">
        <f>SUM(C18:H18)</f>
        <v>57</v>
      </c>
    </row>
    <row r="19" spans="1:10" s="43" customFormat="1" ht="15" customHeight="1">
      <c r="A19" s="40">
        <v>13</v>
      </c>
      <c r="B19" s="433" t="s">
        <v>300</v>
      </c>
      <c r="C19" s="155">
        <v>10</v>
      </c>
      <c r="D19" s="439">
        <v>5</v>
      </c>
      <c r="E19" s="439">
        <v>13</v>
      </c>
      <c r="F19" s="439" t="s">
        <v>2</v>
      </c>
      <c r="G19" s="439" t="s">
        <v>2</v>
      </c>
      <c r="H19" s="439">
        <v>15</v>
      </c>
      <c r="I19" s="376">
        <v>11</v>
      </c>
      <c r="J19" s="155">
        <f>SUM(C19:I19)</f>
        <v>54</v>
      </c>
    </row>
    <row r="20" spans="1:10" s="43" customFormat="1" ht="15" customHeight="1">
      <c r="A20" s="40">
        <v>14</v>
      </c>
      <c r="B20" s="433" t="s">
        <v>293</v>
      </c>
      <c r="C20" s="155">
        <v>14</v>
      </c>
      <c r="D20" s="439">
        <v>1</v>
      </c>
      <c r="E20" s="439">
        <v>33</v>
      </c>
      <c r="F20" s="439" t="s">
        <v>2</v>
      </c>
      <c r="G20" s="439" t="s">
        <v>2</v>
      </c>
      <c r="H20" s="439">
        <v>3</v>
      </c>
      <c r="I20" s="376" t="s">
        <v>2</v>
      </c>
      <c r="J20" s="155">
        <f aca="true" t="shared" si="0" ref="J20:J56">SUM(C20:H20)</f>
        <v>51</v>
      </c>
    </row>
    <row r="21" spans="1:10" s="40" customFormat="1" ht="15" customHeight="1">
      <c r="A21" s="40">
        <v>15</v>
      </c>
      <c r="B21" s="433" t="s">
        <v>301</v>
      </c>
      <c r="C21" s="155">
        <v>4</v>
      </c>
      <c r="D21" s="439">
        <v>9</v>
      </c>
      <c r="E21" s="439">
        <v>20</v>
      </c>
      <c r="F21" s="439" t="s">
        <v>2</v>
      </c>
      <c r="G21" s="439" t="s">
        <v>2</v>
      </c>
      <c r="H21" s="439">
        <v>18</v>
      </c>
      <c r="I21" s="376" t="s">
        <v>2</v>
      </c>
      <c r="J21" s="155">
        <f t="shared" si="0"/>
        <v>51</v>
      </c>
    </row>
    <row r="22" spans="1:10" s="43" customFormat="1" ht="15" customHeight="1">
      <c r="A22" s="40">
        <v>16</v>
      </c>
      <c r="B22" s="433" t="s">
        <v>302</v>
      </c>
      <c r="C22" s="155">
        <v>9</v>
      </c>
      <c r="D22" s="439">
        <v>17</v>
      </c>
      <c r="E22" s="439">
        <v>8</v>
      </c>
      <c r="F22" s="439" t="s">
        <v>2</v>
      </c>
      <c r="G22" s="439" t="s">
        <v>2</v>
      </c>
      <c r="H22" s="439">
        <v>15</v>
      </c>
      <c r="I22" s="376" t="s">
        <v>2</v>
      </c>
      <c r="J22" s="155">
        <f t="shared" si="0"/>
        <v>49</v>
      </c>
    </row>
    <row r="23" spans="1:10" s="43" customFormat="1" ht="15" customHeight="1">
      <c r="A23" s="40">
        <v>17</v>
      </c>
      <c r="B23" s="433" t="s">
        <v>303</v>
      </c>
      <c r="C23" s="155">
        <v>4</v>
      </c>
      <c r="D23" s="439">
        <v>7</v>
      </c>
      <c r="E23" s="439">
        <v>33</v>
      </c>
      <c r="F23" s="439" t="s">
        <v>2</v>
      </c>
      <c r="G23" s="439" t="s">
        <v>2</v>
      </c>
      <c r="H23" s="439">
        <v>1</v>
      </c>
      <c r="I23" s="376" t="s">
        <v>2</v>
      </c>
      <c r="J23" s="155">
        <f t="shared" si="0"/>
        <v>45</v>
      </c>
    </row>
    <row r="24" spans="1:10" s="43" customFormat="1" ht="17.25">
      <c r="A24" s="40">
        <v>18</v>
      </c>
      <c r="B24" s="433" t="s">
        <v>308</v>
      </c>
      <c r="C24" s="155">
        <v>3</v>
      </c>
      <c r="D24" s="439" t="s">
        <v>2</v>
      </c>
      <c r="E24" s="439">
        <v>22</v>
      </c>
      <c r="F24" s="439" t="s">
        <v>2</v>
      </c>
      <c r="G24" s="439" t="s">
        <v>2</v>
      </c>
      <c r="H24" s="439">
        <v>20</v>
      </c>
      <c r="I24" s="376" t="s">
        <v>2</v>
      </c>
      <c r="J24" s="155">
        <f t="shared" si="0"/>
        <v>45</v>
      </c>
    </row>
    <row r="25" spans="1:10" s="43" customFormat="1" ht="15" customHeight="1">
      <c r="A25" s="40">
        <v>19</v>
      </c>
      <c r="B25" s="433" t="s">
        <v>304</v>
      </c>
      <c r="C25" s="155">
        <v>12</v>
      </c>
      <c r="D25" s="439">
        <v>6</v>
      </c>
      <c r="E25" s="439">
        <v>27</v>
      </c>
      <c r="F25" s="439" t="s">
        <v>2</v>
      </c>
      <c r="G25" s="439" t="s">
        <v>2</v>
      </c>
      <c r="H25" s="439" t="s">
        <v>2</v>
      </c>
      <c r="I25" s="376" t="s">
        <v>2</v>
      </c>
      <c r="J25" s="155">
        <f t="shared" si="0"/>
        <v>45</v>
      </c>
    </row>
    <row r="26" spans="1:10" s="40" customFormat="1" ht="15" customHeight="1">
      <c r="A26" s="40">
        <v>20</v>
      </c>
      <c r="B26" s="433" t="s">
        <v>307</v>
      </c>
      <c r="C26" s="155">
        <v>11</v>
      </c>
      <c r="D26" s="439">
        <v>3</v>
      </c>
      <c r="E26" s="439">
        <v>14</v>
      </c>
      <c r="F26" s="439" t="s">
        <v>2</v>
      </c>
      <c r="G26" s="439" t="s">
        <v>2</v>
      </c>
      <c r="H26" s="439">
        <v>16</v>
      </c>
      <c r="I26" s="376" t="s">
        <v>2</v>
      </c>
      <c r="J26" s="155">
        <f t="shared" si="0"/>
        <v>44</v>
      </c>
    </row>
    <row r="27" spans="1:10" s="43" customFormat="1" ht="15" customHeight="1">
      <c r="A27" s="40">
        <v>21</v>
      </c>
      <c r="B27" s="433" t="s">
        <v>305</v>
      </c>
      <c r="C27" s="155">
        <v>21</v>
      </c>
      <c r="D27" s="439">
        <v>7</v>
      </c>
      <c r="E27" s="439">
        <v>15</v>
      </c>
      <c r="F27" s="439" t="s">
        <v>2</v>
      </c>
      <c r="G27" s="439" t="s">
        <v>2</v>
      </c>
      <c r="H27" s="439">
        <v>1</v>
      </c>
      <c r="I27" s="376" t="s">
        <v>2</v>
      </c>
      <c r="J27" s="155">
        <f t="shared" si="0"/>
        <v>44</v>
      </c>
    </row>
    <row r="28" spans="1:10" s="43" customFormat="1" ht="15" customHeight="1">
      <c r="A28" s="40">
        <v>22</v>
      </c>
      <c r="B28" s="433" t="s">
        <v>311</v>
      </c>
      <c r="C28" s="155">
        <v>14</v>
      </c>
      <c r="D28" s="439">
        <v>1</v>
      </c>
      <c r="E28" s="439">
        <v>23</v>
      </c>
      <c r="F28" s="439" t="s">
        <v>2</v>
      </c>
      <c r="G28" s="439">
        <v>4</v>
      </c>
      <c r="H28" s="439">
        <v>2</v>
      </c>
      <c r="I28" s="376" t="s">
        <v>2</v>
      </c>
      <c r="J28" s="155">
        <f t="shared" si="0"/>
        <v>44</v>
      </c>
    </row>
    <row r="29" spans="1:10" s="40" customFormat="1" ht="15" customHeight="1">
      <c r="A29" s="40">
        <v>23</v>
      </c>
      <c r="B29" s="433" t="s">
        <v>306</v>
      </c>
      <c r="C29" s="155">
        <v>1</v>
      </c>
      <c r="D29" s="439" t="s">
        <v>2</v>
      </c>
      <c r="E29" s="439">
        <v>29</v>
      </c>
      <c r="F29" s="439" t="s">
        <v>2</v>
      </c>
      <c r="G29" s="439" t="s">
        <v>2</v>
      </c>
      <c r="H29" s="439">
        <v>14</v>
      </c>
      <c r="I29" s="376" t="s">
        <v>2</v>
      </c>
      <c r="J29" s="155">
        <f t="shared" si="0"/>
        <v>44</v>
      </c>
    </row>
    <row r="30" spans="1:10" s="73" customFormat="1" ht="15" customHeight="1">
      <c r="A30" s="40">
        <v>24</v>
      </c>
      <c r="B30" s="433" t="s">
        <v>309</v>
      </c>
      <c r="C30" s="155">
        <v>6</v>
      </c>
      <c r="D30" s="439">
        <v>3</v>
      </c>
      <c r="E30" s="439">
        <v>13</v>
      </c>
      <c r="F30" s="439" t="s">
        <v>2</v>
      </c>
      <c r="G30" s="439" t="s">
        <v>2</v>
      </c>
      <c r="H30" s="439">
        <v>21</v>
      </c>
      <c r="I30" s="376" t="s">
        <v>2</v>
      </c>
      <c r="J30" s="155">
        <f t="shared" si="0"/>
        <v>43</v>
      </c>
    </row>
    <row r="31" spans="1:10" s="43" customFormat="1" ht="15" customHeight="1">
      <c r="A31" s="40">
        <v>25</v>
      </c>
      <c r="B31" s="433" t="s">
        <v>312</v>
      </c>
      <c r="C31" s="155">
        <v>8</v>
      </c>
      <c r="D31" s="439">
        <v>5</v>
      </c>
      <c r="E31" s="439">
        <v>21</v>
      </c>
      <c r="F31" s="439" t="s">
        <v>2</v>
      </c>
      <c r="G31" s="439">
        <v>2</v>
      </c>
      <c r="H31" s="439">
        <v>6</v>
      </c>
      <c r="I31" s="376" t="s">
        <v>2</v>
      </c>
      <c r="J31" s="155">
        <f t="shared" si="0"/>
        <v>42</v>
      </c>
    </row>
    <row r="32" spans="1:10" s="43" customFormat="1" ht="15" customHeight="1">
      <c r="A32" s="40">
        <v>26</v>
      </c>
      <c r="B32" s="433" t="s">
        <v>310</v>
      </c>
      <c r="C32" s="155">
        <v>6</v>
      </c>
      <c r="D32" s="439">
        <v>4</v>
      </c>
      <c r="E32" s="439">
        <v>28</v>
      </c>
      <c r="F32" s="439" t="s">
        <v>2</v>
      </c>
      <c r="G32" s="439" t="s">
        <v>2</v>
      </c>
      <c r="H32" s="439">
        <v>2</v>
      </c>
      <c r="I32" s="376" t="s">
        <v>2</v>
      </c>
      <c r="J32" s="155">
        <f t="shared" si="0"/>
        <v>40</v>
      </c>
    </row>
    <row r="33" spans="1:10" s="43" customFormat="1" ht="15" customHeight="1">
      <c r="A33" s="40">
        <v>27</v>
      </c>
      <c r="B33" s="434" t="s">
        <v>315</v>
      </c>
      <c r="C33" s="155">
        <v>7</v>
      </c>
      <c r="D33" s="439">
        <v>2</v>
      </c>
      <c r="E33" s="439">
        <v>19</v>
      </c>
      <c r="F33" s="439" t="s">
        <v>2</v>
      </c>
      <c r="G33" s="439" t="s">
        <v>2</v>
      </c>
      <c r="H33" s="439">
        <v>11</v>
      </c>
      <c r="I33" s="376" t="s">
        <v>2</v>
      </c>
      <c r="J33" s="155">
        <f t="shared" si="0"/>
        <v>39</v>
      </c>
    </row>
    <row r="34" spans="1:10" s="40" customFormat="1" ht="15" customHeight="1">
      <c r="A34" s="40">
        <v>28</v>
      </c>
      <c r="B34" s="433" t="s">
        <v>317</v>
      </c>
      <c r="C34" s="155">
        <v>4</v>
      </c>
      <c r="D34" s="439">
        <v>3</v>
      </c>
      <c r="E34" s="439">
        <v>18</v>
      </c>
      <c r="F34" s="439">
        <v>2</v>
      </c>
      <c r="G34" s="439">
        <v>8</v>
      </c>
      <c r="H34" s="439">
        <v>3</v>
      </c>
      <c r="I34" s="376" t="s">
        <v>2</v>
      </c>
      <c r="J34" s="155">
        <f t="shared" si="0"/>
        <v>38</v>
      </c>
    </row>
    <row r="35" spans="1:10" s="43" customFormat="1" ht="15" customHeight="1">
      <c r="A35" s="40">
        <v>29</v>
      </c>
      <c r="B35" s="433" t="s">
        <v>313</v>
      </c>
      <c r="C35" s="155">
        <v>11</v>
      </c>
      <c r="D35" s="439">
        <v>1</v>
      </c>
      <c r="E35" s="439">
        <v>23</v>
      </c>
      <c r="F35" s="439">
        <v>1</v>
      </c>
      <c r="G35" s="439">
        <v>2</v>
      </c>
      <c r="H35" s="439" t="s">
        <v>2</v>
      </c>
      <c r="I35" s="376" t="s">
        <v>2</v>
      </c>
      <c r="J35" s="155">
        <f t="shared" si="0"/>
        <v>38</v>
      </c>
    </row>
    <row r="36" spans="1:10" s="43" customFormat="1" ht="15" customHeight="1">
      <c r="A36" s="40">
        <v>30</v>
      </c>
      <c r="B36" s="433" t="s">
        <v>323</v>
      </c>
      <c r="C36" s="155">
        <v>11</v>
      </c>
      <c r="D36" s="439">
        <v>5</v>
      </c>
      <c r="E36" s="439">
        <v>13</v>
      </c>
      <c r="F36" s="439" t="s">
        <v>2</v>
      </c>
      <c r="G36" s="439" t="s">
        <v>2</v>
      </c>
      <c r="H36" s="439">
        <v>8</v>
      </c>
      <c r="I36" s="376" t="s">
        <v>2</v>
      </c>
      <c r="J36" s="155">
        <f t="shared" si="0"/>
        <v>37</v>
      </c>
    </row>
    <row r="37" spans="1:10" s="43" customFormat="1" ht="15" customHeight="1">
      <c r="A37" s="40">
        <v>31</v>
      </c>
      <c r="B37" s="433" t="s">
        <v>320</v>
      </c>
      <c r="C37" s="155">
        <v>3</v>
      </c>
      <c r="D37" s="439">
        <v>14</v>
      </c>
      <c r="E37" s="439">
        <v>13</v>
      </c>
      <c r="F37" s="439" t="s">
        <v>2</v>
      </c>
      <c r="G37" s="439" t="s">
        <v>2</v>
      </c>
      <c r="H37" s="439">
        <v>6</v>
      </c>
      <c r="I37" s="376" t="s">
        <v>2</v>
      </c>
      <c r="J37" s="155">
        <f t="shared" si="0"/>
        <v>36</v>
      </c>
    </row>
    <row r="38" spans="1:10" s="43" customFormat="1" ht="15" customHeight="1">
      <c r="A38" s="40">
        <v>32</v>
      </c>
      <c r="B38" s="433" t="s">
        <v>314</v>
      </c>
      <c r="C38" s="155">
        <v>12</v>
      </c>
      <c r="D38" s="439">
        <v>4</v>
      </c>
      <c r="E38" s="439">
        <v>19</v>
      </c>
      <c r="F38" s="439" t="s">
        <v>2</v>
      </c>
      <c r="G38" s="439" t="s">
        <v>2</v>
      </c>
      <c r="H38" s="439" t="s">
        <v>2</v>
      </c>
      <c r="I38" s="376" t="s">
        <v>2</v>
      </c>
      <c r="J38" s="155">
        <f t="shared" si="0"/>
        <v>35</v>
      </c>
    </row>
    <row r="39" spans="1:10" s="40" customFormat="1" ht="15" customHeight="1">
      <c r="A39" s="40">
        <v>33</v>
      </c>
      <c r="B39" s="433" t="s">
        <v>316</v>
      </c>
      <c r="C39" s="155">
        <v>16</v>
      </c>
      <c r="D39" s="439">
        <v>2</v>
      </c>
      <c r="E39" s="439">
        <v>11</v>
      </c>
      <c r="F39" s="439">
        <v>1</v>
      </c>
      <c r="G39" s="439" t="s">
        <v>2</v>
      </c>
      <c r="H39" s="439">
        <v>4</v>
      </c>
      <c r="I39" s="376" t="s">
        <v>2</v>
      </c>
      <c r="J39" s="155">
        <f t="shared" si="0"/>
        <v>34</v>
      </c>
    </row>
    <row r="40" spans="1:10" s="40" customFormat="1" ht="15" customHeight="1">
      <c r="A40" s="40">
        <v>34</v>
      </c>
      <c r="B40" s="433" t="s">
        <v>318</v>
      </c>
      <c r="C40" s="155">
        <v>9</v>
      </c>
      <c r="D40" s="439" t="s">
        <v>2</v>
      </c>
      <c r="E40" s="439">
        <v>18</v>
      </c>
      <c r="F40" s="439" t="s">
        <v>2</v>
      </c>
      <c r="G40" s="439" t="s">
        <v>2</v>
      </c>
      <c r="H40" s="439">
        <v>7</v>
      </c>
      <c r="I40" s="376" t="s">
        <v>2</v>
      </c>
      <c r="J40" s="155">
        <f t="shared" si="0"/>
        <v>34</v>
      </c>
    </row>
    <row r="41" spans="1:10" s="43" customFormat="1" ht="15" customHeight="1">
      <c r="A41" s="40">
        <v>35</v>
      </c>
      <c r="B41" s="433" t="s">
        <v>321</v>
      </c>
      <c r="C41" s="155">
        <v>7</v>
      </c>
      <c r="D41" s="439" t="s">
        <v>2</v>
      </c>
      <c r="E41" s="439">
        <v>27</v>
      </c>
      <c r="F41" s="439" t="s">
        <v>2</v>
      </c>
      <c r="G41" s="439" t="s">
        <v>2</v>
      </c>
      <c r="H41" s="439" t="s">
        <v>2</v>
      </c>
      <c r="I41" s="376" t="s">
        <v>2</v>
      </c>
      <c r="J41" s="155">
        <f t="shared" si="0"/>
        <v>34</v>
      </c>
    </row>
    <row r="42" spans="1:10" s="40" customFormat="1" ht="15" customHeight="1">
      <c r="A42" s="40">
        <v>36</v>
      </c>
      <c r="B42" s="433" t="s">
        <v>319</v>
      </c>
      <c r="C42" s="155">
        <v>3</v>
      </c>
      <c r="D42" s="439">
        <v>4</v>
      </c>
      <c r="E42" s="439">
        <v>22</v>
      </c>
      <c r="F42" s="439">
        <v>1</v>
      </c>
      <c r="G42" s="439" t="s">
        <v>2</v>
      </c>
      <c r="H42" s="439">
        <v>3</v>
      </c>
      <c r="I42" s="376" t="s">
        <v>2</v>
      </c>
      <c r="J42" s="155">
        <f t="shared" si="0"/>
        <v>33</v>
      </c>
    </row>
    <row r="43" spans="1:10" s="40" customFormat="1" ht="15" customHeight="1">
      <c r="A43" s="40">
        <v>37</v>
      </c>
      <c r="B43" s="433" t="s">
        <v>328</v>
      </c>
      <c r="C43" s="155">
        <v>5</v>
      </c>
      <c r="D43" s="439" t="s">
        <v>2</v>
      </c>
      <c r="E43" s="439" t="s">
        <v>2</v>
      </c>
      <c r="F43" s="439">
        <v>1</v>
      </c>
      <c r="G43" s="439">
        <v>19</v>
      </c>
      <c r="H43" s="439">
        <v>7</v>
      </c>
      <c r="I43" s="376" t="s">
        <v>2</v>
      </c>
      <c r="J43" s="155">
        <f t="shared" si="0"/>
        <v>32</v>
      </c>
    </row>
    <row r="44" spans="1:10" s="40" customFormat="1" ht="15" customHeight="1">
      <c r="A44" s="40">
        <v>38</v>
      </c>
      <c r="B44" s="433" t="s">
        <v>322</v>
      </c>
      <c r="C44" s="155">
        <v>4</v>
      </c>
      <c r="D44" s="439">
        <v>2</v>
      </c>
      <c r="E44" s="439">
        <v>19</v>
      </c>
      <c r="F44" s="439" t="s">
        <v>2</v>
      </c>
      <c r="G44" s="439" t="s">
        <v>2</v>
      </c>
      <c r="H44" s="439">
        <v>6</v>
      </c>
      <c r="I44" s="376" t="s">
        <v>2</v>
      </c>
      <c r="J44" s="155">
        <f t="shared" si="0"/>
        <v>31</v>
      </c>
    </row>
    <row r="45" spans="1:10" s="43" customFormat="1" ht="15" customHeight="1">
      <c r="A45" s="40">
        <v>39</v>
      </c>
      <c r="B45" s="433" t="s">
        <v>327</v>
      </c>
      <c r="C45" s="155">
        <v>4</v>
      </c>
      <c r="D45" s="439" t="s">
        <v>2</v>
      </c>
      <c r="E45" s="439">
        <v>18</v>
      </c>
      <c r="F45" s="439" t="s">
        <v>2</v>
      </c>
      <c r="G45" s="439" t="s">
        <v>2</v>
      </c>
      <c r="H45" s="439">
        <v>8</v>
      </c>
      <c r="I45" s="376" t="s">
        <v>2</v>
      </c>
      <c r="J45" s="155">
        <f t="shared" si="0"/>
        <v>30</v>
      </c>
    </row>
    <row r="46" spans="1:10" s="43" customFormat="1" ht="15" customHeight="1">
      <c r="A46" s="40">
        <v>40</v>
      </c>
      <c r="B46" s="433" t="s">
        <v>324</v>
      </c>
      <c r="C46" s="155">
        <v>10</v>
      </c>
      <c r="D46" s="439" t="s">
        <v>2</v>
      </c>
      <c r="E46" s="439">
        <v>11</v>
      </c>
      <c r="F46" s="439" t="s">
        <v>2</v>
      </c>
      <c r="G46" s="439" t="s">
        <v>2</v>
      </c>
      <c r="H46" s="439">
        <v>7</v>
      </c>
      <c r="I46" s="376" t="s">
        <v>2</v>
      </c>
      <c r="J46" s="155">
        <f t="shared" si="0"/>
        <v>28</v>
      </c>
    </row>
    <row r="47" spans="1:10" s="43" customFormat="1" ht="15" customHeight="1">
      <c r="A47" s="40">
        <v>41</v>
      </c>
      <c r="B47" s="433" t="s">
        <v>326</v>
      </c>
      <c r="C47" s="155">
        <v>9</v>
      </c>
      <c r="D47" s="439" t="s">
        <v>2</v>
      </c>
      <c r="E47" s="439">
        <v>13</v>
      </c>
      <c r="F47" s="439" t="s">
        <v>2</v>
      </c>
      <c r="G47" s="439" t="s">
        <v>2</v>
      </c>
      <c r="H47" s="439">
        <v>5</v>
      </c>
      <c r="I47" s="376" t="s">
        <v>2</v>
      </c>
      <c r="J47" s="155">
        <f t="shared" si="0"/>
        <v>27</v>
      </c>
    </row>
    <row r="48" spans="1:10" s="43" customFormat="1" ht="15" customHeight="1">
      <c r="A48" s="40">
        <v>42</v>
      </c>
      <c r="B48" s="433" t="s">
        <v>325</v>
      </c>
      <c r="C48" s="155">
        <v>8</v>
      </c>
      <c r="D48" s="439">
        <v>4</v>
      </c>
      <c r="E48" s="439">
        <v>15</v>
      </c>
      <c r="F48" s="439" t="s">
        <v>2</v>
      </c>
      <c r="G48" s="439" t="s">
        <v>2</v>
      </c>
      <c r="H48" s="439" t="s">
        <v>2</v>
      </c>
      <c r="I48" s="376" t="s">
        <v>2</v>
      </c>
      <c r="J48" s="155">
        <f t="shared" si="0"/>
        <v>27</v>
      </c>
    </row>
    <row r="49" spans="1:10" s="40" customFormat="1" ht="15" customHeight="1">
      <c r="A49" s="40">
        <v>43</v>
      </c>
      <c r="B49" s="433" t="s">
        <v>330</v>
      </c>
      <c r="C49" s="155">
        <v>15</v>
      </c>
      <c r="D49" s="439">
        <v>2</v>
      </c>
      <c r="E49" s="439">
        <v>4</v>
      </c>
      <c r="F49" s="439" t="s">
        <v>2</v>
      </c>
      <c r="G49" s="439">
        <v>4</v>
      </c>
      <c r="H49" s="439">
        <v>2</v>
      </c>
      <c r="I49" s="376" t="s">
        <v>2</v>
      </c>
      <c r="J49" s="155">
        <f t="shared" si="0"/>
        <v>27</v>
      </c>
    </row>
    <row r="50" spans="1:10" s="40" customFormat="1" ht="15" customHeight="1">
      <c r="A50" s="40">
        <v>44</v>
      </c>
      <c r="B50" s="433" t="s">
        <v>329</v>
      </c>
      <c r="C50" s="155">
        <v>6</v>
      </c>
      <c r="D50" s="439">
        <v>8</v>
      </c>
      <c r="E50" s="439">
        <v>4</v>
      </c>
      <c r="F50" s="439" t="s">
        <v>2</v>
      </c>
      <c r="G50" s="439" t="s">
        <v>2</v>
      </c>
      <c r="H50" s="439">
        <v>8</v>
      </c>
      <c r="I50" s="376" t="s">
        <v>2</v>
      </c>
      <c r="J50" s="155">
        <f t="shared" si="0"/>
        <v>26</v>
      </c>
    </row>
    <row r="51" spans="1:10" s="40" customFormat="1" ht="15" customHeight="1">
      <c r="A51" s="40">
        <v>45</v>
      </c>
      <c r="B51" s="433" t="s">
        <v>331</v>
      </c>
      <c r="C51" s="155">
        <v>8</v>
      </c>
      <c r="D51" s="439">
        <v>2</v>
      </c>
      <c r="E51" s="439" t="s">
        <v>2</v>
      </c>
      <c r="F51" s="439" t="s">
        <v>2</v>
      </c>
      <c r="G51" s="439">
        <v>4</v>
      </c>
      <c r="H51" s="439">
        <v>6</v>
      </c>
      <c r="I51" s="376" t="s">
        <v>2</v>
      </c>
      <c r="J51" s="155">
        <f t="shared" si="0"/>
        <v>20</v>
      </c>
    </row>
    <row r="52" spans="1:10" s="40" customFormat="1" ht="15" customHeight="1">
      <c r="A52" s="40">
        <v>46</v>
      </c>
      <c r="B52" s="433" t="s">
        <v>334</v>
      </c>
      <c r="C52" s="155">
        <v>5</v>
      </c>
      <c r="D52" s="439" t="s">
        <v>2</v>
      </c>
      <c r="E52" s="439">
        <v>9</v>
      </c>
      <c r="F52" s="439" t="s">
        <v>2</v>
      </c>
      <c r="G52" s="439" t="s">
        <v>2</v>
      </c>
      <c r="H52" s="439">
        <v>6</v>
      </c>
      <c r="I52" s="376" t="s">
        <v>2</v>
      </c>
      <c r="J52" s="155">
        <f t="shared" si="0"/>
        <v>20</v>
      </c>
    </row>
    <row r="53" spans="1:10" s="40" customFormat="1" ht="15" customHeight="1">
      <c r="A53" s="40">
        <v>47</v>
      </c>
      <c r="B53" s="433" t="s">
        <v>333</v>
      </c>
      <c r="C53" s="155">
        <v>6</v>
      </c>
      <c r="D53" s="439">
        <v>1</v>
      </c>
      <c r="E53" s="439">
        <v>12</v>
      </c>
      <c r="F53" s="439" t="s">
        <v>2</v>
      </c>
      <c r="G53" s="439" t="s">
        <v>2</v>
      </c>
      <c r="H53" s="439" t="s">
        <v>2</v>
      </c>
      <c r="I53" s="376" t="s">
        <v>2</v>
      </c>
      <c r="J53" s="155">
        <f t="shared" si="0"/>
        <v>19</v>
      </c>
    </row>
    <row r="54" spans="1:10" s="43" customFormat="1" ht="15" customHeight="1">
      <c r="A54" s="40">
        <v>48</v>
      </c>
      <c r="B54" s="433" t="s">
        <v>332</v>
      </c>
      <c r="C54" s="155" t="s">
        <v>2</v>
      </c>
      <c r="D54" s="439">
        <v>2</v>
      </c>
      <c r="E54" s="439">
        <v>8</v>
      </c>
      <c r="F54" s="439" t="s">
        <v>2</v>
      </c>
      <c r="G54" s="439" t="s">
        <v>2</v>
      </c>
      <c r="H54" s="439">
        <v>8</v>
      </c>
      <c r="I54" s="376" t="s">
        <v>2</v>
      </c>
      <c r="J54" s="155">
        <f t="shared" si="0"/>
        <v>18</v>
      </c>
    </row>
    <row r="55" spans="1:10" s="40" customFormat="1" ht="17.25">
      <c r="A55" s="40">
        <v>49</v>
      </c>
      <c r="B55" s="433" t="s">
        <v>335</v>
      </c>
      <c r="C55" s="155">
        <v>7</v>
      </c>
      <c r="D55" s="439" t="s">
        <v>2</v>
      </c>
      <c r="E55" s="439">
        <v>8</v>
      </c>
      <c r="F55" s="439" t="s">
        <v>2</v>
      </c>
      <c r="G55" s="439" t="s">
        <v>2</v>
      </c>
      <c r="H55" s="439">
        <v>2</v>
      </c>
      <c r="I55" s="376" t="s">
        <v>2</v>
      </c>
      <c r="J55" s="155">
        <f t="shared" si="0"/>
        <v>17</v>
      </c>
    </row>
    <row r="56" spans="1:10" s="43" customFormat="1" ht="15" customHeight="1">
      <c r="A56" s="40">
        <v>50</v>
      </c>
      <c r="B56" s="435" t="s">
        <v>336</v>
      </c>
      <c r="C56" s="155">
        <v>3</v>
      </c>
      <c r="D56" s="439">
        <v>2</v>
      </c>
      <c r="E56" s="439" t="s">
        <v>2</v>
      </c>
      <c r="F56" s="439" t="s">
        <v>2</v>
      </c>
      <c r="G56" s="439" t="s">
        <v>2</v>
      </c>
      <c r="H56" s="439">
        <v>10</v>
      </c>
      <c r="I56" s="376" t="s">
        <v>2</v>
      </c>
      <c r="J56" s="442">
        <f t="shared" si="0"/>
        <v>15</v>
      </c>
    </row>
    <row r="57" spans="1:10" s="126" customFormat="1" ht="3" customHeight="1">
      <c r="A57" s="11"/>
      <c r="B57" s="432"/>
      <c r="C57" s="437"/>
      <c r="D57" s="440"/>
      <c r="E57" s="440"/>
      <c r="F57" s="440"/>
      <c r="G57" s="440"/>
      <c r="H57" s="440"/>
      <c r="I57" s="377"/>
      <c r="J57" s="443"/>
    </row>
    <row r="58" spans="1:10" s="38" customFormat="1" ht="18" customHeight="1">
      <c r="A58" s="134"/>
      <c r="B58" s="436" t="s">
        <v>337</v>
      </c>
      <c r="C58" s="156">
        <f aca="true" t="shared" si="1" ref="C58:J58">SUM(C7:C56)</f>
        <v>518</v>
      </c>
      <c r="D58" s="441">
        <f t="shared" si="1"/>
        <v>171</v>
      </c>
      <c r="E58" s="157">
        <f t="shared" si="1"/>
        <v>1055</v>
      </c>
      <c r="F58" s="441">
        <f t="shared" si="1"/>
        <v>32</v>
      </c>
      <c r="G58" s="441">
        <f t="shared" si="1"/>
        <v>149</v>
      </c>
      <c r="H58" s="441">
        <f t="shared" si="1"/>
        <v>324</v>
      </c>
      <c r="I58" s="378">
        <f t="shared" si="1"/>
        <v>16</v>
      </c>
      <c r="J58" s="438">
        <f t="shared" si="1"/>
        <v>2265</v>
      </c>
    </row>
    <row r="59" spans="1:10" s="18" customFormat="1" ht="21" customHeight="1">
      <c r="A59" s="180" t="s">
        <v>815</v>
      </c>
      <c r="B59" s="41"/>
      <c r="C59" s="14"/>
      <c r="D59" s="77"/>
      <c r="E59" s="77"/>
      <c r="F59" s="77"/>
      <c r="G59" s="77"/>
      <c r="H59" s="77"/>
      <c r="I59" s="77"/>
      <c r="J59" s="40"/>
    </row>
    <row r="60" spans="1:10" s="18" customFormat="1" ht="12.75" customHeight="1">
      <c r="A60" s="40"/>
      <c r="B60" s="41"/>
      <c r="C60" s="14"/>
      <c r="D60" s="40"/>
      <c r="E60" s="40"/>
      <c r="F60" s="40"/>
      <c r="G60" s="40"/>
      <c r="H60" s="40"/>
      <c r="I60" s="40"/>
      <c r="J60" s="40"/>
    </row>
    <row r="61" spans="1:10" s="18" customFormat="1" ht="12.75" customHeight="1">
      <c r="A61" s="40"/>
      <c r="B61" s="41"/>
      <c r="C61" s="14"/>
      <c r="D61" s="77"/>
      <c r="E61" s="77"/>
      <c r="F61" s="77"/>
      <c r="G61" s="77"/>
      <c r="H61" s="77"/>
      <c r="I61" s="77"/>
      <c r="J61" s="40"/>
    </row>
    <row r="62" spans="1:10" s="18" customFormat="1" ht="12.75" customHeight="1">
      <c r="A62" s="40"/>
      <c r="B62" s="41"/>
      <c r="C62" s="14"/>
      <c r="D62" s="40"/>
      <c r="E62" s="40"/>
      <c r="F62" s="40"/>
      <c r="G62" s="40"/>
      <c r="H62" s="40"/>
      <c r="I62" s="40"/>
      <c r="J62" s="40"/>
    </row>
    <row r="63" spans="1:10" s="18" customFormat="1" ht="12.75" customHeight="1">
      <c r="A63" s="40"/>
      <c r="B63" s="41"/>
      <c r="C63" s="14"/>
      <c r="D63" s="77"/>
      <c r="E63" s="77"/>
      <c r="F63" s="77"/>
      <c r="G63" s="77"/>
      <c r="H63" s="77"/>
      <c r="I63" s="77"/>
      <c r="J63" s="40"/>
    </row>
    <row r="64" spans="1:10" s="18" customFormat="1" ht="12.75" customHeight="1">
      <c r="A64" s="40"/>
      <c r="B64" s="41"/>
      <c r="C64" s="14"/>
      <c r="D64" s="77"/>
      <c r="E64" s="77"/>
      <c r="F64" s="77"/>
      <c r="G64" s="77"/>
      <c r="H64" s="77"/>
      <c r="I64" s="77"/>
      <c r="J64" s="40"/>
    </row>
    <row r="65" spans="1:10" s="18" customFormat="1" ht="12.75" customHeight="1">
      <c r="A65" s="40"/>
      <c r="B65" s="41"/>
      <c r="C65" s="14"/>
      <c r="D65" s="77"/>
      <c r="E65" s="77"/>
      <c r="F65" s="77"/>
      <c r="G65" s="77"/>
      <c r="H65" s="77"/>
      <c r="I65" s="77"/>
      <c r="J65" s="40"/>
    </row>
    <row r="66" spans="1:10" s="18" customFormat="1" ht="12.75" customHeight="1">
      <c r="A66" s="40"/>
      <c r="B66" s="41"/>
      <c r="C66" s="14"/>
      <c r="D66" s="77"/>
      <c r="E66" s="77"/>
      <c r="F66" s="77"/>
      <c r="G66" s="77"/>
      <c r="H66" s="77"/>
      <c r="I66" s="77"/>
      <c r="J66" s="40"/>
    </row>
    <row r="67" spans="1:10" s="18" customFormat="1" ht="12.75" customHeight="1">
      <c r="A67" s="40"/>
      <c r="B67" s="41"/>
      <c r="C67" s="14"/>
      <c r="D67" s="77"/>
      <c r="E67" s="77"/>
      <c r="F67" s="77"/>
      <c r="G67" s="77"/>
      <c r="H67" s="77"/>
      <c r="I67" s="77"/>
      <c r="J67" s="40"/>
    </row>
    <row r="68" spans="1:10" s="18" customFormat="1" ht="12.75" customHeight="1">
      <c r="A68" s="40"/>
      <c r="B68" s="41"/>
      <c r="C68" s="14"/>
      <c r="D68" s="40"/>
      <c r="E68" s="40"/>
      <c r="F68" s="40"/>
      <c r="G68" s="40"/>
      <c r="H68" s="40"/>
      <c r="I68" s="40"/>
      <c r="J68" s="40"/>
    </row>
    <row r="69" spans="1:10" s="18" customFormat="1" ht="12.75" customHeight="1">
      <c r="A69" s="40"/>
      <c r="B69" s="41"/>
      <c r="C69" s="14"/>
      <c r="D69" s="77"/>
      <c r="E69" s="77"/>
      <c r="F69" s="77"/>
      <c r="G69" s="77"/>
      <c r="H69" s="77"/>
      <c r="I69" s="77"/>
      <c r="J69" s="40"/>
    </row>
    <row r="70" spans="1:10" s="18" customFormat="1" ht="12.75" customHeight="1">
      <c r="A70" s="40"/>
      <c r="B70" s="41"/>
      <c r="C70" s="14"/>
      <c r="D70" s="40"/>
      <c r="E70" s="40"/>
      <c r="F70" s="40"/>
      <c r="G70" s="40"/>
      <c r="H70" s="40"/>
      <c r="I70" s="40"/>
      <c r="J70" s="40"/>
    </row>
    <row r="71" spans="1:10" s="18" customFormat="1" ht="12.75" customHeight="1">
      <c r="A71" s="40"/>
      <c r="B71" s="41"/>
      <c r="C71" s="14"/>
      <c r="D71" s="77"/>
      <c r="E71" s="77"/>
      <c r="F71" s="77"/>
      <c r="G71" s="77"/>
      <c r="H71" s="77"/>
      <c r="I71" s="77"/>
      <c r="J71" s="40"/>
    </row>
    <row r="72" spans="1:10" s="18" customFormat="1" ht="12.75" customHeight="1">
      <c r="A72" s="40"/>
      <c r="B72" s="41"/>
      <c r="C72" s="14"/>
      <c r="D72" s="40"/>
      <c r="E72" s="40"/>
      <c r="F72" s="40"/>
      <c r="G72" s="40"/>
      <c r="H72" s="40"/>
      <c r="I72" s="40"/>
      <c r="J72" s="40"/>
    </row>
    <row r="73" spans="1:10" s="18" customFormat="1" ht="12.75" customHeight="1">
      <c r="A73" s="40"/>
      <c r="B73" s="41"/>
      <c r="C73" s="14"/>
      <c r="D73" s="40"/>
      <c r="E73" s="40"/>
      <c r="F73" s="40"/>
      <c r="G73" s="40"/>
      <c r="H73" s="40"/>
      <c r="I73" s="40"/>
      <c r="J73" s="40"/>
    </row>
    <row r="74" spans="1:10" s="18" customFormat="1" ht="12.75" customHeight="1">
      <c r="A74" s="40"/>
      <c r="B74" s="41"/>
      <c r="C74" s="14"/>
      <c r="D74" s="77"/>
      <c r="E74" s="40"/>
      <c r="F74" s="77"/>
      <c r="G74" s="77"/>
      <c r="H74" s="77"/>
      <c r="I74" s="77"/>
      <c r="J74" s="40"/>
    </row>
    <row r="75" spans="1:10" s="18" customFormat="1" ht="12.75" customHeight="1">
      <c r="A75" s="40"/>
      <c r="B75" s="41"/>
      <c r="C75" s="14"/>
      <c r="D75" s="40"/>
      <c r="E75" s="40"/>
      <c r="F75" s="40"/>
      <c r="G75" s="40"/>
      <c r="H75" s="40"/>
      <c r="I75" s="40"/>
      <c r="J75" s="40"/>
    </row>
    <row r="76" spans="1:10" s="18" customFormat="1" ht="12.75" customHeight="1">
      <c r="A76" s="40"/>
      <c r="B76" s="41"/>
      <c r="C76" s="14"/>
      <c r="D76" s="77"/>
      <c r="E76" s="77"/>
      <c r="F76" s="77"/>
      <c r="G76" s="77"/>
      <c r="H76" s="77"/>
      <c r="I76" s="77"/>
      <c r="J76" s="40"/>
    </row>
    <row r="77" spans="1:10" s="18" customFormat="1" ht="12.75" customHeight="1">
      <c r="A77" s="40"/>
      <c r="B77" s="41"/>
      <c r="C77" s="14"/>
      <c r="D77" s="40"/>
      <c r="E77" s="77"/>
      <c r="F77" s="40"/>
      <c r="G77" s="40"/>
      <c r="H77" s="40"/>
      <c r="I77" s="40"/>
      <c r="J77" s="40"/>
    </row>
    <row r="78" spans="1:10" s="18" customFormat="1" ht="12.75" customHeight="1">
      <c r="A78" s="40"/>
      <c r="B78" s="41"/>
      <c r="C78" s="14"/>
      <c r="D78" s="77"/>
      <c r="E78" s="77"/>
      <c r="F78" s="77"/>
      <c r="G78" s="77"/>
      <c r="H78" s="77"/>
      <c r="I78" s="77"/>
      <c r="J78" s="40"/>
    </row>
    <row r="79" spans="1:10" s="18" customFormat="1" ht="12.75" customHeight="1">
      <c r="A79" s="40"/>
      <c r="B79" s="41"/>
      <c r="C79" s="14"/>
      <c r="D79" s="77"/>
      <c r="E79" s="77"/>
      <c r="F79" s="77"/>
      <c r="G79" s="77"/>
      <c r="H79" s="77"/>
      <c r="I79" s="77"/>
      <c r="J79" s="40"/>
    </row>
    <row r="80" spans="1:10" s="18" customFormat="1" ht="12.75" customHeight="1">
      <c r="A80" s="40"/>
      <c r="B80" s="41"/>
      <c r="C80" s="14"/>
      <c r="D80" s="77"/>
      <c r="E80" s="77"/>
      <c r="F80" s="77"/>
      <c r="G80" s="77"/>
      <c r="H80" s="77"/>
      <c r="I80" s="77"/>
      <c r="J80" s="40"/>
    </row>
    <row r="81" spans="1:10" s="18" customFormat="1" ht="12.75" customHeight="1">
      <c r="A81" s="40"/>
      <c r="B81" s="41"/>
      <c r="C81" s="14"/>
      <c r="D81" s="77"/>
      <c r="E81" s="77"/>
      <c r="F81" s="77"/>
      <c r="G81" s="77"/>
      <c r="H81" s="77"/>
      <c r="I81" s="77"/>
      <c r="J81" s="40"/>
    </row>
    <row r="82" spans="1:10" s="18" customFormat="1" ht="12.75" customHeight="1">
      <c r="A82" s="40"/>
      <c r="B82" s="41"/>
      <c r="C82" s="14"/>
      <c r="D82" s="40"/>
      <c r="E82" s="40"/>
      <c r="F82" s="77"/>
      <c r="G82" s="77"/>
      <c r="H82" s="77"/>
      <c r="I82" s="77"/>
      <c r="J82" s="40"/>
    </row>
    <row r="83" spans="1:10" s="18" customFormat="1" ht="12.75" customHeight="1">
      <c r="A83" s="40"/>
      <c r="B83" s="41"/>
      <c r="C83" s="14"/>
      <c r="D83" s="77"/>
      <c r="E83" s="77"/>
      <c r="F83" s="77"/>
      <c r="G83" s="77"/>
      <c r="H83" s="77"/>
      <c r="I83" s="77"/>
      <c r="J83" s="40"/>
    </row>
    <row r="84" spans="1:10" s="18" customFormat="1" ht="12.75" customHeight="1">
      <c r="A84" s="40"/>
      <c r="B84" s="41"/>
      <c r="C84" s="14"/>
      <c r="D84" s="77"/>
      <c r="E84" s="77"/>
      <c r="F84" s="77"/>
      <c r="G84" s="77"/>
      <c r="H84" s="77"/>
      <c r="I84" s="77"/>
      <c r="J84" s="40"/>
    </row>
    <row r="85" spans="1:10" s="18" customFormat="1" ht="12.75" customHeight="1">
      <c r="A85" s="40"/>
      <c r="B85" s="41"/>
      <c r="C85" s="14"/>
      <c r="D85" s="40"/>
      <c r="E85" s="77"/>
      <c r="F85" s="40"/>
      <c r="G85" s="40"/>
      <c r="H85" s="40"/>
      <c r="I85" s="40"/>
      <c r="J85" s="40"/>
    </row>
    <row r="86" spans="1:10" s="18" customFormat="1" ht="12.75" customHeight="1">
      <c r="A86" s="40"/>
      <c r="B86" s="41"/>
      <c r="C86" s="14"/>
      <c r="D86" s="77"/>
      <c r="E86" s="40"/>
      <c r="F86" s="40"/>
      <c r="G86" s="40"/>
      <c r="H86" s="40"/>
      <c r="I86" s="40"/>
      <c r="J86" s="40"/>
    </row>
    <row r="87" spans="1:10" s="18" customFormat="1" ht="12.75" customHeight="1">
      <c r="A87" s="40"/>
      <c r="B87" s="41"/>
      <c r="C87" s="14"/>
      <c r="D87" s="40"/>
      <c r="E87" s="40"/>
      <c r="F87" s="40"/>
      <c r="G87" s="40"/>
      <c r="H87" s="40"/>
      <c r="I87" s="40"/>
      <c r="J87" s="40"/>
    </row>
    <row r="88" spans="1:10" s="18" customFormat="1" ht="12.75" customHeight="1">
      <c r="A88" s="40"/>
      <c r="B88" s="41"/>
      <c r="C88" s="14"/>
      <c r="D88" s="77"/>
      <c r="E88" s="77"/>
      <c r="F88" s="40"/>
      <c r="G88" s="40"/>
      <c r="H88" s="40"/>
      <c r="I88" s="40"/>
      <c r="J88" s="40"/>
    </row>
    <row r="89" spans="1:10" s="18" customFormat="1" ht="12.75" customHeight="1">
      <c r="A89" s="40"/>
      <c r="B89" s="41"/>
      <c r="C89" s="14"/>
      <c r="D89" s="77"/>
      <c r="E89" s="77"/>
      <c r="F89" s="77"/>
      <c r="G89" s="77"/>
      <c r="H89" s="40"/>
      <c r="I89" s="40"/>
      <c r="J89" s="40"/>
    </row>
    <row r="90" spans="1:10" s="18" customFormat="1" ht="12.75" customHeight="1">
      <c r="A90" s="40"/>
      <c r="B90" s="41"/>
      <c r="C90" s="14"/>
      <c r="D90" s="40"/>
      <c r="E90" s="40"/>
      <c r="F90" s="40"/>
      <c r="G90" s="40"/>
      <c r="H90" s="40"/>
      <c r="I90" s="40"/>
      <c r="J90" s="40"/>
    </row>
    <row r="91" spans="1:10" s="18" customFormat="1" ht="12.75" customHeight="1">
      <c r="A91" s="40"/>
      <c r="B91" s="41"/>
      <c r="C91" s="14"/>
      <c r="D91" s="77"/>
      <c r="E91" s="77"/>
      <c r="F91" s="77"/>
      <c r="G91" s="77"/>
      <c r="H91" s="77"/>
      <c r="I91" s="77"/>
      <c r="J91" s="40"/>
    </row>
    <row r="92" spans="1:10" s="18" customFormat="1" ht="12.75" customHeight="1">
      <c r="A92" s="40"/>
      <c r="B92" s="41"/>
      <c r="C92" s="14"/>
      <c r="D92" s="40"/>
      <c r="E92" s="40"/>
      <c r="F92" s="40"/>
      <c r="G92" s="40"/>
      <c r="H92" s="40"/>
      <c r="I92" s="40"/>
      <c r="J92" s="40"/>
    </row>
    <row r="93" spans="1:10" s="18" customFormat="1" ht="12.75" customHeight="1">
      <c r="A93" s="40"/>
      <c r="B93" s="41"/>
      <c r="C93" s="14"/>
      <c r="D93" s="40"/>
      <c r="E93" s="40"/>
      <c r="F93" s="40"/>
      <c r="G93" s="40"/>
      <c r="H93" s="40"/>
      <c r="I93" s="40"/>
      <c r="J93" s="40"/>
    </row>
    <row r="94" spans="1:10" s="18" customFormat="1" ht="12.75" customHeight="1">
      <c r="A94" s="40"/>
      <c r="B94" s="41"/>
      <c r="C94" s="14"/>
      <c r="D94" s="40"/>
      <c r="E94" s="40"/>
      <c r="F94" s="40"/>
      <c r="G94" s="40"/>
      <c r="H94" s="40"/>
      <c r="I94" s="40"/>
      <c r="J94" s="40"/>
    </row>
    <row r="95" spans="1:10" s="18" customFormat="1" ht="12.75" customHeight="1">
      <c r="A95" s="40"/>
      <c r="B95" s="41"/>
      <c r="C95" s="14"/>
      <c r="D95" s="40"/>
      <c r="E95" s="40"/>
      <c r="F95" s="40"/>
      <c r="G95" s="40"/>
      <c r="H95" s="40"/>
      <c r="I95" s="40"/>
      <c r="J95" s="40"/>
    </row>
    <row r="96" spans="1:10" s="18" customFormat="1" ht="12.75" customHeight="1">
      <c r="A96" s="40"/>
      <c r="B96" s="7"/>
      <c r="C96" s="14"/>
      <c r="D96" s="40"/>
      <c r="E96" s="77"/>
      <c r="F96" s="40"/>
      <c r="G96" s="40"/>
      <c r="H96" s="40"/>
      <c r="I96" s="40"/>
      <c r="J96" s="40"/>
    </row>
    <row r="97" spans="1:10" s="18" customFormat="1" ht="12.75" customHeight="1">
      <c r="A97" s="40"/>
      <c r="B97" s="41"/>
      <c r="C97" s="14"/>
      <c r="D97" s="40"/>
      <c r="E97" s="77"/>
      <c r="F97" s="40"/>
      <c r="G97" s="40"/>
      <c r="H97" s="40"/>
      <c r="I97" s="40"/>
      <c r="J97" s="40"/>
    </row>
    <row r="98" spans="1:10" s="18" customFormat="1" ht="12.75" customHeight="1">
      <c r="A98" s="40"/>
      <c r="B98" s="41"/>
      <c r="C98" s="14"/>
      <c r="D98" s="40"/>
      <c r="E98" s="40"/>
      <c r="F98" s="40"/>
      <c r="G98" s="40"/>
      <c r="H98" s="40"/>
      <c r="I98" s="40"/>
      <c r="J98" s="40"/>
    </row>
    <row r="99" spans="1:10" s="18" customFormat="1" ht="12.75" customHeight="1">
      <c r="A99" s="40"/>
      <c r="B99" s="41"/>
      <c r="C99" s="14"/>
      <c r="D99" s="77"/>
      <c r="E99" s="77"/>
      <c r="F99" s="40"/>
      <c r="G99" s="40"/>
      <c r="H99" s="40"/>
      <c r="I99" s="40"/>
      <c r="J99" s="40"/>
    </row>
    <row r="100" spans="1:10" s="18" customFormat="1" ht="12.75" customHeight="1">
      <c r="A100" s="40"/>
      <c r="B100" s="41"/>
      <c r="C100" s="14"/>
      <c r="D100" s="77"/>
      <c r="E100" s="40"/>
      <c r="F100" s="77"/>
      <c r="G100" s="77"/>
      <c r="H100" s="77"/>
      <c r="I100" s="77"/>
      <c r="J100" s="40"/>
    </row>
    <row r="101" spans="1:10" s="18" customFormat="1" ht="20.25" customHeight="1">
      <c r="A101" s="38"/>
      <c r="B101" s="44"/>
      <c r="C101" s="63"/>
      <c r="D101" s="42"/>
      <c r="E101" s="78"/>
      <c r="F101" s="42"/>
      <c r="G101" s="42"/>
      <c r="H101" s="42"/>
      <c r="I101" s="42"/>
      <c r="J101" s="78"/>
    </row>
    <row r="102" spans="1:10" s="18" customFormat="1" ht="23.25" customHeight="1">
      <c r="A102" s="41"/>
      <c r="B102" s="8"/>
      <c r="C102" s="8"/>
      <c r="D102" s="40"/>
      <c r="E102" s="40"/>
      <c r="F102" s="40"/>
      <c r="G102" s="40"/>
      <c r="H102" s="40"/>
      <c r="I102" s="40"/>
      <c r="J102" s="40"/>
    </row>
    <row r="103" spans="3:10" s="18" customFormat="1" ht="12.75" customHeight="1">
      <c r="C103" s="33"/>
      <c r="D103" s="79"/>
      <c r="E103" s="79"/>
      <c r="F103" s="79"/>
      <c r="G103" s="79"/>
      <c r="H103" s="79"/>
      <c r="I103" s="79"/>
      <c r="J103" s="79"/>
    </row>
    <row r="104" spans="3:10" s="18" customFormat="1" ht="21.75">
      <c r="C104" s="33"/>
      <c r="D104" s="79"/>
      <c r="E104" s="79"/>
      <c r="F104" s="79"/>
      <c r="G104" s="79"/>
      <c r="H104" s="79"/>
      <c r="I104" s="79"/>
      <c r="J104" s="79"/>
    </row>
    <row r="105" spans="3:10" s="18" customFormat="1" ht="21.75">
      <c r="C105" s="33"/>
      <c r="D105" s="79"/>
      <c r="E105" s="79"/>
      <c r="F105" s="79"/>
      <c r="G105" s="79"/>
      <c r="H105" s="79"/>
      <c r="I105" s="79"/>
      <c r="J105" s="79"/>
    </row>
    <row r="106" spans="3:10" ht="21.75">
      <c r="C106" s="33"/>
      <c r="D106" s="79"/>
      <c r="E106" s="79"/>
      <c r="F106" s="79"/>
      <c r="G106" s="79"/>
      <c r="H106" s="79"/>
      <c r="I106" s="79"/>
      <c r="J106" s="79"/>
    </row>
    <row r="107" spans="3:10" ht="21.75">
      <c r="C107" s="33"/>
      <c r="D107" s="79"/>
      <c r="E107" s="79"/>
      <c r="F107" s="79"/>
      <c r="G107" s="79"/>
      <c r="H107" s="79"/>
      <c r="I107" s="79"/>
      <c r="J107" s="79"/>
    </row>
    <row r="108" spans="3:10" ht="21.75">
      <c r="C108" s="33"/>
      <c r="D108" s="79"/>
      <c r="E108" s="79"/>
      <c r="F108" s="79"/>
      <c r="G108" s="79"/>
      <c r="H108" s="79"/>
      <c r="I108" s="79"/>
      <c r="J108" s="79"/>
    </row>
    <row r="109" spans="3:10" ht="21.75">
      <c r="C109" s="33"/>
      <c r="D109" s="79"/>
      <c r="E109" s="79"/>
      <c r="F109" s="79"/>
      <c r="G109" s="79"/>
      <c r="H109" s="79"/>
      <c r="I109" s="79"/>
      <c r="J109" s="79"/>
    </row>
    <row r="110" spans="3:10" ht="21.75">
      <c r="C110" s="33"/>
      <c r="D110" s="79"/>
      <c r="E110" s="79"/>
      <c r="F110" s="79"/>
      <c r="G110" s="79"/>
      <c r="H110" s="79"/>
      <c r="I110" s="79"/>
      <c r="J110" s="79"/>
    </row>
    <row r="111" spans="3:10" ht="21.75">
      <c r="C111" s="33"/>
      <c r="D111" s="79"/>
      <c r="E111" s="79"/>
      <c r="F111" s="79"/>
      <c r="G111" s="79"/>
      <c r="H111" s="79"/>
      <c r="I111" s="79"/>
      <c r="J111" s="79"/>
    </row>
    <row r="112" spans="3:10" ht="21.75">
      <c r="C112" s="33"/>
      <c r="D112" s="79"/>
      <c r="E112" s="79"/>
      <c r="F112" s="79"/>
      <c r="G112" s="79"/>
      <c r="H112" s="79"/>
      <c r="I112" s="79"/>
      <c r="J112" s="79"/>
    </row>
    <row r="113" spans="3:10" ht="21.75">
      <c r="C113" s="33"/>
      <c r="D113" s="79"/>
      <c r="E113" s="79"/>
      <c r="F113" s="79"/>
      <c r="G113" s="79"/>
      <c r="H113" s="79"/>
      <c r="I113" s="79"/>
      <c r="J113" s="79"/>
    </row>
    <row r="114" spans="3:10" ht="21.75">
      <c r="C114" s="33"/>
      <c r="D114" s="79"/>
      <c r="E114" s="79"/>
      <c r="F114" s="79"/>
      <c r="G114" s="79"/>
      <c r="H114" s="79"/>
      <c r="I114" s="79"/>
      <c r="J114" s="79"/>
    </row>
    <row r="115" spans="3:10" ht="21.75">
      <c r="C115" s="33"/>
      <c r="D115" s="79"/>
      <c r="E115" s="79"/>
      <c r="F115" s="79"/>
      <c r="G115" s="79"/>
      <c r="H115" s="79"/>
      <c r="I115" s="79"/>
      <c r="J115" s="79"/>
    </row>
    <row r="116" spans="3:10" ht="21.75">
      <c r="C116" s="33"/>
      <c r="D116" s="79"/>
      <c r="E116" s="79"/>
      <c r="F116" s="79"/>
      <c r="G116" s="79"/>
      <c r="H116" s="79"/>
      <c r="I116" s="79"/>
      <c r="J116" s="79"/>
    </row>
    <row r="117" spans="3:10" ht="21.75">
      <c r="C117" s="33"/>
      <c r="D117" s="79"/>
      <c r="E117" s="79"/>
      <c r="F117" s="79"/>
      <c r="G117" s="79"/>
      <c r="H117" s="79"/>
      <c r="I117" s="79"/>
      <c r="J117" s="79"/>
    </row>
    <row r="118" spans="3:10" ht="21.75">
      <c r="C118" s="33"/>
      <c r="D118" s="79"/>
      <c r="E118" s="79"/>
      <c r="F118" s="79"/>
      <c r="G118" s="79"/>
      <c r="H118" s="79"/>
      <c r="I118" s="79"/>
      <c r="J118" s="79"/>
    </row>
    <row r="119" spans="3:10" ht="21.75">
      <c r="C119" s="33"/>
      <c r="D119" s="79"/>
      <c r="E119" s="79"/>
      <c r="F119" s="79"/>
      <c r="G119" s="79"/>
      <c r="H119" s="79"/>
      <c r="I119" s="79"/>
      <c r="J119" s="79"/>
    </row>
    <row r="120" spans="3:10" ht="21.75">
      <c r="C120" s="33"/>
      <c r="D120" s="79"/>
      <c r="E120" s="79"/>
      <c r="F120" s="79"/>
      <c r="G120" s="79"/>
      <c r="H120" s="79"/>
      <c r="I120" s="79"/>
      <c r="J120" s="79"/>
    </row>
    <row r="121" spans="3:10" ht="21.75">
      <c r="C121" s="33"/>
      <c r="D121" s="79"/>
      <c r="E121" s="79"/>
      <c r="F121" s="79"/>
      <c r="G121" s="79"/>
      <c r="H121" s="79"/>
      <c r="I121" s="79"/>
      <c r="J121" s="79"/>
    </row>
    <row r="122" spans="3:10" ht="21.75">
      <c r="C122" s="33"/>
      <c r="D122" s="79"/>
      <c r="E122" s="79"/>
      <c r="F122" s="79"/>
      <c r="G122" s="79"/>
      <c r="H122" s="79"/>
      <c r="I122" s="79"/>
      <c r="J122" s="79"/>
    </row>
    <row r="123" spans="3:10" ht="21.75">
      <c r="C123" s="33"/>
      <c r="D123" s="79"/>
      <c r="E123" s="79"/>
      <c r="F123" s="79"/>
      <c r="G123" s="79"/>
      <c r="H123" s="79"/>
      <c r="I123" s="79"/>
      <c r="J123" s="79"/>
    </row>
    <row r="124" spans="3:10" ht="21.75">
      <c r="C124" s="33"/>
      <c r="D124" s="79"/>
      <c r="E124" s="79"/>
      <c r="F124" s="79"/>
      <c r="G124" s="79"/>
      <c r="H124" s="79"/>
      <c r="I124" s="79"/>
      <c r="J124" s="79"/>
    </row>
    <row r="125" spans="3:10" ht="21.75">
      <c r="C125" s="33"/>
      <c r="D125" s="79"/>
      <c r="E125" s="79"/>
      <c r="F125" s="79"/>
      <c r="G125" s="79"/>
      <c r="H125" s="79"/>
      <c r="I125" s="79"/>
      <c r="J125" s="79"/>
    </row>
    <row r="126" spans="3:10" ht="21.75">
      <c r="C126" s="33"/>
      <c r="D126" s="79"/>
      <c r="E126" s="79"/>
      <c r="F126" s="79"/>
      <c r="G126" s="79"/>
      <c r="H126" s="79"/>
      <c r="I126" s="79"/>
      <c r="J126" s="79"/>
    </row>
    <row r="127" spans="3:10" ht="21.75">
      <c r="C127" s="33"/>
      <c r="D127" s="79"/>
      <c r="E127" s="79"/>
      <c r="F127" s="79"/>
      <c r="G127" s="79"/>
      <c r="H127" s="79"/>
      <c r="I127" s="79"/>
      <c r="J127" s="79"/>
    </row>
    <row r="128" spans="3:10" ht="21.75">
      <c r="C128" s="33"/>
      <c r="D128" s="79"/>
      <c r="E128" s="79"/>
      <c r="F128" s="79"/>
      <c r="G128" s="79"/>
      <c r="H128" s="79"/>
      <c r="I128" s="79"/>
      <c r="J128" s="79"/>
    </row>
    <row r="129" spans="3:10" ht="21.75">
      <c r="C129" s="33"/>
      <c r="D129" s="79"/>
      <c r="E129" s="79"/>
      <c r="F129" s="79"/>
      <c r="G129" s="79"/>
      <c r="H129" s="79"/>
      <c r="I129" s="79"/>
      <c r="J129" s="79"/>
    </row>
    <row r="130" spans="3:10" ht="21.75">
      <c r="C130" s="33"/>
      <c r="D130" s="79"/>
      <c r="E130" s="79"/>
      <c r="F130" s="79"/>
      <c r="G130" s="79"/>
      <c r="H130" s="79"/>
      <c r="I130" s="79"/>
      <c r="J130" s="79"/>
    </row>
    <row r="131" spans="3:10" ht="21.75">
      <c r="C131" s="33"/>
      <c r="D131" s="79"/>
      <c r="E131" s="79"/>
      <c r="F131" s="79"/>
      <c r="G131" s="79"/>
      <c r="H131" s="79"/>
      <c r="I131" s="79"/>
      <c r="J131" s="79"/>
    </row>
    <row r="132" spans="3:10" ht="21.75">
      <c r="C132" s="33"/>
      <c r="D132" s="79"/>
      <c r="E132" s="79"/>
      <c r="F132" s="79"/>
      <c r="G132" s="79"/>
      <c r="H132" s="79"/>
      <c r="I132" s="79"/>
      <c r="J132" s="79"/>
    </row>
    <row r="133" spans="3:10" ht="21.75">
      <c r="C133" s="33"/>
      <c r="D133" s="79"/>
      <c r="E133" s="79"/>
      <c r="F133" s="79"/>
      <c r="G133" s="79"/>
      <c r="H133" s="79"/>
      <c r="I133" s="79"/>
      <c r="J133" s="79"/>
    </row>
    <row r="134" spans="3:10" ht="21.75">
      <c r="C134" s="33"/>
      <c r="D134" s="79"/>
      <c r="E134" s="79"/>
      <c r="F134" s="79"/>
      <c r="G134" s="79"/>
      <c r="H134" s="79"/>
      <c r="I134" s="79"/>
      <c r="J134" s="79"/>
    </row>
    <row r="135" spans="3:10" ht="21.75">
      <c r="C135" s="33"/>
      <c r="D135" s="79"/>
      <c r="E135" s="79"/>
      <c r="F135" s="79"/>
      <c r="G135" s="79"/>
      <c r="H135" s="79"/>
      <c r="I135" s="79"/>
      <c r="J135" s="79"/>
    </row>
    <row r="136" spans="3:10" ht="21.75">
      <c r="C136" s="33"/>
      <c r="D136" s="79"/>
      <c r="E136" s="79"/>
      <c r="F136" s="79"/>
      <c r="G136" s="79"/>
      <c r="H136" s="79"/>
      <c r="I136" s="79"/>
      <c r="J136" s="79"/>
    </row>
    <row r="137" spans="3:10" ht="21.75">
      <c r="C137" s="33"/>
      <c r="D137" s="79"/>
      <c r="E137" s="79"/>
      <c r="F137" s="79"/>
      <c r="G137" s="79"/>
      <c r="H137" s="79"/>
      <c r="I137" s="79"/>
      <c r="J137" s="79"/>
    </row>
    <row r="138" spans="3:10" ht="21.75">
      <c r="C138" s="33"/>
      <c r="D138" s="79"/>
      <c r="E138" s="79"/>
      <c r="F138" s="79"/>
      <c r="G138" s="79"/>
      <c r="H138" s="79"/>
      <c r="I138" s="79"/>
      <c r="J138" s="79"/>
    </row>
    <row r="139" spans="3:10" ht="21.75">
      <c r="C139" s="33"/>
      <c r="D139" s="79"/>
      <c r="E139" s="79"/>
      <c r="F139" s="79"/>
      <c r="G139" s="79"/>
      <c r="H139" s="79"/>
      <c r="I139" s="79"/>
      <c r="J139" s="79"/>
    </row>
    <row r="140" spans="3:10" ht="21.75">
      <c r="C140" s="33"/>
      <c r="D140" s="79"/>
      <c r="E140" s="79"/>
      <c r="F140" s="79"/>
      <c r="G140" s="79"/>
      <c r="H140" s="79"/>
      <c r="I140" s="79"/>
      <c r="J140" s="79"/>
    </row>
    <row r="141" spans="3:10" ht="21.75">
      <c r="C141" s="33"/>
      <c r="D141" s="79"/>
      <c r="E141" s="79"/>
      <c r="F141" s="79"/>
      <c r="G141" s="79"/>
      <c r="H141" s="79"/>
      <c r="I141" s="79"/>
      <c r="J141" s="79"/>
    </row>
    <row r="142" spans="3:10" ht="21.75">
      <c r="C142" s="33"/>
      <c r="D142" s="79"/>
      <c r="E142" s="79"/>
      <c r="F142" s="79"/>
      <c r="G142" s="79"/>
      <c r="H142" s="79"/>
      <c r="I142" s="79"/>
      <c r="J142" s="79"/>
    </row>
    <row r="143" spans="3:10" ht="21.75">
      <c r="C143" s="33"/>
      <c r="D143" s="79"/>
      <c r="E143" s="79"/>
      <c r="F143" s="79"/>
      <c r="G143" s="79"/>
      <c r="H143" s="79"/>
      <c r="I143" s="79"/>
      <c r="J143" s="79"/>
    </row>
    <row r="144" spans="3:10" ht="21.75">
      <c r="C144" s="33"/>
      <c r="D144" s="79"/>
      <c r="E144" s="79"/>
      <c r="F144" s="79"/>
      <c r="G144" s="79"/>
      <c r="H144" s="79"/>
      <c r="I144" s="79"/>
      <c r="J144" s="79"/>
    </row>
    <row r="145" spans="3:10" ht="21.75">
      <c r="C145" s="33"/>
      <c r="D145" s="79"/>
      <c r="E145" s="79"/>
      <c r="F145" s="79"/>
      <c r="G145" s="79"/>
      <c r="H145" s="79"/>
      <c r="I145" s="79"/>
      <c r="J145" s="79"/>
    </row>
    <row r="146" spans="3:10" ht="21.75">
      <c r="C146" s="33"/>
      <c r="D146" s="79"/>
      <c r="E146" s="79"/>
      <c r="F146" s="79"/>
      <c r="G146" s="79"/>
      <c r="H146" s="79"/>
      <c r="I146" s="79"/>
      <c r="J146" s="79"/>
    </row>
    <row r="147" spans="3:10" ht="21.75">
      <c r="C147" s="33"/>
      <c r="D147" s="79"/>
      <c r="E147" s="79"/>
      <c r="F147" s="79"/>
      <c r="G147" s="79"/>
      <c r="H147" s="79"/>
      <c r="I147" s="79"/>
      <c r="J147" s="79"/>
    </row>
    <row r="148" spans="3:10" ht="21.75">
      <c r="C148" s="33"/>
      <c r="D148" s="79"/>
      <c r="E148" s="79"/>
      <c r="F148" s="79"/>
      <c r="G148" s="79"/>
      <c r="H148" s="79"/>
      <c r="I148" s="79"/>
      <c r="J148" s="79"/>
    </row>
    <row r="149" spans="3:10" ht="21.75">
      <c r="C149" s="33"/>
      <c r="D149" s="79"/>
      <c r="E149" s="79"/>
      <c r="F149" s="79"/>
      <c r="G149" s="79"/>
      <c r="H149" s="79"/>
      <c r="I149" s="79"/>
      <c r="J149" s="79"/>
    </row>
    <row r="150" spans="3:10" ht="21.75">
      <c r="C150" s="33"/>
      <c r="D150" s="79"/>
      <c r="E150" s="79"/>
      <c r="F150" s="79"/>
      <c r="G150" s="79"/>
      <c r="H150" s="79"/>
      <c r="I150" s="79"/>
      <c r="J150" s="79"/>
    </row>
    <row r="151" spans="3:10" ht="21.75">
      <c r="C151" s="33"/>
      <c r="D151" s="79"/>
      <c r="E151" s="79"/>
      <c r="F151" s="79"/>
      <c r="G151" s="79"/>
      <c r="H151" s="79"/>
      <c r="I151" s="79"/>
      <c r="J151" s="79"/>
    </row>
    <row r="152" spans="3:10" ht="21.75">
      <c r="C152" s="33"/>
      <c r="D152" s="79"/>
      <c r="E152" s="79"/>
      <c r="F152" s="79"/>
      <c r="G152" s="79"/>
      <c r="H152" s="79"/>
      <c r="I152" s="79"/>
      <c r="J152" s="79"/>
    </row>
    <row r="153" spans="3:10" ht="21.75">
      <c r="C153" s="33"/>
      <c r="D153" s="79"/>
      <c r="E153" s="79"/>
      <c r="F153" s="79"/>
      <c r="G153" s="79"/>
      <c r="H153" s="79"/>
      <c r="I153" s="79"/>
      <c r="J153" s="79"/>
    </row>
    <row r="154" spans="3:10" ht="21.75">
      <c r="C154" s="33"/>
      <c r="D154" s="79"/>
      <c r="E154" s="79"/>
      <c r="F154" s="79"/>
      <c r="G154" s="79"/>
      <c r="H154" s="79"/>
      <c r="I154" s="79"/>
      <c r="J154" s="79"/>
    </row>
    <row r="155" spans="3:10" ht="21.75">
      <c r="C155" s="33"/>
      <c r="D155" s="79"/>
      <c r="E155" s="79"/>
      <c r="F155" s="79"/>
      <c r="G155" s="79"/>
      <c r="H155" s="79"/>
      <c r="I155" s="79"/>
      <c r="J155" s="79"/>
    </row>
    <row r="156" spans="3:10" ht="21.75">
      <c r="C156" s="33"/>
      <c r="D156" s="79"/>
      <c r="E156" s="79"/>
      <c r="F156" s="79"/>
      <c r="G156" s="79"/>
      <c r="H156" s="79"/>
      <c r="I156" s="79"/>
      <c r="J156" s="79"/>
    </row>
    <row r="157" spans="3:10" ht="21.75">
      <c r="C157" s="33"/>
      <c r="D157" s="79"/>
      <c r="E157" s="79"/>
      <c r="F157" s="79"/>
      <c r="G157" s="79"/>
      <c r="H157" s="79"/>
      <c r="I157" s="79"/>
      <c r="J157" s="79"/>
    </row>
    <row r="158" spans="3:10" ht="21.75">
      <c r="C158" s="33"/>
      <c r="D158" s="79"/>
      <c r="E158" s="79"/>
      <c r="F158" s="79"/>
      <c r="G158" s="79"/>
      <c r="H158" s="79"/>
      <c r="I158" s="79"/>
      <c r="J158" s="79"/>
    </row>
    <row r="159" spans="3:10" ht="21.75">
      <c r="C159" s="33"/>
      <c r="D159" s="79"/>
      <c r="E159" s="79"/>
      <c r="F159" s="79"/>
      <c r="G159" s="79"/>
      <c r="H159" s="79"/>
      <c r="I159" s="79"/>
      <c r="J159" s="79"/>
    </row>
    <row r="160" spans="3:10" ht="21.75">
      <c r="C160" s="33"/>
      <c r="D160" s="79"/>
      <c r="E160" s="79"/>
      <c r="F160" s="79"/>
      <c r="G160" s="79"/>
      <c r="H160" s="79"/>
      <c r="I160" s="79"/>
      <c r="J160" s="79"/>
    </row>
    <row r="161" spans="3:10" ht="21.75">
      <c r="C161" s="33"/>
      <c r="D161" s="79"/>
      <c r="E161" s="79"/>
      <c r="F161" s="79"/>
      <c r="G161" s="79"/>
      <c r="H161" s="79"/>
      <c r="I161" s="79"/>
      <c r="J161" s="79"/>
    </row>
    <row r="162" spans="3:10" ht="21.75">
      <c r="C162" s="33"/>
      <c r="D162" s="79"/>
      <c r="E162" s="79"/>
      <c r="F162" s="79"/>
      <c r="G162" s="79"/>
      <c r="H162" s="79"/>
      <c r="I162" s="79"/>
      <c r="J162" s="79"/>
    </row>
    <row r="163" spans="3:10" ht="21.75">
      <c r="C163" s="33"/>
      <c r="D163" s="79"/>
      <c r="E163" s="79"/>
      <c r="F163" s="79"/>
      <c r="G163" s="79"/>
      <c r="H163" s="79"/>
      <c r="I163" s="79"/>
      <c r="J163" s="79"/>
    </row>
    <row r="164" spans="3:10" ht="21.75">
      <c r="C164" s="33"/>
      <c r="D164" s="79"/>
      <c r="E164" s="79"/>
      <c r="F164" s="79"/>
      <c r="G164" s="79"/>
      <c r="H164" s="79"/>
      <c r="I164" s="79"/>
      <c r="J164" s="79"/>
    </row>
    <row r="165" spans="3:10" ht="21.75">
      <c r="C165" s="33"/>
      <c r="D165" s="79"/>
      <c r="E165" s="79"/>
      <c r="F165" s="79"/>
      <c r="G165" s="79"/>
      <c r="H165" s="79"/>
      <c r="I165" s="79"/>
      <c r="J165" s="79"/>
    </row>
    <row r="166" spans="3:10" ht="21.75">
      <c r="C166" s="33"/>
      <c r="D166" s="79"/>
      <c r="E166" s="79"/>
      <c r="F166" s="79"/>
      <c r="G166" s="79"/>
      <c r="H166" s="79"/>
      <c r="I166" s="79"/>
      <c r="J166" s="79"/>
    </row>
    <row r="167" spans="3:10" ht="21.75">
      <c r="C167" s="33"/>
      <c r="D167" s="79"/>
      <c r="E167" s="79"/>
      <c r="F167" s="79"/>
      <c r="G167" s="79"/>
      <c r="H167" s="79"/>
      <c r="I167" s="79"/>
      <c r="J167" s="79"/>
    </row>
    <row r="168" spans="3:10" ht="21.75">
      <c r="C168" s="33"/>
      <c r="D168" s="79"/>
      <c r="E168" s="79"/>
      <c r="F168" s="79"/>
      <c r="G168" s="79"/>
      <c r="H168" s="79"/>
      <c r="I168" s="79"/>
      <c r="J168" s="79"/>
    </row>
    <row r="169" spans="3:10" ht="21.75">
      <c r="C169" s="33"/>
      <c r="D169" s="79"/>
      <c r="E169" s="79"/>
      <c r="F169" s="79"/>
      <c r="G169" s="79"/>
      <c r="H169" s="79"/>
      <c r="I169" s="79"/>
      <c r="J169" s="79"/>
    </row>
    <row r="170" spans="3:10" ht="21.75">
      <c r="C170" s="33"/>
      <c r="D170" s="79"/>
      <c r="E170" s="79"/>
      <c r="F170" s="79"/>
      <c r="G170" s="79"/>
      <c r="H170" s="79"/>
      <c r="I170" s="79"/>
      <c r="J170" s="79"/>
    </row>
    <row r="171" ht="17.25">
      <c r="J171" s="55"/>
    </row>
    <row r="172" ht="17.25">
      <c r="J172" s="55"/>
    </row>
    <row r="173" ht="17.25">
      <c r="J173" s="55"/>
    </row>
    <row r="174" ht="17.25">
      <c r="J174" s="55"/>
    </row>
    <row r="175" ht="17.25">
      <c r="J175" s="55"/>
    </row>
    <row r="176" ht="17.25">
      <c r="J176" s="55"/>
    </row>
    <row r="177" ht="17.25">
      <c r="J177" s="55"/>
    </row>
    <row r="178" ht="17.25">
      <c r="J178" s="55"/>
    </row>
    <row r="179" ht="17.25">
      <c r="J179" s="55"/>
    </row>
    <row r="180" ht="17.25">
      <c r="J180" s="55"/>
    </row>
    <row r="181" ht="17.25">
      <c r="J181" s="55"/>
    </row>
    <row r="182" ht="17.25">
      <c r="J182" s="55"/>
    </row>
    <row r="183" ht="17.25">
      <c r="J183" s="55"/>
    </row>
    <row r="184" ht="17.25">
      <c r="J184" s="55"/>
    </row>
    <row r="185" ht="17.25">
      <c r="J185" s="55"/>
    </row>
    <row r="186" ht="17.25">
      <c r="J186" s="55"/>
    </row>
    <row r="187" ht="17.25">
      <c r="J187" s="55"/>
    </row>
    <row r="188" ht="17.25">
      <c r="J188" s="55"/>
    </row>
    <row r="189" ht="17.25">
      <c r="J189" s="55"/>
    </row>
    <row r="190" ht="17.25">
      <c r="J190" s="55"/>
    </row>
    <row r="191" ht="17.25">
      <c r="J191" s="55"/>
    </row>
    <row r="192" ht="17.25">
      <c r="J192" s="55"/>
    </row>
    <row r="193" ht="17.25">
      <c r="J193" s="55"/>
    </row>
    <row r="194" ht="17.25">
      <c r="J194" s="55"/>
    </row>
    <row r="195" ht="17.25">
      <c r="J195" s="55"/>
    </row>
    <row r="196" ht="17.25">
      <c r="J196" s="55"/>
    </row>
    <row r="197" ht="17.25">
      <c r="J197" s="55"/>
    </row>
    <row r="198" ht="17.25">
      <c r="J198" s="55"/>
    </row>
    <row r="199" ht="17.25">
      <c r="J199" s="55"/>
    </row>
    <row r="200" ht="17.25">
      <c r="J200" s="55"/>
    </row>
    <row r="201" ht="17.25">
      <c r="J201" s="55"/>
    </row>
    <row r="202" ht="17.25">
      <c r="J202" s="55"/>
    </row>
    <row r="203" ht="17.25">
      <c r="J203" s="55"/>
    </row>
    <row r="204" ht="17.25">
      <c r="J204" s="55"/>
    </row>
    <row r="205" ht="17.25">
      <c r="J205" s="55"/>
    </row>
    <row r="206" ht="17.25">
      <c r="J206" s="55"/>
    </row>
    <row r="207" ht="17.25">
      <c r="J207" s="55"/>
    </row>
    <row r="208" ht="17.25">
      <c r="J208" s="55"/>
    </row>
    <row r="209" ht="17.25">
      <c r="J209" s="55"/>
    </row>
    <row r="210" ht="17.25">
      <c r="J210" s="55"/>
    </row>
    <row r="211" ht="17.25">
      <c r="J211" s="55"/>
    </row>
    <row r="212" ht="17.25">
      <c r="J212" s="55"/>
    </row>
    <row r="213" ht="17.25">
      <c r="J213" s="55"/>
    </row>
    <row r="214" ht="17.25">
      <c r="J214" s="55"/>
    </row>
    <row r="215" ht="17.25">
      <c r="J215" s="55"/>
    </row>
    <row r="216" ht="17.25">
      <c r="J216" s="55"/>
    </row>
    <row r="217" ht="17.25">
      <c r="J217" s="55"/>
    </row>
    <row r="218" ht="17.25">
      <c r="J218" s="55"/>
    </row>
    <row r="219" ht="17.25">
      <c r="J219" s="55"/>
    </row>
    <row r="220" ht="17.25">
      <c r="J220" s="55"/>
    </row>
    <row r="221" ht="17.25">
      <c r="J221" s="55"/>
    </row>
    <row r="222" ht="17.25">
      <c r="J222" s="55"/>
    </row>
    <row r="223" ht="17.25">
      <c r="J223" s="55"/>
    </row>
    <row r="224" ht="17.25">
      <c r="J224" s="55"/>
    </row>
    <row r="225" ht="17.25">
      <c r="J225" s="55"/>
    </row>
    <row r="226" ht="17.25">
      <c r="J226" s="55"/>
    </row>
    <row r="227" ht="17.25">
      <c r="J227" s="55"/>
    </row>
    <row r="228" ht="17.25">
      <c r="J228" s="55"/>
    </row>
    <row r="229" ht="17.25">
      <c r="J229" s="55"/>
    </row>
    <row r="230" ht="17.25">
      <c r="J230" s="55"/>
    </row>
    <row r="231" ht="17.25">
      <c r="J231" s="55"/>
    </row>
    <row r="232" ht="17.25">
      <c r="J232" s="55"/>
    </row>
    <row r="233" ht="17.25">
      <c r="J233" s="55"/>
    </row>
    <row r="234" ht="17.25">
      <c r="J234" s="55"/>
    </row>
    <row r="235" ht="17.25">
      <c r="J235" s="55"/>
    </row>
    <row r="236" ht="17.25">
      <c r="J236" s="55"/>
    </row>
    <row r="237" ht="17.25">
      <c r="J237" s="55"/>
    </row>
    <row r="238" ht="17.25">
      <c r="J238" s="55"/>
    </row>
    <row r="239" ht="17.25">
      <c r="J239" s="55"/>
    </row>
    <row r="240" ht="17.25">
      <c r="J240" s="55"/>
    </row>
    <row r="241" ht="17.25">
      <c r="J241" s="55"/>
    </row>
    <row r="242" ht="17.25">
      <c r="J242" s="55"/>
    </row>
    <row r="243" ht="17.25">
      <c r="J243" s="55"/>
    </row>
    <row r="244" ht="17.25">
      <c r="J244" s="55"/>
    </row>
    <row r="245" ht="17.25">
      <c r="J245" s="55"/>
    </row>
    <row r="246" ht="17.25">
      <c r="J246" s="55"/>
    </row>
    <row r="247" ht="17.25">
      <c r="J247" s="55"/>
    </row>
    <row r="248" ht="17.25">
      <c r="J248" s="55"/>
    </row>
    <row r="249" ht="17.25">
      <c r="J249" s="55"/>
    </row>
    <row r="250" ht="17.25">
      <c r="J250" s="55"/>
    </row>
    <row r="251" ht="17.25">
      <c r="J251" s="55"/>
    </row>
    <row r="252" ht="17.25">
      <c r="J252" s="55"/>
    </row>
    <row r="253" ht="17.25">
      <c r="J253" s="55"/>
    </row>
    <row r="254" ht="17.25">
      <c r="J254" s="55"/>
    </row>
    <row r="255" ht="17.25">
      <c r="J255" s="55"/>
    </row>
    <row r="256" ht="17.25">
      <c r="J256" s="55"/>
    </row>
    <row r="257" ht="17.25">
      <c r="J257" s="55"/>
    </row>
    <row r="258" ht="17.25">
      <c r="J258" s="55"/>
    </row>
    <row r="259" ht="17.25">
      <c r="J259" s="55"/>
    </row>
    <row r="260" ht="17.25">
      <c r="J260" s="55"/>
    </row>
    <row r="261" ht="17.25">
      <c r="J261" s="55"/>
    </row>
    <row r="262" ht="17.25">
      <c r="J262" s="55"/>
    </row>
    <row r="263" ht="17.25">
      <c r="J263" s="55"/>
    </row>
    <row r="264" ht="17.25">
      <c r="J264" s="55"/>
    </row>
    <row r="265" ht="17.25">
      <c r="J265" s="55"/>
    </row>
    <row r="266" ht="17.25">
      <c r="J266" s="55"/>
    </row>
    <row r="267" ht="17.25">
      <c r="J267" s="55"/>
    </row>
    <row r="268" ht="17.25">
      <c r="J268" s="55"/>
    </row>
    <row r="269" ht="17.25">
      <c r="J269" s="55"/>
    </row>
    <row r="270" ht="17.25">
      <c r="J270" s="55"/>
    </row>
    <row r="271" ht="17.25">
      <c r="J271" s="55"/>
    </row>
    <row r="272" ht="17.25">
      <c r="J272" s="55"/>
    </row>
    <row r="273" ht="17.25">
      <c r="J273" s="55"/>
    </row>
    <row r="274" ht="17.25">
      <c r="J274" s="55"/>
    </row>
    <row r="275" ht="17.25">
      <c r="J275" s="55"/>
    </row>
    <row r="276" ht="17.25">
      <c r="J276" s="55"/>
    </row>
    <row r="277" ht="17.25">
      <c r="J277" s="55"/>
    </row>
    <row r="278" ht="17.25">
      <c r="J278" s="55"/>
    </row>
    <row r="279" ht="17.25">
      <c r="J279" s="55"/>
    </row>
    <row r="280" ht="17.25">
      <c r="J280" s="55"/>
    </row>
    <row r="281" ht="17.25">
      <c r="J281" s="55"/>
    </row>
    <row r="282" ht="17.25">
      <c r="J282" s="55"/>
    </row>
    <row r="283" ht="17.25">
      <c r="J283" s="55"/>
    </row>
    <row r="284" ht="17.25">
      <c r="J284" s="55"/>
    </row>
    <row r="285" ht="17.25">
      <c r="J285" s="55"/>
    </row>
    <row r="286" ht="17.25">
      <c r="J286" s="55"/>
    </row>
    <row r="287" ht="17.25">
      <c r="J287" s="55"/>
    </row>
    <row r="288" ht="17.25">
      <c r="J288" s="55"/>
    </row>
    <row r="289" ht="17.25">
      <c r="J289" s="55"/>
    </row>
    <row r="290" ht="17.25">
      <c r="J290" s="55"/>
    </row>
    <row r="291" ht="17.25">
      <c r="J291" s="55"/>
    </row>
    <row r="292" ht="17.25">
      <c r="J292" s="55"/>
    </row>
    <row r="293" ht="17.25">
      <c r="J293" s="55"/>
    </row>
    <row r="294" ht="17.25">
      <c r="J294" s="55"/>
    </row>
    <row r="295" ht="17.25">
      <c r="J295" s="55"/>
    </row>
    <row r="296" ht="17.25">
      <c r="J296" s="55"/>
    </row>
    <row r="297" ht="17.25">
      <c r="J297" s="55"/>
    </row>
    <row r="298" ht="17.25">
      <c r="J298" s="55"/>
    </row>
    <row r="299" ht="17.25">
      <c r="J299" s="55"/>
    </row>
    <row r="300" ht="17.25">
      <c r="J300" s="55"/>
    </row>
    <row r="301" ht="17.25">
      <c r="J301" s="55"/>
    </row>
    <row r="302" ht="17.25">
      <c r="J302" s="55"/>
    </row>
    <row r="303" ht="17.25">
      <c r="J303" s="55"/>
    </row>
    <row r="304" ht="17.25">
      <c r="J304" s="55"/>
    </row>
    <row r="305" ht="17.25">
      <c r="J305" s="55"/>
    </row>
    <row r="306" ht="17.25">
      <c r="J306" s="55"/>
    </row>
    <row r="307" ht="17.25">
      <c r="J307" s="55"/>
    </row>
    <row r="308" ht="17.25">
      <c r="J308" s="55"/>
    </row>
    <row r="309" ht="17.25">
      <c r="J309" s="55"/>
    </row>
    <row r="310" ht="17.25">
      <c r="J310" s="55"/>
    </row>
    <row r="311" ht="17.25">
      <c r="J311" s="55"/>
    </row>
    <row r="312" ht="17.25">
      <c r="J312" s="55"/>
    </row>
    <row r="313" ht="17.25">
      <c r="J313" s="55"/>
    </row>
    <row r="314" ht="17.25">
      <c r="J314" s="55"/>
    </row>
    <row r="315" ht="17.25">
      <c r="J315" s="55"/>
    </row>
    <row r="316" ht="17.25">
      <c r="J316" s="55"/>
    </row>
    <row r="317" ht="17.25">
      <c r="J317" s="55"/>
    </row>
    <row r="318" ht="17.25">
      <c r="J318" s="55"/>
    </row>
    <row r="319" ht="17.25">
      <c r="J319" s="55"/>
    </row>
    <row r="320" ht="17.25">
      <c r="J320" s="55"/>
    </row>
    <row r="321" ht="17.25">
      <c r="J321" s="55"/>
    </row>
    <row r="322" ht="17.25">
      <c r="J322" s="55"/>
    </row>
    <row r="323" ht="17.25">
      <c r="J323" s="55"/>
    </row>
    <row r="324" ht="17.25">
      <c r="J324" s="55"/>
    </row>
    <row r="325" ht="17.25">
      <c r="J325" s="55"/>
    </row>
    <row r="326" ht="17.25">
      <c r="J326" s="55"/>
    </row>
    <row r="327" ht="17.25">
      <c r="J327" s="55"/>
    </row>
    <row r="328" ht="17.25">
      <c r="J328" s="55"/>
    </row>
    <row r="329" ht="17.25">
      <c r="J329" s="55"/>
    </row>
    <row r="330" ht="17.25">
      <c r="J330" s="55"/>
    </row>
    <row r="331" ht="17.25">
      <c r="J331" s="55"/>
    </row>
    <row r="332" ht="17.25">
      <c r="J332" s="55"/>
    </row>
    <row r="333" ht="17.25">
      <c r="J333" s="55"/>
    </row>
    <row r="334" ht="17.25">
      <c r="J334" s="55"/>
    </row>
    <row r="335" ht="17.25">
      <c r="J335" s="55"/>
    </row>
    <row r="336" ht="17.25">
      <c r="J336" s="55"/>
    </row>
    <row r="337" ht="17.25">
      <c r="J337" s="55"/>
    </row>
    <row r="338" ht="17.25">
      <c r="J338" s="55"/>
    </row>
    <row r="339" ht="17.25">
      <c r="J339" s="55"/>
    </row>
    <row r="340" ht="17.25">
      <c r="J340" s="55"/>
    </row>
    <row r="341" ht="17.25">
      <c r="J341" s="55"/>
    </row>
    <row r="342" ht="17.25">
      <c r="J342" s="55"/>
    </row>
    <row r="343" ht="17.25">
      <c r="J343" s="55"/>
    </row>
    <row r="344" ht="17.25">
      <c r="J344" s="55"/>
    </row>
    <row r="345" ht="17.25">
      <c r="J345" s="55"/>
    </row>
    <row r="346" ht="17.25">
      <c r="J346" s="55"/>
    </row>
    <row r="347" ht="17.25">
      <c r="J347" s="55"/>
    </row>
    <row r="348" ht="17.25">
      <c r="J348" s="55"/>
    </row>
    <row r="349" ht="17.25">
      <c r="J349" s="55"/>
    </row>
    <row r="350" ht="17.25">
      <c r="J350" s="55"/>
    </row>
    <row r="351" ht="17.25">
      <c r="J351" s="55"/>
    </row>
    <row r="352" ht="17.25">
      <c r="J352" s="55"/>
    </row>
    <row r="353" ht="17.25">
      <c r="J353" s="55"/>
    </row>
    <row r="354" ht="17.25">
      <c r="J354" s="55"/>
    </row>
    <row r="355" ht="17.25">
      <c r="J355" s="55"/>
    </row>
    <row r="356" ht="17.25">
      <c r="J356" s="55"/>
    </row>
    <row r="357" ht="17.25">
      <c r="J357" s="55"/>
    </row>
    <row r="358" ht="17.25">
      <c r="J358" s="55"/>
    </row>
    <row r="359" ht="17.25">
      <c r="J359" s="55"/>
    </row>
    <row r="360" ht="17.25">
      <c r="J360" s="55"/>
    </row>
    <row r="361" ht="17.25">
      <c r="J361" s="55"/>
    </row>
    <row r="362" ht="17.25">
      <c r="J362" s="55"/>
    </row>
    <row r="363" ht="17.25">
      <c r="J363" s="55"/>
    </row>
    <row r="364" ht="17.25">
      <c r="J364" s="55"/>
    </row>
    <row r="365" ht="17.25">
      <c r="J365" s="55"/>
    </row>
    <row r="366" ht="17.25">
      <c r="J366" s="55"/>
    </row>
    <row r="367" ht="17.25">
      <c r="J367" s="55"/>
    </row>
    <row r="368" ht="17.25">
      <c r="J368" s="55"/>
    </row>
    <row r="369" ht="17.25">
      <c r="J369" s="55"/>
    </row>
    <row r="370" ht="17.25">
      <c r="J370" s="55"/>
    </row>
    <row r="371" ht="17.25">
      <c r="J371" s="55"/>
    </row>
    <row r="372" ht="17.25">
      <c r="J372" s="55"/>
    </row>
    <row r="373" ht="17.25">
      <c r="J373" s="55"/>
    </row>
    <row r="374" ht="17.25">
      <c r="J374" s="55"/>
    </row>
    <row r="375" ht="17.25">
      <c r="J375" s="55"/>
    </row>
    <row r="376" ht="17.25">
      <c r="J376" s="55"/>
    </row>
    <row r="377" ht="17.25">
      <c r="J377" s="55"/>
    </row>
    <row r="378" ht="17.25">
      <c r="J378" s="55"/>
    </row>
    <row r="379" ht="17.25">
      <c r="J379" s="55"/>
    </row>
    <row r="380" ht="17.25">
      <c r="J380" s="55"/>
    </row>
    <row r="381" ht="17.25">
      <c r="J381" s="55"/>
    </row>
    <row r="382" ht="17.25">
      <c r="J382" s="55"/>
    </row>
    <row r="383" ht="17.25">
      <c r="J383" s="55"/>
    </row>
    <row r="384" ht="17.25">
      <c r="J384" s="55"/>
    </row>
    <row r="385" ht="17.25">
      <c r="J385" s="55"/>
    </row>
    <row r="386" ht="17.25">
      <c r="J386" s="55"/>
    </row>
    <row r="387" ht="17.25">
      <c r="J387" s="55"/>
    </row>
    <row r="388" ht="17.25">
      <c r="J388" s="55"/>
    </row>
    <row r="389" ht="17.25">
      <c r="J389" s="55"/>
    </row>
    <row r="390" ht="17.25">
      <c r="J390" s="55"/>
    </row>
    <row r="391" ht="17.25">
      <c r="J391" s="55"/>
    </row>
    <row r="392" ht="17.25">
      <c r="J392" s="55"/>
    </row>
    <row r="393" ht="17.25">
      <c r="J393" s="55"/>
    </row>
    <row r="394" ht="17.25">
      <c r="J394" s="55"/>
    </row>
    <row r="395" ht="17.25">
      <c r="J395" s="55"/>
    </row>
    <row r="396" ht="17.25">
      <c r="J396" s="55"/>
    </row>
    <row r="397" ht="17.25">
      <c r="J397" s="55"/>
    </row>
    <row r="398" ht="17.25">
      <c r="J398" s="55"/>
    </row>
    <row r="399" ht="17.25">
      <c r="J399" s="55"/>
    </row>
    <row r="400" ht="17.25">
      <c r="J400" s="55"/>
    </row>
    <row r="401" ht="17.25">
      <c r="J401" s="55"/>
    </row>
    <row r="402" ht="17.25">
      <c r="J402" s="55"/>
    </row>
    <row r="403" ht="17.25">
      <c r="J403" s="55"/>
    </row>
    <row r="404" ht="17.25">
      <c r="J404" s="55"/>
    </row>
    <row r="405" ht="17.25">
      <c r="J405" s="55"/>
    </row>
    <row r="406" ht="17.25">
      <c r="J406" s="55"/>
    </row>
    <row r="407" ht="17.25">
      <c r="J407" s="55"/>
    </row>
    <row r="408" ht="17.25">
      <c r="J408" s="55"/>
    </row>
    <row r="409" ht="17.25">
      <c r="J409" s="55"/>
    </row>
    <row r="410" ht="17.25">
      <c r="J410" s="55"/>
    </row>
    <row r="411" ht="17.25">
      <c r="J411" s="55"/>
    </row>
    <row r="412" ht="17.25">
      <c r="J412" s="55"/>
    </row>
    <row r="413" ht="17.25">
      <c r="J413" s="55"/>
    </row>
    <row r="414" ht="17.25">
      <c r="J414" s="55"/>
    </row>
    <row r="415" ht="17.25">
      <c r="J415" s="55"/>
    </row>
    <row r="416" ht="17.25">
      <c r="J416" s="55"/>
    </row>
    <row r="417" ht="17.25">
      <c r="J417" s="55"/>
    </row>
    <row r="418" ht="17.25">
      <c r="J418" s="55"/>
    </row>
    <row r="419" ht="17.25">
      <c r="J419" s="55"/>
    </row>
    <row r="420" ht="17.25">
      <c r="J420" s="55"/>
    </row>
    <row r="421" ht="17.25">
      <c r="J421" s="55"/>
    </row>
    <row r="422" ht="17.25">
      <c r="J422" s="55"/>
    </row>
    <row r="423" ht="17.25">
      <c r="J423" s="55"/>
    </row>
    <row r="424" ht="17.25">
      <c r="J424" s="55"/>
    </row>
    <row r="425" ht="17.25">
      <c r="J425" s="55"/>
    </row>
    <row r="426" ht="17.25">
      <c r="J426" s="55"/>
    </row>
    <row r="427" ht="17.25">
      <c r="J427" s="55"/>
    </row>
    <row r="428" ht="17.25">
      <c r="J428" s="55"/>
    </row>
    <row r="429" ht="17.25">
      <c r="J429" s="55"/>
    </row>
    <row r="430" ht="17.25">
      <c r="J430" s="55"/>
    </row>
    <row r="431" ht="17.25">
      <c r="J431" s="55"/>
    </row>
    <row r="432" ht="17.25">
      <c r="J432" s="55"/>
    </row>
    <row r="433" ht="17.25">
      <c r="J433" s="55"/>
    </row>
    <row r="434" ht="17.25">
      <c r="J434" s="55"/>
    </row>
    <row r="435" ht="17.25">
      <c r="J435" s="55"/>
    </row>
    <row r="436" ht="17.25">
      <c r="J436" s="55"/>
    </row>
    <row r="437" ht="17.25">
      <c r="J437" s="55"/>
    </row>
    <row r="438" ht="17.25">
      <c r="J438" s="55"/>
    </row>
    <row r="439" ht="17.25">
      <c r="J439" s="55"/>
    </row>
    <row r="440" ht="17.25">
      <c r="J440" s="55"/>
    </row>
    <row r="441" ht="17.25">
      <c r="J441" s="55"/>
    </row>
    <row r="442" ht="17.25">
      <c r="J442" s="55"/>
    </row>
    <row r="443" ht="17.25">
      <c r="J443" s="55"/>
    </row>
    <row r="444" ht="17.25">
      <c r="J444" s="55"/>
    </row>
    <row r="445" ht="17.25">
      <c r="J445" s="55"/>
    </row>
    <row r="446" ht="17.25">
      <c r="J446" s="55"/>
    </row>
    <row r="447" ht="17.25">
      <c r="J447" s="55"/>
    </row>
    <row r="448" ht="17.25">
      <c r="J448" s="55"/>
    </row>
    <row r="449" ht="17.25">
      <c r="J449" s="55"/>
    </row>
    <row r="450" ht="17.25">
      <c r="J450" s="55"/>
    </row>
    <row r="451" ht="17.25">
      <c r="J451" s="55"/>
    </row>
    <row r="452" ht="17.25">
      <c r="J452" s="55"/>
    </row>
    <row r="453" ht="17.25">
      <c r="J453" s="55"/>
    </row>
    <row r="454" ht="17.25">
      <c r="J454" s="55"/>
    </row>
    <row r="455" ht="17.25">
      <c r="J455" s="55"/>
    </row>
    <row r="456" ht="17.25">
      <c r="J456" s="55"/>
    </row>
    <row r="457" ht="17.25">
      <c r="J457" s="55"/>
    </row>
    <row r="458" ht="17.25">
      <c r="J458" s="55"/>
    </row>
    <row r="459" ht="17.25">
      <c r="J459" s="55"/>
    </row>
    <row r="460" ht="17.25">
      <c r="J460" s="55"/>
    </row>
    <row r="461" ht="17.25">
      <c r="J461" s="55"/>
    </row>
    <row r="462" ht="17.25">
      <c r="J462" s="55"/>
    </row>
    <row r="463" ht="17.25">
      <c r="J463" s="55"/>
    </row>
    <row r="464" ht="17.25">
      <c r="J464" s="55"/>
    </row>
    <row r="465" ht="17.25">
      <c r="J465" s="55"/>
    </row>
    <row r="466" ht="17.25">
      <c r="J466" s="55"/>
    </row>
    <row r="467" ht="17.25">
      <c r="J467" s="55"/>
    </row>
    <row r="468" ht="17.25">
      <c r="J468" s="55"/>
    </row>
    <row r="469" ht="17.25">
      <c r="J469" s="55"/>
    </row>
    <row r="470" ht="17.25">
      <c r="J470" s="55"/>
    </row>
    <row r="471" ht="17.25">
      <c r="J471" s="55"/>
    </row>
    <row r="472" ht="17.25">
      <c r="J472" s="55"/>
    </row>
    <row r="473" ht="17.25">
      <c r="J473" s="55"/>
    </row>
    <row r="474" ht="17.25">
      <c r="J474" s="55"/>
    </row>
    <row r="475" ht="17.25">
      <c r="J475" s="55"/>
    </row>
    <row r="476" ht="17.25">
      <c r="J476" s="55"/>
    </row>
    <row r="477" ht="17.25">
      <c r="J477" s="55"/>
    </row>
    <row r="478" ht="17.25">
      <c r="J478" s="55"/>
    </row>
    <row r="479" ht="17.25">
      <c r="J479" s="55"/>
    </row>
    <row r="480" ht="17.25">
      <c r="J480" s="55"/>
    </row>
    <row r="481" ht="17.25">
      <c r="J481" s="55"/>
    </row>
    <row r="482" ht="17.25">
      <c r="J482" s="55"/>
    </row>
    <row r="483" ht="17.25">
      <c r="J483" s="55"/>
    </row>
    <row r="484" ht="17.25">
      <c r="J484" s="55"/>
    </row>
    <row r="485" ht="17.25">
      <c r="J485" s="55"/>
    </row>
    <row r="486" ht="17.25">
      <c r="J486" s="55"/>
    </row>
    <row r="487" ht="17.25">
      <c r="J487" s="55"/>
    </row>
    <row r="488" ht="17.25">
      <c r="J488" s="55"/>
    </row>
    <row r="489" ht="17.25">
      <c r="J489" s="55"/>
    </row>
    <row r="490" ht="17.25">
      <c r="J490" s="55"/>
    </row>
    <row r="491" ht="17.25">
      <c r="J491" s="55"/>
    </row>
    <row r="492" ht="17.25">
      <c r="J492" s="55"/>
    </row>
    <row r="493" ht="17.25">
      <c r="J493" s="55"/>
    </row>
    <row r="494" ht="17.25">
      <c r="J494" s="55"/>
    </row>
    <row r="495" ht="17.25">
      <c r="J495" s="55"/>
    </row>
    <row r="496" ht="17.25">
      <c r="J496" s="55"/>
    </row>
    <row r="497" ht="17.25">
      <c r="J497" s="55"/>
    </row>
    <row r="498" ht="17.25">
      <c r="J498" s="55"/>
    </row>
    <row r="499" ht="17.25">
      <c r="J499" s="55"/>
    </row>
    <row r="500" ht="17.25">
      <c r="J500" s="55"/>
    </row>
    <row r="501" ht="17.25">
      <c r="J501" s="55"/>
    </row>
    <row r="502" ht="17.25">
      <c r="J502" s="55"/>
    </row>
    <row r="503" ht="17.25">
      <c r="J503" s="55"/>
    </row>
    <row r="504" ht="17.25">
      <c r="J504" s="55"/>
    </row>
    <row r="505" ht="17.25">
      <c r="J505" s="55"/>
    </row>
    <row r="506" ht="17.25">
      <c r="J506" s="55"/>
    </row>
    <row r="507" ht="17.25">
      <c r="J507" s="55"/>
    </row>
    <row r="508" ht="17.25">
      <c r="J508" s="55"/>
    </row>
    <row r="509" ht="17.25">
      <c r="J509" s="55"/>
    </row>
    <row r="510" ht="17.25">
      <c r="J510" s="55"/>
    </row>
    <row r="511" ht="17.25">
      <c r="J511" s="55"/>
    </row>
    <row r="512" ht="17.25">
      <c r="J512" s="55"/>
    </row>
    <row r="513" ht="17.25">
      <c r="J513" s="55"/>
    </row>
    <row r="514" ht="17.25">
      <c r="J514" s="55"/>
    </row>
    <row r="515" ht="17.25">
      <c r="J515" s="55"/>
    </row>
    <row r="516" ht="17.25">
      <c r="J516" s="55"/>
    </row>
    <row r="517" ht="17.25">
      <c r="J517" s="55"/>
    </row>
    <row r="518" ht="17.25">
      <c r="J518" s="55"/>
    </row>
    <row r="519" ht="17.25">
      <c r="J519" s="55"/>
    </row>
    <row r="520" ht="17.25">
      <c r="J520" s="55"/>
    </row>
    <row r="521" ht="17.25">
      <c r="J521" s="55"/>
    </row>
    <row r="522" ht="17.25">
      <c r="J522" s="55"/>
    </row>
    <row r="523" ht="17.25">
      <c r="J523" s="55"/>
    </row>
    <row r="524" ht="17.25">
      <c r="J524" s="55"/>
    </row>
    <row r="525" ht="17.25">
      <c r="J525" s="55"/>
    </row>
    <row r="526" ht="17.25">
      <c r="J526" s="55"/>
    </row>
    <row r="527" ht="17.25">
      <c r="J527" s="55"/>
    </row>
    <row r="528" ht="17.25">
      <c r="J528" s="55"/>
    </row>
    <row r="529" ht="17.25">
      <c r="J529" s="55"/>
    </row>
    <row r="530" ht="17.25">
      <c r="J530" s="55"/>
    </row>
    <row r="531" ht="17.25">
      <c r="J531" s="55"/>
    </row>
    <row r="532" ht="17.25">
      <c r="J532" s="55"/>
    </row>
    <row r="533" ht="17.25">
      <c r="J533" s="55"/>
    </row>
    <row r="534" ht="17.25">
      <c r="J534" s="55"/>
    </row>
    <row r="535" ht="17.25">
      <c r="J535" s="55"/>
    </row>
    <row r="536" ht="17.25">
      <c r="J536" s="55"/>
    </row>
    <row r="537" ht="17.25">
      <c r="J537" s="55"/>
    </row>
    <row r="538" ht="17.25">
      <c r="J538" s="55"/>
    </row>
    <row r="539" ht="17.25">
      <c r="J539" s="55"/>
    </row>
    <row r="540" ht="17.25">
      <c r="J540" s="55"/>
    </row>
    <row r="541" ht="17.25">
      <c r="J541" s="55"/>
    </row>
    <row r="542" ht="17.25">
      <c r="J542" s="55"/>
    </row>
    <row r="543" ht="17.25">
      <c r="J543" s="55"/>
    </row>
    <row r="544" ht="17.25">
      <c r="J544" s="55"/>
    </row>
    <row r="545" ht="17.25">
      <c r="J545" s="55"/>
    </row>
    <row r="546" ht="17.25">
      <c r="J546" s="55"/>
    </row>
    <row r="547" ht="17.25">
      <c r="J547" s="55"/>
    </row>
    <row r="548" ht="17.25">
      <c r="J548" s="55"/>
    </row>
    <row r="549" ht="17.25">
      <c r="J549" s="55"/>
    </row>
    <row r="550" ht="17.25">
      <c r="J550" s="55"/>
    </row>
    <row r="551" ht="17.25">
      <c r="J551" s="55"/>
    </row>
    <row r="552" ht="17.25">
      <c r="J552" s="55"/>
    </row>
    <row r="553" ht="17.25">
      <c r="J553" s="55"/>
    </row>
    <row r="554" ht="17.25">
      <c r="J554" s="55"/>
    </row>
    <row r="555" ht="17.25">
      <c r="J555" s="55"/>
    </row>
    <row r="556" ht="17.25">
      <c r="J556" s="55"/>
    </row>
    <row r="557" ht="17.25">
      <c r="J557" s="55"/>
    </row>
    <row r="558" ht="17.25">
      <c r="J558" s="55"/>
    </row>
    <row r="559" ht="17.25">
      <c r="J559" s="55"/>
    </row>
    <row r="560" ht="17.25">
      <c r="J560" s="55"/>
    </row>
    <row r="561" ht="17.25">
      <c r="J561" s="55"/>
    </row>
    <row r="562" ht="17.25">
      <c r="J562" s="55"/>
    </row>
    <row r="563" ht="17.25">
      <c r="J563" s="55"/>
    </row>
    <row r="564" ht="17.25">
      <c r="J564" s="55"/>
    </row>
    <row r="565" ht="17.25">
      <c r="J565" s="55"/>
    </row>
    <row r="566" ht="17.25">
      <c r="J566" s="55"/>
    </row>
    <row r="567" ht="17.25">
      <c r="J567" s="55"/>
    </row>
    <row r="568" ht="17.25">
      <c r="J568" s="55"/>
    </row>
    <row r="569" ht="17.25">
      <c r="J569" s="55"/>
    </row>
    <row r="570" ht="17.25">
      <c r="J570" s="55"/>
    </row>
    <row r="571" ht="17.25">
      <c r="J571" s="55"/>
    </row>
    <row r="572" ht="17.25">
      <c r="J572" s="55"/>
    </row>
    <row r="573" ht="17.25">
      <c r="J573" s="55"/>
    </row>
    <row r="574" ht="17.25">
      <c r="J574" s="55"/>
    </row>
    <row r="575" ht="17.25">
      <c r="J575" s="55"/>
    </row>
    <row r="576" ht="17.25">
      <c r="J576" s="55"/>
    </row>
    <row r="577" ht="17.25">
      <c r="J577" s="55"/>
    </row>
    <row r="578" ht="17.25">
      <c r="J578" s="55"/>
    </row>
    <row r="579" ht="17.25">
      <c r="J579" s="55"/>
    </row>
    <row r="580" ht="17.25">
      <c r="J580" s="55"/>
    </row>
    <row r="581" ht="17.25">
      <c r="J581" s="55"/>
    </row>
    <row r="582" ht="17.25">
      <c r="J582" s="55"/>
    </row>
    <row r="583" ht="17.25">
      <c r="J583" s="55"/>
    </row>
    <row r="584" ht="17.25">
      <c r="J584" s="55"/>
    </row>
    <row r="585" ht="17.25">
      <c r="J585" s="55"/>
    </row>
    <row r="586" ht="17.25">
      <c r="J586" s="55"/>
    </row>
    <row r="587" ht="17.25">
      <c r="J587" s="55"/>
    </row>
    <row r="588" ht="17.25">
      <c r="J588" s="55"/>
    </row>
    <row r="589" ht="17.25">
      <c r="J589" s="55"/>
    </row>
    <row r="590" ht="17.25">
      <c r="J590" s="55"/>
    </row>
    <row r="591" ht="17.25">
      <c r="J591" s="55"/>
    </row>
    <row r="592" ht="17.25">
      <c r="J592" s="55"/>
    </row>
    <row r="593" ht="17.25">
      <c r="J593" s="55"/>
    </row>
    <row r="594" ht="17.25">
      <c r="J594" s="55"/>
    </row>
    <row r="595" ht="17.25">
      <c r="J595" s="55"/>
    </row>
    <row r="596" ht="17.25">
      <c r="J596" s="55"/>
    </row>
    <row r="597" ht="17.25">
      <c r="J597" s="55"/>
    </row>
    <row r="598" ht="17.25">
      <c r="J598" s="55"/>
    </row>
    <row r="599" ht="17.25">
      <c r="J599" s="55"/>
    </row>
    <row r="600" ht="17.25">
      <c r="J600" s="55"/>
    </row>
    <row r="601" ht="17.25">
      <c r="J601" s="55"/>
    </row>
    <row r="602" ht="17.25">
      <c r="J602" s="55"/>
    </row>
    <row r="603" ht="17.25">
      <c r="J603" s="55"/>
    </row>
    <row r="604" ht="17.25">
      <c r="J604" s="55"/>
    </row>
    <row r="605" ht="17.25">
      <c r="J605" s="55"/>
    </row>
    <row r="606" ht="17.25">
      <c r="J606" s="55"/>
    </row>
    <row r="607" ht="17.25">
      <c r="J607" s="55"/>
    </row>
    <row r="608" ht="17.25">
      <c r="J608" s="55"/>
    </row>
    <row r="609" ht="17.25">
      <c r="J609" s="55"/>
    </row>
    <row r="610" ht="17.25">
      <c r="J610" s="55"/>
    </row>
    <row r="611" ht="17.25">
      <c r="J611" s="55"/>
    </row>
    <row r="612" ht="17.25">
      <c r="J612" s="55"/>
    </row>
    <row r="613" ht="17.25">
      <c r="J613" s="55"/>
    </row>
    <row r="614" ht="17.25">
      <c r="J614" s="55"/>
    </row>
    <row r="615" ht="17.25">
      <c r="J615" s="55"/>
    </row>
    <row r="616" ht="17.25">
      <c r="J616" s="55"/>
    </row>
    <row r="617" ht="17.25">
      <c r="J617" s="55"/>
    </row>
    <row r="618" ht="17.25">
      <c r="J618" s="55"/>
    </row>
    <row r="619" ht="17.25">
      <c r="J619" s="55"/>
    </row>
    <row r="620" ht="17.25">
      <c r="J620" s="55"/>
    </row>
    <row r="621" ht="17.25">
      <c r="J621" s="55"/>
    </row>
    <row r="622" ht="17.25">
      <c r="J622" s="55"/>
    </row>
    <row r="623" ht="17.25">
      <c r="J623" s="55"/>
    </row>
    <row r="624" ht="17.25">
      <c r="J624" s="55"/>
    </row>
    <row r="625" ht="17.25">
      <c r="J625" s="55"/>
    </row>
    <row r="626" ht="17.25">
      <c r="J626" s="55"/>
    </row>
    <row r="627" ht="17.25">
      <c r="J627" s="55"/>
    </row>
    <row r="628" ht="17.25">
      <c r="J628" s="55"/>
    </row>
    <row r="629" ht="17.25">
      <c r="J629" s="55"/>
    </row>
    <row r="630" ht="17.25">
      <c r="J630" s="55"/>
    </row>
    <row r="631" ht="17.25">
      <c r="J631" s="55"/>
    </row>
    <row r="632" ht="17.25">
      <c r="J632" s="55"/>
    </row>
    <row r="633" ht="17.25">
      <c r="J633" s="55"/>
    </row>
    <row r="634" ht="17.25">
      <c r="J634" s="55"/>
    </row>
    <row r="635" ht="17.25">
      <c r="J635" s="55"/>
    </row>
    <row r="636" ht="17.25">
      <c r="J636" s="55"/>
    </row>
    <row r="637" ht="17.25">
      <c r="J637" s="55"/>
    </row>
    <row r="638" ht="17.25">
      <c r="J638" s="55"/>
    </row>
  </sheetData>
  <sheetProtection/>
  <mergeCells count="7">
    <mergeCell ref="A1:J1"/>
    <mergeCell ref="A2:J2"/>
    <mergeCell ref="B3:B6"/>
    <mergeCell ref="A3:A6"/>
    <mergeCell ref="C3:I3"/>
    <mergeCell ref="J3:J6"/>
    <mergeCell ref="C4:C6"/>
  </mergeCells>
  <printOptions horizontalCentered="1"/>
  <pageMargins left="0.7086614173228347" right="0.7086614173228347" top="0.98425196850393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35"/>
  <sheetViews>
    <sheetView showGridLines="0" view="pageBreakPreview" zoomScale="75" zoomScaleSheetLayoutView="75" workbookViewId="0" topLeftCell="A16">
      <selection activeCell="C26" sqref="C26:E26"/>
    </sheetView>
  </sheetViews>
  <sheetFormatPr defaultColWidth="9.140625" defaultRowHeight="21.75"/>
  <cols>
    <col min="1" max="1" width="10.00390625" style="58" customWidth="1"/>
    <col min="2" max="2" width="25.421875" style="58" customWidth="1"/>
    <col min="3" max="3" width="51.00390625" style="223" customWidth="1"/>
    <col min="4" max="4" width="20.00390625" style="223" customWidth="1"/>
    <col min="5" max="5" width="15.57421875" style="223" customWidth="1"/>
    <col min="6" max="16384" width="9.140625" style="58" customWidth="1"/>
  </cols>
  <sheetData>
    <row r="1" spans="1:5" s="46" customFormat="1" ht="22.5">
      <c r="A1" s="509" t="s">
        <v>550</v>
      </c>
      <c r="B1" s="509"/>
      <c r="C1" s="509"/>
      <c r="D1" s="453"/>
      <c r="E1" s="453"/>
    </row>
    <row r="2" spans="1:5" s="218" customFormat="1" ht="21">
      <c r="A2" s="217" t="s">
        <v>25</v>
      </c>
      <c r="B2" s="10" t="s">
        <v>26</v>
      </c>
      <c r="C2" s="10" t="s">
        <v>551</v>
      </c>
      <c r="D2" s="454"/>
      <c r="E2" s="454"/>
    </row>
    <row r="3" spans="1:5" s="38" customFormat="1" ht="20.25" customHeight="1">
      <c r="A3" s="103">
        <v>1</v>
      </c>
      <c r="B3" s="7" t="s">
        <v>552</v>
      </c>
      <c r="C3" s="512" t="s">
        <v>553</v>
      </c>
      <c r="D3" s="510"/>
      <c r="E3" s="510"/>
    </row>
    <row r="4" spans="1:5" s="38" customFormat="1" ht="20.25" customHeight="1">
      <c r="A4" s="103">
        <v>2</v>
      </c>
      <c r="B4" s="7" t="s">
        <v>554</v>
      </c>
      <c r="C4" s="510" t="s">
        <v>555</v>
      </c>
      <c r="D4" s="510"/>
      <c r="E4" s="510"/>
    </row>
    <row r="5" spans="1:5" s="38" customFormat="1" ht="20.25" customHeight="1">
      <c r="A5" s="103">
        <v>3</v>
      </c>
      <c r="B5" s="7" t="s">
        <v>556</v>
      </c>
      <c r="C5" s="510" t="s">
        <v>557</v>
      </c>
      <c r="D5" s="510"/>
      <c r="E5" s="510"/>
    </row>
    <row r="6" spans="1:5" s="38" customFormat="1" ht="20.25" customHeight="1">
      <c r="A6" s="103">
        <v>4</v>
      </c>
      <c r="B6" s="7" t="s">
        <v>558</v>
      </c>
      <c r="C6" s="510" t="s">
        <v>559</v>
      </c>
      <c r="D6" s="510"/>
      <c r="E6" s="510"/>
    </row>
    <row r="7" spans="1:5" s="38" customFormat="1" ht="20.25" customHeight="1">
      <c r="A7" s="103">
        <v>5</v>
      </c>
      <c r="B7" s="7" t="s">
        <v>859</v>
      </c>
      <c r="C7" s="510" t="s">
        <v>560</v>
      </c>
      <c r="D7" s="510"/>
      <c r="E7" s="510"/>
    </row>
    <row r="8" spans="1:5" s="38" customFormat="1" ht="20.25" customHeight="1">
      <c r="A8" s="103">
        <v>6</v>
      </c>
      <c r="B8" s="7" t="s">
        <v>858</v>
      </c>
      <c r="C8" s="510" t="s">
        <v>561</v>
      </c>
      <c r="D8" s="510"/>
      <c r="E8" s="510"/>
    </row>
    <row r="9" spans="1:5" s="38" customFormat="1" ht="20.25" customHeight="1">
      <c r="A9" s="103">
        <v>7</v>
      </c>
      <c r="B9" s="7" t="s">
        <v>31</v>
      </c>
      <c r="C9" s="510" t="s">
        <v>562</v>
      </c>
      <c r="D9" s="510"/>
      <c r="E9" s="510"/>
    </row>
    <row r="10" spans="1:5" s="38" customFormat="1" ht="20.25" customHeight="1">
      <c r="A10" s="103">
        <v>8</v>
      </c>
      <c r="B10" s="7" t="s">
        <v>563</v>
      </c>
      <c r="C10" s="510" t="s">
        <v>564</v>
      </c>
      <c r="D10" s="510"/>
      <c r="E10" s="510"/>
    </row>
    <row r="11" spans="1:5" s="38" customFormat="1" ht="20.25" customHeight="1">
      <c r="A11" s="103">
        <v>9</v>
      </c>
      <c r="B11" s="7" t="s">
        <v>565</v>
      </c>
      <c r="C11" s="510" t="s">
        <v>566</v>
      </c>
      <c r="D11" s="510"/>
      <c r="E11" s="510"/>
    </row>
    <row r="12" spans="1:5" s="38" customFormat="1" ht="20.25" customHeight="1">
      <c r="A12" s="103">
        <v>10</v>
      </c>
      <c r="B12" s="7" t="s">
        <v>567</v>
      </c>
      <c r="C12" s="510" t="s">
        <v>568</v>
      </c>
      <c r="D12" s="510"/>
      <c r="E12" s="510"/>
    </row>
    <row r="13" spans="1:5" s="38" customFormat="1" ht="20.25" customHeight="1">
      <c r="A13" s="103">
        <v>11</v>
      </c>
      <c r="B13" s="7" t="s">
        <v>569</v>
      </c>
      <c r="C13" s="510" t="s">
        <v>570</v>
      </c>
      <c r="D13" s="510"/>
      <c r="E13" s="510"/>
    </row>
    <row r="14" spans="1:5" s="38" customFormat="1" ht="20.25" customHeight="1">
      <c r="A14" s="103">
        <v>12</v>
      </c>
      <c r="B14" s="7" t="s">
        <v>571</v>
      </c>
      <c r="C14" s="510" t="s">
        <v>572</v>
      </c>
      <c r="D14" s="510"/>
      <c r="E14" s="510"/>
    </row>
    <row r="15" spans="1:5" s="38" customFormat="1" ht="20.25" customHeight="1">
      <c r="A15" s="103">
        <v>13</v>
      </c>
      <c r="B15" s="7" t="s">
        <v>573</v>
      </c>
      <c r="C15" s="510" t="s">
        <v>574</v>
      </c>
      <c r="D15" s="510"/>
      <c r="E15" s="510"/>
    </row>
    <row r="16" spans="1:5" s="38" customFormat="1" ht="20.25" customHeight="1">
      <c r="A16" s="103">
        <v>14</v>
      </c>
      <c r="B16" s="7" t="s">
        <v>575</v>
      </c>
      <c r="C16" s="510" t="s">
        <v>576</v>
      </c>
      <c r="D16" s="510"/>
      <c r="E16" s="510"/>
    </row>
    <row r="17" spans="1:5" s="38" customFormat="1" ht="20.25" customHeight="1">
      <c r="A17" s="103">
        <v>15</v>
      </c>
      <c r="B17" s="7" t="s">
        <v>577</v>
      </c>
      <c r="C17" s="510" t="s">
        <v>578</v>
      </c>
      <c r="D17" s="510"/>
      <c r="E17" s="510"/>
    </row>
    <row r="18" spans="1:5" s="38" customFormat="1" ht="20.25" customHeight="1">
      <c r="A18" s="103">
        <v>16</v>
      </c>
      <c r="B18" s="7" t="s">
        <v>16</v>
      </c>
      <c r="C18" s="510" t="s">
        <v>579</v>
      </c>
      <c r="D18" s="510"/>
      <c r="E18" s="510"/>
    </row>
    <row r="19" spans="1:5" s="38" customFormat="1" ht="20.25" customHeight="1">
      <c r="A19" s="103">
        <v>17</v>
      </c>
      <c r="B19" s="7" t="s">
        <v>580</v>
      </c>
      <c r="C19" s="510" t="s">
        <v>581</v>
      </c>
      <c r="D19" s="510"/>
      <c r="E19" s="510"/>
    </row>
    <row r="20" spans="1:5" s="38" customFormat="1" ht="20.25" customHeight="1">
      <c r="A20" s="103">
        <v>18</v>
      </c>
      <c r="B20" s="7" t="s">
        <v>582</v>
      </c>
      <c r="C20" s="510" t="s">
        <v>583</v>
      </c>
      <c r="D20" s="510"/>
      <c r="E20" s="510"/>
    </row>
    <row r="21" spans="1:5" s="38" customFormat="1" ht="20.25" customHeight="1">
      <c r="A21" s="103">
        <v>19</v>
      </c>
      <c r="B21" s="7" t="s">
        <v>584</v>
      </c>
      <c r="C21" s="510" t="s">
        <v>585</v>
      </c>
      <c r="D21" s="510"/>
      <c r="E21" s="510"/>
    </row>
    <row r="22" spans="1:5" s="38" customFormat="1" ht="20.25" customHeight="1">
      <c r="A22" s="103">
        <v>20</v>
      </c>
      <c r="B22" s="7" t="s">
        <v>586</v>
      </c>
      <c r="C22" s="510" t="s">
        <v>587</v>
      </c>
      <c r="D22" s="510"/>
      <c r="E22" s="510"/>
    </row>
    <row r="23" spans="1:5" s="38" customFormat="1" ht="20.25" customHeight="1">
      <c r="A23" s="103">
        <v>21</v>
      </c>
      <c r="B23" s="7" t="s">
        <v>588</v>
      </c>
      <c r="C23" s="510" t="s">
        <v>589</v>
      </c>
      <c r="D23" s="510"/>
      <c r="E23" s="510"/>
    </row>
    <row r="24" spans="1:5" s="38" customFormat="1" ht="20.25" customHeight="1">
      <c r="A24" s="103">
        <v>22</v>
      </c>
      <c r="B24" s="7" t="s">
        <v>590</v>
      </c>
      <c r="C24" s="510" t="s">
        <v>591</v>
      </c>
      <c r="D24" s="510"/>
      <c r="E24" s="510"/>
    </row>
    <row r="25" spans="1:5" s="38" customFormat="1" ht="20.25" customHeight="1">
      <c r="A25" s="103">
        <v>23</v>
      </c>
      <c r="B25" s="7" t="s">
        <v>592</v>
      </c>
      <c r="C25" s="510" t="s">
        <v>593</v>
      </c>
      <c r="D25" s="510"/>
      <c r="E25" s="510"/>
    </row>
    <row r="26" spans="1:5" s="38" customFormat="1" ht="20.25" customHeight="1">
      <c r="A26" s="103">
        <v>24</v>
      </c>
      <c r="B26" s="7" t="s">
        <v>860</v>
      </c>
      <c r="C26" s="510" t="s">
        <v>594</v>
      </c>
      <c r="D26" s="510"/>
      <c r="E26" s="510"/>
    </row>
    <row r="27" spans="1:5" s="38" customFormat="1" ht="20.25" customHeight="1">
      <c r="A27" s="103">
        <v>25</v>
      </c>
      <c r="B27" s="7" t="s">
        <v>595</v>
      </c>
      <c r="C27" s="510" t="s">
        <v>596</v>
      </c>
      <c r="D27" s="510"/>
      <c r="E27" s="510"/>
    </row>
    <row r="28" spans="1:5" s="38" customFormat="1" ht="20.25" customHeight="1">
      <c r="A28" s="103">
        <v>26</v>
      </c>
      <c r="B28" s="7" t="s">
        <v>597</v>
      </c>
      <c r="C28" s="510" t="s">
        <v>598</v>
      </c>
      <c r="D28" s="510"/>
      <c r="E28" s="510"/>
    </row>
    <row r="29" spans="1:5" s="38" customFormat="1" ht="20.25" customHeight="1">
      <c r="A29" s="103">
        <v>27</v>
      </c>
      <c r="B29" s="7" t="s">
        <v>599</v>
      </c>
      <c r="C29" s="510" t="s">
        <v>600</v>
      </c>
      <c r="D29" s="510"/>
      <c r="E29" s="510"/>
    </row>
    <row r="30" spans="1:5" s="38" customFormat="1" ht="20.25" customHeight="1">
      <c r="A30" s="103">
        <v>28</v>
      </c>
      <c r="B30" s="7" t="s">
        <v>601</v>
      </c>
      <c r="C30" s="510" t="s">
        <v>602</v>
      </c>
      <c r="D30" s="510"/>
      <c r="E30" s="510"/>
    </row>
    <row r="31" spans="1:5" s="38" customFormat="1" ht="20.25" customHeight="1">
      <c r="A31" s="103">
        <v>29</v>
      </c>
      <c r="B31" s="7" t="s">
        <v>603</v>
      </c>
      <c r="C31" s="510" t="s">
        <v>604</v>
      </c>
      <c r="D31" s="510"/>
      <c r="E31" s="510"/>
    </row>
    <row r="32" spans="1:5" s="38" customFormat="1" ht="19.5" customHeight="1">
      <c r="A32" s="103">
        <v>30</v>
      </c>
      <c r="B32" s="7" t="s">
        <v>605</v>
      </c>
      <c r="C32" s="510" t="s">
        <v>606</v>
      </c>
      <c r="D32" s="510"/>
      <c r="E32" s="510"/>
    </row>
    <row r="33" spans="1:5" s="38" customFormat="1" ht="1.5" customHeight="1">
      <c r="A33" s="511"/>
      <c r="B33" s="511"/>
      <c r="C33" s="219"/>
      <c r="D33" s="221"/>
      <c r="E33" s="221"/>
    </row>
    <row r="34" spans="1:5" s="39" customFormat="1" ht="18.75" customHeight="1">
      <c r="A34" s="183" t="s">
        <v>607</v>
      </c>
      <c r="B34" s="220"/>
      <c r="C34" s="221"/>
      <c r="D34" s="221"/>
      <c r="E34" s="221"/>
    </row>
    <row r="35" spans="1:5" s="39" customFormat="1" ht="17.25" customHeight="1">
      <c r="A35" s="39" t="s">
        <v>608</v>
      </c>
      <c r="B35" s="59"/>
      <c r="C35" s="180"/>
      <c r="D35" s="222"/>
      <c r="E35" s="222"/>
    </row>
  </sheetData>
  <sheetProtection/>
  <mergeCells count="32">
    <mergeCell ref="A33:B33"/>
    <mergeCell ref="C3:E3"/>
    <mergeCell ref="C4:E4"/>
    <mergeCell ref="C5:E5"/>
    <mergeCell ref="C10:E10"/>
    <mergeCell ref="C11:E11"/>
    <mergeCell ref="C6:E6"/>
    <mergeCell ref="C13:E13"/>
    <mergeCell ref="C14:E14"/>
    <mergeCell ref="C15:E15"/>
    <mergeCell ref="C16:E16"/>
    <mergeCell ref="C7:E7"/>
    <mergeCell ref="C8:E8"/>
    <mergeCell ref="C9:E9"/>
    <mergeCell ref="C12:E12"/>
    <mergeCell ref="C22:E22"/>
    <mergeCell ref="C23:E23"/>
    <mergeCell ref="C24:E24"/>
    <mergeCell ref="C17:E17"/>
    <mergeCell ref="C18:E18"/>
    <mergeCell ref="C19:E19"/>
    <mergeCell ref="C20:E20"/>
    <mergeCell ref="A1:C1"/>
    <mergeCell ref="C29:E29"/>
    <mergeCell ref="C30:E30"/>
    <mergeCell ref="C31:E31"/>
    <mergeCell ref="C32:E32"/>
    <mergeCell ref="C25:E25"/>
    <mergeCell ref="C26:E26"/>
    <mergeCell ref="C27:E27"/>
    <mergeCell ref="C28:E28"/>
    <mergeCell ref="C21:E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18"/>
  <sheetViews>
    <sheetView showGridLines="0" view="pageBreakPreview" zoomScale="130" zoomScaleSheetLayoutView="130" workbookViewId="0" topLeftCell="A1">
      <selection activeCell="B3" sqref="A3:IV3"/>
    </sheetView>
  </sheetViews>
  <sheetFormatPr defaultColWidth="9.140625" defaultRowHeight="21.75"/>
  <cols>
    <col min="1" max="1" width="16.421875" style="0" customWidth="1"/>
    <col min="2" max="2" width="20.7109375" style="0" customWidth="1"/>
    <col min="3" max="4" width="15.7109375" style="0" customWidth="1"/>
    <col min="5" max="5" width="23.28125" style="0" customWidth="1"/>
  </cols>
  <sheetData>
    <row r="1" spans="1:5" s="53" customFormat="1" ht="22.5">
      <c r="A1" s="513" t="s">
        <v>59</v>
      </c>
      <c r="B1" s="513"/>
      <c r="C1" s="513"/>
      <c r="D1" s="513"/>
      <c r="E1" s="513"/>
    </row>
    <row r="2" spans="1:5" s="53" customFormat="1" ht="22.5">
      <c r="A2" s="513" t="s">
        <v>785</v>
      </c>
      <c r="B2" s="513"/>
      <c r="C2" s="513"/>
      <c r="D2" s="513"/>
      <c r="E2" s="513"/>
    </row>
    <row r="3" spans="1:5" s="54" customFormat="1" ht="21">
      <c r="A3" s="500" t="s">
        <v>60</v>
      </c>
      <c r="B3" s="113" t="s">
        <v>61</v>
      </c>
      <c r="C3" s="514" t="s">
        <v>62</v>
      </c>
      <c r="D3" s="514"/>
      <c r="E3" s="112" t="s">
        <v>63</v>
      </c>
    </row>
    <row r="4" spans="1:5" s="67" customFormat="1" ht="21">
      <c r="A4" s="502"/>
      <c r="B4" s="115" t="s">
        <v>51</v>
      </c>
      <c r="C4" s="97" t="s">
        <v>64</v>
      </c>
      <c r="D4" s="97" t="s">
        <v>170</v>
      </c>
      <c r="E4" s="74" t="s">
        <v>65</v>
      </c>
    </row>
    <row r="5" spans="1:5" s="5" customFormat="1" ht="18" customHeight="1">
      <c r="A5" s="55">
        <v>2541</v>
      </c>
      <c r="B5" s="50">
        <v>47000</v>
      </c>
      <c r="C5" s="50">
        <v>18920</v>
      </c>
      <c r="D5" s="50">
        <v>732</v>
      </c>
      <c r="E5" s="50">
        <v>361316841</v>
      </c>
    </row>
    <row r="6" spans="1:5" s="5" customFormat="1" ht="18" customHeight="1">
      <c r="A6" s="55">
        <v>2542</v>
      </c>
      <c r="B6" s="50">
        <v>37868</v>
      </c>
      <c r="C6" s="50">
        <v>17104</v>
      </c>
      <c r="D6" s="50">
        <v>594</v>
      </c>
      <c r="E6" s="50">
        <v>257729285</v>
      </c>
    </row>
    <row r="7" spans="1:5" s="5" customFormat="1" ht="18" customHeight="1">
      <c r="A7" s="55">
        <v>2543</v>
      </c>
      <c r="B7" s="50">
        <v>42032</v>
      </c>
      <c r="C7" s="50">
        <v>19870</v>
      </c>
      <c r="D7" s="50">
        <v>673</v>
      </c>
      <c r="E7" s="50">
        <v>299329619</v>
      </c>
    </row>
    <row r="8" spans="1:5" s="5" customFormat="1" ht="18" customHeight="1">
      <c r="A8" s="55">
        <v>2544</v>
      </c>
      <c r="B8" s="50">
        <v>44466</v>
      </c>
      <c r="C8" s="50">
        <v>19566</v>
      </c>
      <c r="D8" s="50">
        <v>695</v>
      </c>
      <c r="E8" s="50">
        <v>326223704</v>
      </c>
    </row>
    <row r="9" spans="1:5" s="5" customFormat="1" ht="18" customHeight="1">
      <c r="A9" s="55">
        <v>2545</v>
      </c>
      <c r="B9" s="50">
        <v>45388</v>
      </c>
      <c r="C9" s="50">
        <v>20483</v>
      </c>
      <c r="D9" s="50">
        <v>843</v>
      </c>
      <c r="E9" s="50">
        <v>474620598</v>
      </c>
    </row>
    <row r="10" spans="1:5" s="5" customFormat="1" ht="18" customHeight="1">
      <c r="A10" s="55">
        <v>2546</v>
      </c>
      <c r="B10" s="50">
        <v>52400</v>
      </c>
      <c r="C10" s="50">
        <v>22439</v>
      </c>
      <c r="D10" s="50">
        <v>840</v>
      </c>
      <c r="E10" s="50">
        <v>488425797</v>
      </c>
    </row>
    <row r="11" spans="1:5" s="5" customFormat="1" ht="18" customHeight="1">
      <c r="A11" s="55">
        <v>2547</v>
      </c>
      <c r="B11" s="50">
        <v>54389</v>
      </c>
      <c r="C11" s="50">
        <v>22955</v>
      </c>
      <c r="D11" s="50">
        <v>806</v>
      </c>
      <c r="E11" s="50">
        <v>466029181</v>
      </c>
    </row>
    <row r="12" spans="1:5" s="9" customFormat="1" ht="18" customHeight="1">
      <c r="A12" s="55">
        <v>2548</v>
      </c>
      <c r="B12" s="50">
        <v>50126</v>
      </c>
      <c r="C12" s="50">
        <v>22957</v>
      </c>
      <c r="D12" s="50">
        <v>697</v>
      </c>
      <c r="E12" s="50">
        <v>402550675</v>
      </c>
    </row>
    <row r="13" spans="1:5" s="9" customFormat="1" ht="18" customHeight="1">
      <c r="A13" s="55">
        <v>2549</v>
      </c>
      <c r="B13" s="50">
        <v>49320</v>
      </c>
      <c r="C13" s="50">
        <v>22107</v>
      </c>
      <c r="D13" s="50">
        <v>632</v>
      </c>
      <c r="E13" s="50">
        <v>394811424</v>
      </c>
    </row>
    <row r="14" spans="1:5" s="9" customFormat="1" ht="18" customHeight="1">
      <c r="A14" s="55">
        <v>2550</v>
      </c>
      <c r="B14" s="50">
        <v>45285</v>
      </c>
      <c r="C14" s="50">
        <v>20597</v>
      </c>
      <c r="D14" s="50">
        <v>671</v>
      </c>
      <c r="E14" s="50">
        <v>369831719</v>
      </c>
    </row>
    <row r="15" spans="1:5" s="9" customFormat="1" ht="18" customHeight="1">
      <c r="A15" s="55">
        <v>2551</v>
      </c>
      <c r="B15" s="50">
        <v>41328</v>
      </c>
      <c r="C15" s="50">
        <v>18854</v>
      </c>
      <c r="D15" s="50">
        <v>598</v>
      </c>
      <c r="E15" s="50">
        <v>349811797</v>
      </c>
    </row>
    <row r="16" spans="1:5" s="9" customFormat="1" ht="18" customHeight="1">
      <c r="A16" s="55">
        <v>2552</v>
      </c>
      <c r="B16" s="50">
        <v>41800</v>
      </c>
      <c r="C16" s="50">
        <v>17567</v>
      </c>
      <c r="D16" s="50">
        <v>538</v>
      </c>
      <c r="E16" s="50">
        <v>353240806</v>
      </c>
    </row>
    <row r="17" spans="1:5" s="9" customFormat="1" ht="18" customHeight="1">
      <c r="A17" s="114">
        <v>2553</v>
      </c>
      <c r="B17" s="81">
        <v>37985</v>
      </c>
      <c r="C17" s="81">
        <v>16612</v>
      </c>
      <c r="D17" s="81">
        <v>456</v>
      </c>
      <c r="E17" s="81">
        <v>426419428</v>
      </c>
    </row>
    <row r="18" s="1" customFormat="1" ht="20.25" customHeight="1">
      <c r="A18" s="4" t="s">
        <v>277</v>
      </c>
    </row>
  </sheetData>
  <sheetProtection/>
  <mergeCells count="4">
    <mergeCell ref="A1:E1"/>
    <mergeCell ref="A2:E2"/>
    <mergeCell ref="A3:A4"/>
    <mergeCell ref="C3:D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8"/>
  <sheetViews>
    <sheetView showGridLines="0" view="pageBreakPreview" zoomScale="86" zoomScaleSheetLayoutView="86" workbookViewId="0" topLeftCell="A10">
      <selection activeCell="O5" sqref="O5:Q5"/>
    </sheetView>
  </sheetViews>
  <sheetFormatPr defaultColWidth="7.7109375" defaultRowHeight="21.75"/>
  <cols>
    <col min="1" max="1" width="9.57421875" style="47" customWidth="1"/>
    <col min="2" max="2" width="13.140625" style="349" customWidth="1"/>
    <col min="3" max="3" width="7.00390625" style="350" customWidth="1"/>
    <col min="4" max="4" width="2.7109375" style="350" customWidth="1"/>
    <col min="5" max="5" width="5.8515625" style="350" customWidth="1"/>
    <col min="6" max="6" width="2.7109375" style="350" customWidth="1"/>
    <col min="7" max="7" width="5.421875" style="350" customWidth="1"/>
    <col min="8" max="8" width="3.28125" style="350" customWidth="1"/>
    <col min="9" max="9" width="7.28125" style="350" customWidth="1"/>
    <col min="10" max="10" width="2.00390625" style="350" customWidth="1"/>
    <col min="11" max="11" width="5.421875" style="350" customWidth="1"/>
    <col min="12" max="12" width="2.7109375" style="350" customWidth="1"/>
    <col min="13" max="13" width="7.140625" style="350" customWidth="1"/>
    <col min="14" max="14" width="2.00390625" style="350" customWidth="1"/>
    <col min="15" max="15" width="6.00390625" style="350" customWidth="1"/>
    <col min="16" max="16" width="2.7109375" style="350" customWidth="1"/>
    <col min="17" max="17" width="7.00390625" style="350" customWidth="1"/>
    <col min="18" max="18" width="2.7109375" style="350" customWidth="1"/>
    <col min="19" max="19" width="6.140625" style="350" customWidth="1"/>
    <col min="20" max="20" width="2.7109375" style="350" customWidth="1"/>
    <col min="21" max="21" width="6.140625" style="350" customWidth="1"/>
    <col min="22" max="22" width="2.7109375" style="350" customWidth="1"/>
    <col min="23" max="23" width="5.421875" style="350" customWidth="1"/>
    <col min="24" max="24" width="2.7109375" style="350" customWidth="1"/>
    <col min="25" max="25" width="4.7109375" style="350" customWidth="1"/>
    <col min="26" max="26" width="2.7109375" style="350" customWidth="1"/>
    <col min="27" max="27" width="6.421875" style="350" customWidth="1"/>
    <col min="28" max="28" width="2.00390625" style="350" customWidth="1"/>
    <col min="29" max="29" width="6.140625" style="350" customWidth="1"/>
    <col min="30" max="30" width="2.7109375" style="47" customWidth="1"/>
    <col min="31" max="16384" width="7.7109375" style="47" customWidth="1"/>
  </cols>
  <sheetData>
    <row r="1" spans="1:39" s="45" customFormat="1" ht="22.5" customHeight="1">
      <c r="A1" s="515" t="s">
        <v>33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48" s="84" customFormat="1" ht="32.25" customHeight="1">
      <c r="A2" s="516" t="s">
        <v>786</v>
      </c>
      <c r="B2" s="516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3"/>
      <c r="AO2" s="83"/>
      <c r="AP2" s="83"/>
      <c r="AQ2" s="83"/>
      <c r="AR2" s="83"/>
      <c r="AS2" s="83"/>
      <c r="AT2" s="83"/>
      <c r="AU2" s="83"/>
      <c r="AV2" s="83"/>
    </row>
    <row r="3" spans="1:30" ht="27" customHeight="1">
      <c r="A3" s="518" t="s">
        <v>34</v>
      </c>
      <c r="B3" s="520" t="s">
        <v>171</v>
      </c>
      <c r="C3" s="526" t="s">
        <v>278</v>
      </c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8"/>
    </row>
    <row r="4" spans="1:30" ht="150" customHeight="1">
      <c r="A4" s="519"/>
      <c r="B4" s="521"/>
      <c r="C4" s="522" t="s">
        <v>264</v>
      </c>
      <c r="D4" s="523"/>
      <c r="E4" s="522" t="s">
        <v>244</v>
      </c>
      <c r="F4" s="523"/>
      <c r="G4" s="522" t="s">
        <v>245</v>
      </c>
      <c r="H4" s="523"/>
      <c r="I4" s="522" t="s">
        <v>246</v>
      </c>
      <c r="J4" s="523"/>
      <c r="K4" s="524" t="s">
        <v>247</v>
      </c>
      <c r="L4" s="525"/>
      <c r="M4" s="524" t="s">
        <v>248</v>
      </c>
      <c r="N4" s="525"/>
      <c r="O4" s="529" t="s">
        <v>249</v>
      </c>
      <c r="P4" s="530"/>
      <c r="Q4" s="529" t="s">
        <v>250</v>
      </c>
      <c r="R4" s="530"/>
      <c r="S4" s="529" t="s">
        <v>251</v>
      </c>
      <c r="T4" s="530"/>
      <c r="U4" s="529" t="s">
        <v>252</v>
      </c>
      <c r="V4" s="530"/>
      <c r="W4" s="529" t="s">
        <v>253</v>
      </c>
      <c r="X4" s="530"/>
      <c r="Y4" s="529" t="s">
        <v>254</v>
      </c>
      <c r="Z4" s="530"/>
      <c r="AA4" s="529" t="s">
        <v>255</v>
      </c>
      <c r="AB4" s="530"/>
      <c r="AC4" s="529" t="s">
        <v>491</v>
      </c>
      <c r="AD4" s="530"/>
    </row>
    <row r="5" spans="1:30" ht="18.75" customHeight="1">
      <c r="A5" s="49" t="s">
        <v>35</v>
      </c>
      <c r="B5" s="330">
        <v>3182</v>
      </c>
      <c r="C5" s="331">
        <v>125</v>
      </c>
      <c r="D5" s="332"/>
      <c r="E5" s="331">
        <v>19</v>
      </c>
      <c r="F5" s="160"/>
      <c r="G5" s="332">
        <v>1</v>
      </c>
      <c r="H5" s="332"/>
      <c r="I5" s="331">
        <v>1592</v>
      </c>
      <c r="J5" s="160"/>
      <c r="K5" s="332">
        <v>35</v>
      </c>
      <c r="L5" s="160"/>
      <c r="M5" s="331">
        <v>2155</v>
      </c>
      <c r="N5" s="332"/>
      <c r="O5" s="331">
        <v>93</v>
      </c>
      <c r="P5" s="160"/>
      <c r="Q5" s="332">
        <v>602</v>
      </c>
      <c r="R5" s="332"/>
      <c r="S5" s="331">
        <v>93</v>
      </c>
      <c r="T5" s="160"/>
      <c r="U5" s="332">
        <v>103</v>
      </c>
      <c r="V5" s="332"/>
      <c r="W5" s="331">
        <v>56</v>
      </c>
      <c r="X5" s="160"/>
      <c r="Y5" s="333">
        <v>4</v>
      </c>
      <c r="Z5" s="332"/>
      <c r="AA5" s="331">
        <v>480</v>
      </c>
      <c r="AB5" s="160"/>
      <c r="AC5" s="332">
        <v>85</v>
      </c>
      <c r="AD5" s="334"/>
    </row>
    <row r="6" spans="1:30" ht="18.75" customHeight="1">
      <c r="A6" s="49" t="s">
        <v>36</v>
      </c>
      <c r="B6" s="335">
        <v>3174</v>
      </c>
      <c r="C6" s="336">
        <v>149</v>
      </c>
      <c r="D6" s="337"/>
      <c r="E6" s="336">
        <v>17</v>
      </c>
      <c r="F6" s="161"/>
      <c r="G6" s="337">
        <v>7</v>
      </c>
      <c r="H6" s="337"/>
      <c r="I6" s="336">
        <v>1634</v>
      </c>
      <c r="J6" s="161"/>
      <c r="K6" s="337">
        <v>44</v>
      </c>
      <c r="L6" s="161"/>
      <c r="M6" s="336">
        <v>2307</v>
      </c>
      <c r="N6" s="337"/>
      <c r="O6" s="336">
        <v>98</v>
      </c>
      <c r="P6" s="161"/>
      <c r="Q6" s="337">
        <v>575</v>
      </c>
      <c r="R6" s="337"/>
      <c r="S6" s="336">
        <v>115</v>
      </c>
      <c r="T6" s="161"/>
      <c r="U6" s="337">
        <v>66</v>
      </c>
      <c r="V6" s="337"/>
      <c r="W6" s="336">
        <v>74</v>
      </c>
      <c r="X6" s="161"/>
      <c r="Y6" s="120" t="s">
        <v>2</v>
      </c>
      <c r="Z6" s="337"/>
      <c r="AA6" s="336">
        <v>454</v>
      </c>
      <c r="AB6" s="161"/>
      <c r="AC6" s="337">
        <v>67</v>
      </c>
      <c r="AD6" s="338"/>
    </row>
    <row r="7" spans="1:30" ht="18.75" customHeight="1">
      <c r="A7" s="49" t="s">
        <v>37</v>
      </c>
      <c r="B7" s="335">
        <v>3190</v>
      </c>
      <c r="C7" s="336">
        <v>125</v>
      </c>
      <c r="D7" s="337"/>
      <c r="E7" s="336">
        <v>16</v>
      </c>
      <c r="F7" s="161"/>
      <c r="G7" s="337">
        <v>8</v>
      </c>
      <c r="H7" s="337"/>
      <c r="I7" s="336">
        <v>1700</v>
      </c>
      <c r="J7" s="161"/>
      <c r="K7" s="337">
        <v>59</v>
      </c>
      <c r="L7" s="161"/>
      <c r="M7" s="336">
        <v>2239</v>
      </c>
      <c r="N7" s="337"/>
      <c r="O7" s="336">
        <v>88</v>
      </c>
      <c r="P7" s="161"/>
      <c r="Q7" s="337">
        <v>579</v>
      </c>
      <c r="R7" s="337"/>
      <c r="S7" s="336">
        <v>96</v>
      </c>
      <c r="T7" s="161"/>
      <c r="U7" s="337">
        <v>66</v>
      </c>
      <c r="V7" s="337"/>
      <c r="W7" s="336">
        <v>80</v>
      </c>
      <c r="X7" s="161"/>
      <c r="Y7" s="120">
        <v>1</v>
      </c>
      <c r="Z7" s="337"/>
      <c r="AA7" s="336">
        <v>484</v>
      </c>
      <c r="AB7" s="161"/>
      <c r="AC7" s="337">
        <v>65</v>
      </c>
      <c r="AD7" s="338"/>
    </row>
    <row r="8" spans="1:30" ht="18.75" customHeight="1">
      <c r="A8" s="49" t="s">
        <v>38</v>
      </c>
      <c r="B8" s="335">
        <v>2753</v>
      </c>
      <c r="C8" s="336">
        <v>98</v>
      </c>
      <c r="D8" s="337"/>
      <c r="E8" s="336">
        <v>16</v>
      </c>
      <c r="F8" s="161"/>
      <c r="G8" s="337">
        <v>4</v>
      </c>
      <c r="H8" s="337"/>
      <c r="I8" s="336">
        <v>1387</v>
      </c>
      <c r="J8" s="161"/>
      <c r="K8" s="337">
        <v>34</v>
      </c>
      <c r="L8" s="161"/>
      <c r="M8" s="336">
        <v>1833</v>
      </c>
      <c r="N8" s="337"/>
      <c r="O8" s="336">
        <v>83</v>
      </c>
      <c r="P8" s="161"/>
      <c r="Q8" s="337">
        <v>492</v>
      </c>
      <c r="R8" s="337"/>
      <c r="S8" s="336">
        <v>81</v>
      </c>
      <c r="T8" s="161"/>
      <c r="U8" s="337">
        <v>49</v>
      </c>
      <c r="V8" s="337"/>
      <c r="W8" s="336">
        <v>44</v>
      </c>
      <c r="X8" s="161"/>
      <c r="Y8" s="120">
        <v>1</v>
      </c>
      <c r="Z8" s="337"/>
      <c r="AA8" s="336">
        <v>423</v>
      </c>
      <c r="AB8" s="161"/>
      <c r="AC8" s="337">
        <v>68</v>
      </c>
      <c r="AD8" s="338"/>
    </row>
    <row r="9" spans="1:30" ht="18.75" customHeight="1">
      <c r="A9" s="49" t="s">
        <v>39</v>
      </c>
      <c r="B9" s="335">
        <v>2688</v>
      </c>
      <c r="C9" s="336">
        <v>109</v>
      </c>
      <c r="D9" s="337"/>
      <c r="E9" s="336">
        <v>12</v>
      </c>
      <c r="F9" s="161"/>
      <c r="G9" s="337">
        <v>6</v>
      </c>
      <c r="H9" s="337"/>
      <c r="I9" s="336">
        <v>1411</v>
      </c>
      <c r="J9" s="161"/>
      <c r="K9" s="337">
        <v>34</v>
      </c>
      <c r="L9" s="161"/>
      <c r="M9" s="336">
        <v>1883</v>
      </c>
      <c r="N9" s="337"/>
      <c r="O9" s="336">
        <v>83</v>
      </c>
      <c r="P9" s="161"/>
      <c r="Q9" s="337">
        <v>494</v>
      </c>
      <c r="R9" s="337"/>
      <c r="S9" s="336">
        <v>74</v>
      </c>
      <c r="T9" s="161"/>
      <c r="U9" s="337">
        <v>54</v>
      </c>
      <c r="V9" s="337"/>
      <c r="W9" s="336">
        <v>64</v>
      </c>
      <c r="X9" s="161"/>
      <c r="Y9" s="120" t="s">
        <v>2</v>
      </c>
      <c r="Z9" s="337"/>
      <c r="AA9" s="336">
        <v>413</v>
      </c>
      <c r="AB9" s="161"/>
      <c r="AC9" s="337">
        <v>74</v>
      </c>
      <c r="AD9" s="338"/>
    </row>
    <row r="10" spans="1:30" ht="18.75" customHeight="1">
      <c r="A10" s="49" t="s">
        <v>40</v>
      </c>
      <c r="B10" s="335">
        <v>3160</v>
      </c>
      <c r="C10" s="336">
        <v>113</v>
      </c>
      <c r="D10" s="337"/>
      <c r="E10" s="336">
        <v>7</v>
      </c>
      <c r="F10" s="161"/>
      <c r="G10" s="337">
        <v>6</v>
      </c>
      <c r="H10" s="337"/>
      <c r="I10" s="336">
        <v>1603</v>
      </c>
      <c r="J10" s="161"/>
      <c r="K10" s="337">
        <v>37</v>
      </c>
      <c r="L10" s="161"/>
      <c r="M10" s="336">
        <v>2375</v>
      </c>
      <c r="N10" s="337"/>
      <c r="O10" s="336">
        <v>84</v>
      </c>
      <c r="P10" s="161"/>
      <c r="Q10" s="337">
        <v>560</v>
      </c>
      <c r="R10" s="337"/>
      <c r="S10" s="336">
        <v>93</v>
      </c>
      <c r="T10" s="161"/>
      <c r="U10" s="337">
        <v>65</v>
      </c>
      <c r="V10" s="337"/>
      <c r="W10" s="336">
        <v>68</v>
      </c>
      <c r="X10" s="161"/>
      <c r="Y10" s="120" t="s">
        <v>2</v>
      </c>
      <c r="Z10" s="337"/>
      <c r="AA10" s="336">
        <v>413</v>
      </c>
      <c r="AB10" s="161"/>
      <c r="AC10" s="337">
        <v>105</v>
      </c>
      <c r="AD10" s="338"/>
    </row>
    <row r="11" spans="1:30" ht="18.75" customHeight="1">
      <c r="A11" s="49" t="s">
        <v>41</v>
      </c>
      <c r="B11" s="335">
        <v>3040</v>
      </c>
      <c r="C11" s="336">
        <v>112</v>
      </c>
      <c r="D11" s="337"/>
      <c r="E11" s="336">
        <v>13</v>
      </c>
      <c r="F11" s="161"/>
      <c r="G11" s="337">
        <v>4</v>
      </c>
      <c r="H11" s="337"/>
      <c r="I11" s="336">
        <v>1551</v>
      </c>
      <c r="J11" s="161"/>
      <c r="K11" s="337">
        <v>34</v>
      </c>
      <c r="L11" s="161"/>
      <c r="M11" s="336">
        <v>2225</v>
      </c>
      <c r="N11" s="337"/>
      <c r="O11" s="336">
        <v>113</v>
      </c>
      <c r="P11" s="161"/>
      <c r="Q11" s="337">
        <v>524</v>
      </c>
      <c r="R11" s="337"/>
      <c r="S11" s="336">
        <v>118</v>
      </c>
      <c r="T11" s="161"/>
      <c r="U11" s="337">
        <v>58</v>
      </c>
      <c r="V11" s="337"/>
      <c r="W11" s="336">
        <v>62</v>
      </c>
      <c r="X11" s="161"/>
      <c r="Y11" s="120" t="s">
        <v>2</v>
      </c>
      <c r="Z11" s="337"/>
      <c r="AA11" s="336">
        <v>436</v>
      </c>
      <c r="AB11" s="161"/>
      <c r="AC11" s="337">
        <v>79</v>
      </c>
      <c r="AD11" s="338"/>
    </row>
    <row r="12" spans="1:30" ht="18.75" customHeight="1">
      <c r="A12" s="49" t="s">
        <v>42</v>
      </c>
      <c r="B12" s="335">
        <v>3139</v>
      </c>
      <c r="C12" s="336">
        <v>113</v>
      </c>
      <c r="D12" s="337"/>
      <c r="E12" s="336">
        <v>10</v>
      </c>
      <c r="F12" s="161"/>
      <c r="G12" s="337">
        <v>6</v>
      </c>
      <c r="H12" s="337"/>
      <c r="I12" s="336">
        <v>1493</v>
      </c>
      <c r="J12" s="161"/>
      <c r="K12" s="337">
        <v>20</v>
      </c>
      <c r="L12" s="161"/>
      <c r="M12" s="336">
        <v>2080</v>
      </c>
      <c r="N12" s="337"/>
      <c r="O12" s="336">
        <v>90</v>
      </c>
      <c r="P12" s="161"/>
      <c r="Q12" s="337">
        <v>548</v>
      </c>
      <c r="R12" s="337"/>
      <c r="S12" s="336">
        <v>105</v>
      </c>
      <c r="T12" s="161"/>
      <c r="U12" s="337">
        <v>72</v>
      </c>
      <c r="V12" s="337"/>
      <c r="W12" s="336">
        <v>62</v>
      </c>
      <c r="X12" s="161"/>
      <c r="Y12" s="120" t="s">
        <v>2</v>
      </c>
      <c r="Z12" s="337"/>
      <c r="AA12" s="336">
        <v>507</v>
      </c>
      <c r="AB12" s="161"/>
      <c r="AC12" s="337">
        <v>71</v>
      </c>
      <c r="AD12" s="338"/>
    </row>
    <row r="13" spans="1:30" ht="18.75" customHeight="1">
      <c r="A13" s="49" t="s">
        <v>43</v>
      </c>
      <c r="B13" s="335">
        <v>3308</v>
      </c>
      <c r="C13" s="336">
        <v>91</v>
      </c>
      <c r="D13" s="337"/>
      <c r="E13" s="336">
        <v>13</v>
      </c>
      <c r="F13" s="161"/>
      <c r="G13" s="337">
        <v>2</v>
      </c>
      <c r="H13" s="337"/>
      <c r="I13" s="336">
        <v>1643</v>
      </c>
      <c r="J13" s="161"/>
      <c r="K13" s="337">
        <v>32</v>
      </c>
      <c r="L13" s="161"/>
      <c r="M13" s="336">
        <v>2301</v>
      </c>
      <c r="N13" s="337"/>
      <c r="O13" s="336">
        <v>98</v>
      </c>
      <c r="P13" s="161"/>
      <c r="Q13" s="337">
        <v>584</v>
      </c>
      <c r="R13" s="337"/>
      <c r="S13" s="336">
        <v>97</v>
      </c>
      <c r="T13" s="161"/>
      <c r="U13" s="337">
        <v>73</v>
      </c>
      <c r="V13" s="337"/>
      <c r="W13" s="336">
        <v>83</v>
      </c>
      <c r="X13" s="161"/>
      <c r="Y13" s="120" t="s">
        <v>2</v>
      </c>
      <c r="Z13" s="337"/>
      <c r="AA13" s="336">
        <v>442</v>
      </c>
      <c r="AB13" s="161"/>
      <c r="AC13" s="337">
        <v>86</v>
      </c>
      <c r="AD13" s="338"/>
    </row>
    <row r="14" spans="1:30" ht="18.75" customHeight="1">
      <c r="A14" s="49" t="s">
        <v>44</v>
      </c>
      <c r="B14" s="335">
        <v>3330</v>
      </c>
      <c r="C14" s="336">
        <v>102</v>
      </c>
      <c r="D14" s="337"/>
      <c r="E14" s="336">
        <v>20</v>
      </c>
      <c r="F14" s="161"/>
      <c r="G14" s="337">
        <v>5</v>
      </c>
      <c r="H14" s="337"/>
      <c r="I14" s="336">
        <v>1571</v>
      </c>
      <c r="J14" s="161"/>
      <c r="K14" s="337">
        <v>29</v>
      </c>
      <c r="L14" s="161"/>
      <c r="M14" s="336">
        <v>2281</v>
      </c>
      <c r="N14" s="337"/>
      <c r="O14" s="336">
        <v>90</v>
      </c>
      <c r="P14" s="161"/>
      <c r="Q14" s="337">
        <v>583</v>
      </c>
      <c r="R14" s="337"/>
      <c r="S14" s="336">
        <v>110</v>
      </c>
      <c r="T14" s="161"/>
      <c r="U14" s="337">
        <v>74</v>
      </c>
      <c r="V14" s="337"/>
      <c r="W14" s="336">
        <v>62</v>
      </c>
      <c r="X14" s="161"/>
      <c r="Y14" s="120" t="s">
        <v>2</v>
      </c>
      <c r="Z14" s="337"/>
      <c r="AA14" s="336">
        <v>486</v>
      </c>
      <c r="AB14" s="161"/>
      <c r="AC14" s="337">
        <v>87</v>
      </c>
      <c r="AD14" s="338"/>
    </row>
    <row r="15" spans="1:30" ht="18.75" customHeight="1">
      <c r="A15" s="49" t="s">
        <v>45</v>
      </c>
      <c r="B15" s="335">
        <v>3511</v>
      </c>
      <c r="C15" s="336">
        <v>105</v>
      </c>
      <c r="D15" s="337"/>
      <c r="E15" s="336">
        <v>14</v>
      </c>
      <c r="F15" s="161"/>
      <c r="G15" s="337">
        <v>9</v>
      </c>
      <c r="H15" s="337"/>
      <c r="I15" s="336">
        <v>1675</v>
      </c>
      <c r="J15" s="161"/>
      <c r="K15" s="337">
        <v>36</v>
      </c>
      <c r="L15" s="161"/>
      <c r="M15" s="336">
        <v>2244</v>
      </c>
      <c r="N15" s="337"/>
      <c r="O15" s="336">
        <v>98</v>
      </c>
      <c r="P15" s="161"/>
      <c r="Q15" s="337">
        <v>581</v>
      </c>
      <c r="R15" s="337"/>
      <c r="S15" s="336">
        <v>115</v>
      </c>
      <c r="T15" s="161"/>
      <c r="U15" s="337">
        <v>87</v>
      </c>
      <c r="V15" s="337"/>
      <c r="W15" s="336">
        <v>62</v>
      </c>
      <c r="X15" s="161"/>
      <c r="Y15" s="120" t="s">
        <v>2</v>
      </c>
      <c r="Z15" s="337"/>
      <c r="AA15" s="336">
        <v>450</v>
      </c>
      <c r="AB15" s="161"/>
      <c r="AC15" s="337">
        <v>100</v>
      </c>
      <c r="AD15" s="338"/>
    </row>
    <row r="16" spans="1:30" ht="18.75" customHeight="1">
      <c r="A16" s="49" t="s">
        <v>46</v>
      </c>
      <c r="B16" s="335">
        <v>3510</v>
      </c>
      <c r="C16" s="339">
        <v>118</v>
      </c>
      <c r="D16" s="340"/>
      <c r="E16" s="339">
        <v>37</v>
      </c>
      <c r="F16" s="341"/>
      <c r="G16" s="340">
        <v>4</v>
      </c>
      <c r="H16" s="340"/>
      <c r="I16" s="339">
        <v>1754</v>
      </c>
      <c r="J16" s="341"/>
      <c r="K16" s="340">
        <v>30</v>
      </c>
      <c r="L16" s="341"/>
      <c r="M16" s="339">
        <v>2338</v>
      </c>
      <c r="N16" s="340"/>
      <c r="O16" s="339">
        <v>108</v>
      </c>
      <c r="P16" s="341"/>
      <c r="Q16" s="340">
        <v>562</v>
      </c>
      <c r="R16" s="340"/>
      <c r="S16" s="339">
        <v>90</v>
      </c>
      <c r="T16" s="341"/>
      <c r="U16" s="340">
        <v>77</v>
      </c>
      <c r="V16" s="340"/>
      <c r="W16" s="339">
        <v>78</v>
      </c>
      <c r="X16" s="341"/>
      <c r="Y16" s="342">
        <v>5</v>
      </c>
      <c r="Z16" s="340"/>
      <c r="AA16" s="339">
        <v>455</v>
      </c>
      <c r="AB16" s="341"/>
      <c r="AC16" s="340">
        <v>95</v>
      </c>
      <c r="AD16" s="343"/>
    </row>
    <row r="17" spans="1:30" ht="18.75" customHeight="1">
      <c r="A17" s="51" t="s">
        <v>8</v>
      </c>
      <c r="B17" s="344">
        <f>SUM(B5:B16)</f>
        <v>37985</v>
      </c>
      <c r="C17" s="345">
        <f>SUM(C5:C16)</f>
        <v>1360</v>
      </c>
      <c r="D17" s="346"/>
      <c r="E17" s="345">
        <f>SUM(E5:E16)</f>
        <v>194</v>
      </c>
      <c r="F17" s="347"/>
      <c r="G17" s="346">
        <f>SUM(G5:G16)</f>
        <v>62</v>
      </c>
      <c r="H17" s="346"/>
      <c r="I17" s="345">
        <f>SUM(I5:I16)</f>
        <v>19014</v>
      </c>
      <c r="J17" s="347"/>
      <c r="K17" s="346">
        <f>SUM(K5:K16)</f>
        <v>424</v>
      </c>
      <c r="L17" s="347"/>
      <c r="M17" s="345">
        <f>SUM(M5:M16)</f>
        <v>26261</v>
      </c>
      <c r="N17" s="346"/>
      <c r="O17" s="345">
        <f>SUM(O5:O16)</f>
        <v>1126</v>
      </c>
      <c r="P17" s="347"/>
      <c r="Q17" s="346">
        <f>SUM(Q5:Q16)</f>
        <v>6684</v>
      </c>
      <c r="R17" s="346"/>
      <c r="S17" s="345">
        <f>SUM(S5:S16)</f>
        <v>1187</v>
      </c>
      <c r="T17" s="347"/>
      <c r="U17" s="346">
        <f>SUM(U5:U16)</f>
        <v>844</v>
      </c>
      <c r="V17" s="346"/>
      <c r="W17" s="345">
        <f>SUM(W5:W16)</f>
        <v>795</v>
      </c>
      <c r="X17" s="347"/>
      <c r="Y17" s="346">
        <f>SUM(Y5:Y16)</f>
        <v>11</v>
      </c>
      <c r="Z17" s="346"/>
      <c r="AA17" s="345">
        <f>SUM(AA5:AA16)</f>
        <v>5443</v>
      </c>
      <c r="AB17" s="347"/>
      <c r="AC17" s="346">
        <f>SUM(AC5:AC16)</f>
        <v>982</v>
      </c>
      <c r="AD17" s="343"/>
    </row>
    <row r="18" spans="1:29" s="1" customFormat="1" ht="21" customHeight="1">
      <c r="A18" s="4" t="s">
        <v>277</v>
      </c>
      <c r="B18" s="348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</row>
  </sheetData>
  <sheetProtection/>
  <mergeCells count="19">
    <mergeCell ref="AC4:AD4"/>
    <mergeCell ref="U4:V4"/>
    <mergeCell ref="W4:X4"/>
    <mergeCell ref="Y4:Z4"/>
    <mergeCell ref="AA4:AB4"/>
    <mergeCell ref="M4:N4"/>
    <mergeCell ref="O4:P4"/>
    <mergeCell ref="Q4:R4"/>
    <mergeCell ref="S4:T4"/>
    <mergeCell ref="A1:AC1"/>
    <mergeCell ref="A2:AC2"/>
    <mergeCell ref="A3:A4"/>
    <mergeCell ref="B3:B4"/>
    <mergeCell ref="C4:D4"/>
    <mergeCell ref="E4:F4"/>
    <mergeCell ref="G4:H4"/>
    <mergeCell ref="I4:J4"/>
    <mergeCell ref="K4:L4"/>
    <mergeCell ref="C3:A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R21"/>
  <sheetViews>
    <sheetView showGridLines="0" view="pageBreakPreview" zoomScale="106" zoomScaleSheetLayoutView="106" workbookViewId="0" topLeftCell="A1">
      <selection activeCell="R19" sqref="R19"/>
    </sheetView>
  </sheetViews>
  <sheetFormatPr defaultColWidth="9.140625" defaultRowHeight="21.75"/>
  <cols>
    <col min="1" max="1" width="10.7109375" style="326" customWidth="1"/>
    <col min="2" max="2" width="9.421875" style="326" customWidth="1"/>
    <col min="3" max="3" width="21.421875" style="370" customWidth="1"/>
    <col min="4" max="4" width="6.7109375" style="372" customWidth="1"/>
    <col min="5" max="5" width="4.00390625" style="326" customWidth="1"/>
    <col min="6" max="6" width="6.7109375" style="372" customWidth="1"/>
    <col min="7" max="7" width="4.00390625" style="326" customWidth="1"/>
    <col min="8" max="8" width="6.7109375" style="373" customWidth="1"/>
    <col min="9" max="9" width="4.00390625" style="328" customWidth="1"/>
    <col min="10" max="10" width="6.7109375" style="373" customWidth="1"/>
    <col min="11" max="11" width="4.00390625" style="328" customWidth="1"/>
    <col min="12" max="12" width="7.7109375" style="373" customWidth="1"/>
    <col min="13" max="13" width="3.28125" style="328" customWidth="1"/>
    <col min="14" max="14" width="7.7109375" style="373" customWidth="1"/>
    <col min="15" max="15" width="3.28125" style="328" customWidth="1"/>
    <col min="16" max="16" width="10.00390625" style="328" customWidth="1"/>
    <col min="17" max="18" width="10.7109375" style="328" customWidth="1"/>
    <col min="19" max="16384" width="9.140625" style="310" customWidth="1"/>
  </cols>
  <sheetData>
    <row r="1" spans="1:18" ht="26.25">
      <c r="A1" s="531" t="s">
        <v>787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</row>
    <row r="2" spans="1:18" ht="31.5" customHeight="1">
      <c r="A2" s="532" t="s">
        <v>47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</row>
    <row r="3" spans="1:18" s="312" customFormat="1" ht="23.25">
      <c r="A3" s="518" t="s">
        <v>34</v>
      </c>
      <c r="B3" s="311"/>
      <c r="C3" s="311"/>
      <c r="D3" s="533" t="s">
        <v>48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6"/>
      <c r="P3" s="533" t="s">
        <v>49</v>
      </c>
      <c r="Q3" s="535"/>
      <c r="R3" s="536"/>
    </row>
    <row r="4" spans="1:18" ht="21.75">
      <c r="A4" s="539"/>
      <c r="B4" s="85" t="s">
        <v>50</v>
      </c>
      <c r="C4" s="87" t="s">
        <v>63</v>
      </c>
      <c r="D4" s="534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8"/>
      <c r="P4" s="534"/>
      <c r="Q4" s="537"/>
      <c r="R4" s="538"/>
    </row>
    <row r="5" spans="1:18" ht="21.75">
      <c r="A5" s="539"/>
      <c r="B5" s="85" t="s">
        <v>51</v>
      </c>
      <c r="C5" s="85" t="s">
        <v>86</v>
      </c>
      <c r="D5" s="526" t="s">
        <v>184</v>
      </c>
      <c r="E5" s="527"/>
      <c r="F5" s="527"/>
      <c r="G5" s="329"/>
      <c r="H5" s="526" t="s">
        <v>52</v>
      </c>
      <c r="I5" s="527"/>
      <c r="J5" s="527"/>
      <c r="K5" s="329"/>
      <c r="L5" s="533" t="s">
        <v>53</v>
      </c>
      <c r="M5" s="535"/>
      <c r="N5" s="535"/>
      <c r="O5" s="536"/>
      <c r="P5" s="533" t="s">
        <v>54</v>
      </c>
      <c r="Q5" s="533" t="s">
        <v>55</v>
      </c>
      <c r="R5" s="518" t="s">
        <v>56</v>
      </c>
    </row>
    <row r="6" spans="1:18" ht="23.25">
      <c r="A6" s="540"/>
      <c r="B6" s="86"/>
      <c r="C6" s="88"/>
      <c r="D6" s="541" t="s">
        <v>57</v>
      </c>
      <c r="E6" s="542"/>
      <c r="F6" s="533" t="s">
        <v>58</v>
      </c>
      <c r="G6" s="536"/>
      <c r="H6" s="541" t="s">
        <v>57</v>
      </c>
      <c r="I6" s="542"/>
      <c r="J6" s="533" t="s">
        <v>58</v>
      </c>
      <c r="K6" s="536"/>
      <c r="L6" s="541" t="s">
        <v>57</v>
      </c>
      <c r="M6" s="542"/>
      <c r="N6" s="526" t="s">
        <v>58</v>
      </c>
      <c r="O6" s="528"/>
      <c r="P6" s="534"/>
      <c r="Q6" s="534"/>
      <c r="R6" s="519"/>
    </row>
    <row r="7" spans="1:18" ht="21.75">
      <c r="A7" s="313" t="s">
        <v>35</v>
      </c>
      <c r="B7" s="314">
        <v>3182</v>
      </c>
      <c r="C7" s="351">
        <v>27238788</v>
      </c>
      <c r="D7" s="352">
        <v>34</v>
      </c>
      <c r="E7" s="353"/>
      <c r="F7" s="352">
        <v>12</v>
      </c>
      <c r="G7" s="315"/>
      <c r="H7" s="354">
        <v>59</v>
      </c>
      <c r="I7" s="353"/>
      <c r="J7" s="352">
        <v>21</v>
      </c>
      <c r="K7" s="315"/>
      <c r="L7" s="354">
        <v>876</v>
      </c>
      <c r="M7" s="353"/>
      <c r="N7" s="352">
        <v>437</v>
      </c>
      <c r="O7" s="315"/>
      <c r="P7" s="320">
        <v>2639</v>
      </c>
      <c r="Q7" s="317">
        <v>21</v>
      </c>
      <c r="R7" s="355">
        <v>76</v>
      </c>
    </row>
    <row r="8" spans="1:18" ht="21.75">
      <c r="A8" s="318" t="s">
        <v>36</v>
      </c>
      <c r="B8" s="316">
        <v>3174</v>
      </c>
      <c r="C8" s="356">
        <v>30293569</v>
      </c>
      <c r="D8" s="357">
        <v>28</v>
      </c>
      <c r="E8" s="358"/>
      <c r="F8" s="357">
        <v>7</v>
      </c>
      <c r="G8" s="319"/>
      <c r="H8" s="359">
        <v>78</v>
      </c>
      <c r="I8" s="358"/>
      <c r="J8" s="357">
        <v>21</v>
      </c>
      <c r="K8" s="319"/>
      <c r="L8" s="359">
        <v>900</v>
      </c>
      <c r="M8" s="358"/>
      <c r="N8" s="357">
        <v>443</v>
      </c>
      <c r="O8" s="319"/>
      <c r="P8" s="320">
        <v>2584</v>
      </c>
      <c r="Q8" s="321">
        <v>15</v>
      </c>
      <c r="R8" s="321">
        <v>63</v>
      </c>
    </row>
    <row r="9" spans="1:18" ht="21.75">
      <c r="A9" s="318" t="s">
        <v>37</v>
      </c>
      <c r="B9" s="316">
        <v>3190</v>
      </c>
      <c r="C9" s="356">
        <v>28247824</v>
      </c>
      <c r="D9" s="357">
        <v>28</v>
      </c>
      <c r="E9" s="358"/>
      <c r="F9" s="357">
        <v>7</v>
      </c>
      <c r="G9" s="319"/>
      <c r="H9" s="359">
        <v>70</v>
      </c>
      <c r="I9" s="358"/>
      <c r="J9" s="357">
        <v>30</v>
      </c>
      <c r="K9" s="319"/>
      <c r="L9" s="359">
        <v>941</v>
      </c>
      <c r="M9" s="358"/>
      <c r="N9" s="357">
        <v>404</v>
      </c>
      <c r="O9" s="319"/>
      <c r="P9" s="320">
        <v>2581</v>
      </c>
      <c r="Q9" s="321">
        <v>18</v>
      </c>
      <c r="R9" s="321">
        <v>78</v>
      </c>
    </row>
    <row r="10" spans="1:18" ht="21.75">
      <c r="A10" s="318" t="s">
        <v>38</v>
      </c>
      <c r="B10" s="316">
        <v>2753</v>
      </c>
      <c r="C10" s="356">
        <v>25276835</v>
      </c>
      <c r="D10" s="357">
        <v>23</v>
      </c>
      <c r="E10" s="358"/>
      <c r="F10" s="357">
        <v>4</v>
      </c>
      <c r="G10" s="319"/>
      <c r="H10" s="359">
        <v>54</v>
      </c>
      <c r="I10" s="358"/>
      <c r="J10" s="357">
        <v>17</v>
      </c>
      <c r="K10" s="319"/>
      <c r="L10" s="359">
        <v>791</v>
      </c>
      <c r="M10" s="358"/>
      <c r="N10" s="357">
        <v>366</v>
      </c>
      <c r="O10" s="319"/>
      <c r="P10" s="320">
        <v>2268</v>
      </c>
      <c r="Q10" s="321">
        <v>12</v>
      </c>
      <c r="R10" s="321">
        <v>69</v>
      </c>
    </row>
    <row r="11" spans="1:18" ht="21.75">
      <c r="A11" s="318" t="s">
        <v>39</v>
      </c>
      <c r="B11" s="316">
        <v>2688</v>
      </c>
      <c r="C11" s="356">
        <v>25733998</v>
      </c>
      <c r="D11" s="357">
        <v>32</v>
      </c>
      <c r="E11" s="358"/>
      <c r="F11" s="357">
        <v>2</v>
      </c>
      <c r="G11" s="319"/>
      <c r="H11" s="359">
        <v>63</v>
      </c>
      <c r="I11" s="358"/>
      <c r="J11" s="357">
        <v>18</v>
      </c>
      <c r="K11" s="319"/>
      <c r="L11" s="359">
        <v>831</v>
      </c>
      <c r="M11" s="358"/>
      <c r="N11" s="357">
        <v>412</v>
      </c>
      <c r="O11" s="319"/>
      <c r="P11" s="320">
        <v>2242</v>
      </c>
      <c r="Q11" s="321">
        <v>18</v>
      </c>
      <c r="R11" s="321">
        <v>65</v>
      </c>
    </row>
    <row r="12" spans="1:18" ht="21.75">
      <c r="A12" s="318" t="s">
        <v>40</v>
      </c>
      <c r="B12" s="316">
        <v>3160</v>
      </c>
      <c r="C12" s="356">
        <v>30370389</v>
      </c>
      <c r="D12" s="357">
        <v>21</v>
      </c>
      <c r="E12" s="358"/>
      <c r="F12" s="357">
        <v>4</v>
      </c>
      <c r="G12" s="319"/>
      <c r="H12" s="359">
        <v>106</v>
      </c>
      <c r="I12" s="358"/>
      <c r="J12" s="357">
        <v>41</v>
      </c>
      <c r="K12" s="319"/>
      <c r="L12" s="359">
        <v>877</v>
      </c>
      <c r="M12" s="358"/>
      <c r="N12" s="357">
        <v>395</v>
      </c>
      <c r="O12" s="319"/>
      <c r="P12" s="320">
        <v>2578</v>
      </c>
      <c r="Q12" s="321">
        <v>6</v>
      </c>
      <c r="R12" s="321">
        <v>68</v>
      </c>
    </row>
    <row r="13" spans="1:18" ht="21.75">
      <c r="A13" s="318" t="s">
        <v>41</v>
      </c>
      <c r="B13" s="316">
        <v>3040</v>
      </c>
      <c r="C13" s="356">
        <v>29857319</v>
      </c>
      <c r="D13" s="357">
        <v>30</v>
      </c>
      <c r="E13" s="358"/>
      <c r="F13" s="357">
        <v>8</v>
      </c>
      <c r="G13" s="319"/>
      <c r="H13" s="359">
        <v>40</v>
      </c>
      <c r="I13" s="358"/>
      <c r="J13" s="357">
        <v>16</v>
      </c>
      <c r="K13" s="319"/>
      <c r="L13" s="359">
        <v>903</v>
      </c>
      <c r="M13" s="358"/>
      <c r="N13" s="357">
        <v>407</v>
      </c>
      <c r="O13" s="319"/>
      <c r="P13" s="320">
        <v>2652</v>
      </c>
      <c r="Q13" s="321">
        <v>5</v>
      </c>
      <c r="R13" s="321">
        <v>46</v>
      </c>
    </row>
    <row r="14" spans="1:18" ht="21.75">
      <c r="A14" s="318" t="s">
        <v>42</v>
      </c>
      <c r="B14" s="316">
        <v>3139</v>
      </c>
      <c r="C14" s="356">
        <v>35310159</v>
      </c>
      <c r="D14" s="357">
        <v>42</v>
      </c>
      <c r="E14" s="358"/>
      <c r="F14" s="357">
        <v>6</v>
      </c>
      <c r="G14" s="319"/>
      <c r="H14" s="359">
        <v>43</v>
      </c>
      <c r="I14" s="358"/>
      <c r="J14" s="357">
        <v>15</v>
      </c>
      <c r="K14" s="319"/>
      <c r="L14" s="359">
        <v>894</v>
      </c>
      <c r="M14" s="358"/>
      <c r="N14" s="357">
        <v>378</v>
      </c>
      <c r="O14" s="319"/>
      <c r="P14" s="320">
        <v>2578</v>
      </c>
      <c r="Q14" s="321">
        <v>23</v>
      </c>
      <c r="R14" s="321">
        <v>69</v>
      </c>
    </row>
    <row r="15" spans="1:18" ht="21.75">
      <c r="A15" s="318" t="s">
        <v>43</v>
      </c>
      <c r="B15" s="316">
        <v>3308</v>
      </c>
      <c r="C15" s="356">
        <v>27887719</v>
      </c>
      <c r="D15" s="357">
        <v>31</v>
      </c>
      <c r="E15" s="358"/>
      <c r="F15" s="357">
        <v>4</v>
      </c>
      <c r="G15" s="319"/>
      <c r="H15" s="359">
        <v>44</v>
      </c>
      <c r="I15" s="358"/>
      <c r="J15" s="357">
        <v>16</v>
      </c>
      <c r="K15" s="319"/>
      <c r="L15" s="359">
        <v>867</v>
      </c>
      <c r="M15" s="358"/>
      <c r="N15" s="357">
        <v>393</v>
      </c>
      <c r="O15" s="319"/>
      <c r="P15" s="320">
        <v>2683</v>
      </c>
      <c r="Q15" s="321">
        <v>15</v>
      </c>
      <c r="R15" s="321">
        <v>91</v>
      </c>
    </row>
    <row r="16" spans="1:18" ht="21.75">
      <c r="A16" s="318" t="s">
        <v>44</v>
      </c>
      <c r="B16" s="316">
        <v>3330</v>
      </c>
      <c r="C16" s="356">
        <v>30292433</v>
      </c>
      <c r="D16" s="357">
        <v>33</v>
      </c>
      <c r="E16" s="358"/>
      <c r="F16" s="357">
        <v>15</v>
      </c>
      <c r="G16" s="319"/>
      <c r="H16" s="359">
        <v>57</v>
      </c>
      <c r="I16" s="358"/>
      <c r="J16" s="357">
        <v>21</v>
      </c>
      <c r="K16" s="319"/>
      <c r="L16" s="359">
        <v>882</v>
      </c>
      <c r="M16" s="358"/>
      <c r="N16" s="357">
        <v>421</v>
      </c>
      <c r="O16" s="319"/>
      <c r="P16" s="320">
        <v>2770</v>
      </c>
      <c r="Q16" s="321">
        <v>17</v>
      </c>
      <c r="R16" s="321">
        <v>70</v>
      </c>
    </row>
    <row r="17" spans="1:18" ht="21.75">
      <c r="A17" s="318" t="s">
        <v>45</v>
      </c>
      <c r="B17" s="316">
        <v>3511</v>
      </c>
      <c r="C17" s="356">
        <v>56055926</v>
      </c>
      <c r="D17" s="357">
        <v>29</v>
      </c>
      <c r="E17" s="358"/>
      <c r="F17" s="357">
        <v>9</v>
      </c>
      <c r="G17" s="319"/>
      <c r="H17" s="359">
        <v>42</v>
      </c>
      <c r="I17" s="358"/>
      <c r="J17" s="357">
        <v>25</v>
      </c>
      <c r="K17" s="319"/>
      <c r="L17" s="359">
        <v>938</v>
      </c>
      <c r="M17" s="358"/>
      <c r="N17" s="357">
        <v>446</v>
      </c>
      <c r="O17" s="319"/>
      <c r="P17" s="320">
        <v>2843</v>
      </c>
      <c r="Q17" s="321">
        <v>28</v>
      </c>
      <c r="R17" s="321">
        <v>69</v>
      </c>
    </row>
    <row r="18" spans="1:18" ht="21.75">
      <c r="A18" s="318" t="s">
        <v>46</v>
      </c>
      <c r="B18" s="316">
        <v>3510</v>
      </c>
      <c r="C18" s="356">
        <v>79854469</v>
      </c>
      <c r="D18" s="360">
        <v>34</v>
      </c>
      <c r="E18" s="361"/>
      <c r="F18" s="360">
        <v>13</v>
      </c>
      <c r="G18" s="362"/>
      <c r="H18" s="363">
        <v>45</v>
      </c>
      <c r="I18" s="361"/>
      <c r="J18" s="360">
        <v>15</v>
      </c>
      <c r="K18" s="362"/>
      <c r="L18" s="363">
        <v>1021</v>
      </c>
      <c r="M18" s="361"/>
      <c r="N18" s="360">
        <v>432</v>
      </c>
      <c r="O18" s="362"/>
      <c r="P18" s="320">
        <v>2889</v>
      </c>
      <c r="Q18" s="321">
        <v>16</v>
      </c>
      <c r="R18" s="321">
        <v>82</v>
      </c>
    </row>
    <row r="19" spans="1:18" ht="21.75">
      <c r="A19" s="52" t="s">
        <v>8</v>
      </c>
      <c r="B19" s="158">
        <f>SUM(B7:B18)</f>
        <v>37985</v>
      </c>
      <c r="C19" s="364">
        <f>SUM(C7:C18)</f>
        <v>426419428</v>
      </c>
      <c r="D19" s="345">
        <f>SUM(D7:D18)</f>
        <v>365</v>
      </c>
      <c r="E19" s="365"/>
      <c r="F19" s="345">
        <f>SUM(F7:F18)</f>
        <v>91</v>
      </c>
      <c r="G19" s="366"/>
      <c r="H19" s="346">
        <f>SUM(H7:H18)</f>
        <v>701</v>
      </c>
      <c r="I19" s="365"/>
      <c r="J19" s="345">
        <f>SUM(J7:J18)</f>
        <v>256</v>
      </c>
      <c r="K19" s="366"/>
      <c r="L19" s="346">
        <f>SUM(L7:L18)</f>
        <v>10721</v>
      </c>
      <c r="M19" s="365"/>
      <c r="N19" s="345">
        <f>SUM(N7:N18)</f>
        <v>4934</v>
      </c>
      <c r="O19" s="366"/>
      <c r="P19" s="159">
        <f>SUM(P7:P18)</f>
        <v>31307</v>
      </c>
      <c r="Q19" s="164">
        <f>SUM(Q7:Q18)</f>
        <v>194</v>
      </c>
      <c r="R19" s="164">
        <f>SUM(R7:R18)</f>
        <v>846</v>
      </c>
    </row>
    <row r="20" spans="1:18" ht="21" customHeight="1">
      <c r="A20" s="322" t="s">
        <v>277</v>
      </c>
      <c r="B20" s="323"/>
      <c r="C20" s="367"/>
      <c r="D20" s="368"/>
      <c r="E20" s="323"/>
      <c r="F20" s="368"/>
      <c r="G20" s="324"/>
      <c r="H20" s="368"/>
      <c r="I20" s="324"/>
      <c r="J20" s="369"/>
      <c r="K20" s="325"/>
      <c r="L20" s="369"/>
      <c r="M20" s="325"/>
      <c r="N20" s="369"/>
      <c r="O20" s="325"/>
      <c r="P20" s="324"/>
      <c r="Q20" s="324"/>
      <c r="R20" s="324"/>
    </row>
    <row r="21" spans="4:5" ht="21.75">
      <c r="D21" s="371"/>
      <c r="E21" s="327"/>
    </row>
  </sheetData>
  <sheetProtection/>
  <mergeCells count="17">
    <mergeCell ref="F6:G6"/>
    <mergeCell ref="D6:E6"/>
    <mergeCell ref="H5:J5"/>
    <mergeCell ref="N6:O6"/>
    <mergeCell ref="L6:M6"/>
    <mergeCell ref="J6:K6"/>
    <mergeCell ref="H6:I6"/>
    <mergeCell ref="A1:R1"/>
    <mergeCell ref="A2:R2"/>
    <mergeCell ref="P5:P6"/>
    <mergeCell ref="P3:R4"/>
    <mergeCell ref="A3:A6"/>
    <mergeCell ref="R5:R6"/>
    <mergeCell ref="Q5:Q6"/>
    <mergeCell ref="D5:F5"/>
    <mergeCell ref="D3:O4"/>
    <mergeCell ref="L5:O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D18"/>
  <sheetViews>
    <sheetView showGridLines="0" view="pageBreakPreview" zoomScale="78" zoomScaleSheetLayoutView="78" workbookViewId="0" topLeftCell="A1">
      <selection activeCell="A3" sqref="A3:A4"/>
    </sheetView>
  </sheetViews>
  <sheetFormatPr defaultColWidth="9.140625" defaultRowHeight="21.75"/>
  <cols>
    <col min="1" max="1" width="22.7109375" style="5" customWidth="1"/>
    <col min="2" max="4" width="19.7109375" style="5" customWidth="1"/>
    <col min="5" max="16384" width="9.140625" style="5" customWidth="1"/>
  </cols>
  <sheetData>
    <row r="1" spans="1:4" ht="22.5" customHeight="1">
      <c r="A1" s="548" t="s">
        <v>849</v>
      </c>
      <c r="B1" s="548"/>
      <c r="C1" s="548"/>
      <c r="D1" s="548"/>
    </row>
    <row r="2" spans="1:4" ht="19.5" customHeight="1">
      <c r="A2" s="547" t="s">
        <v>166</v>
      </c>
      <c r="B2" s="547"/>
      <c r="C2" s="547"/>
      <c r="D2" s="547"/>
    </row>
    <row r="3" spans="1:4" ht="16.5" customHeight="1">
      <c r="A3" s="545" t="s">
        <v>861</v>
      </c>
      <c r="B3" s="543" t="s">
        <v>155</v>
      </c>
      <c r="C3" s="462"/>
      <c r="D3" s="544"/>
    </row>
    <row r="4" spans="1:4" s="4" customFormat="1" ht="18.75" customHeight="1">
      <c r="A4" s="546"/>
      <c r="B4" s="199" t="s">
        <v>490</v>
      </c>
      <c r="C4" s="198" t="s">
        <v>489</v>
      </c>
      <c r="D4" s="198" t="s">
        <v>850</v>
      </c>
    </row>
    <row r="5" spans="1:4" ht="17.25">
      <c r="A5" s="169" t="s">
        <v>125</v>
      </c>
      <c r="B5" s="162">
        <v>11268000</v>
      </c>
      <c r="C5" s="179">
        <v>10990000</v>
      </c>
      <c r="D5" s="179">
        <v>12359904</v>
      </c>
    </row>
    <row r="6" spans="1:4" ht="17.25">
      <c r="A6" s="170" t="s">
        <v>126</v>
      </c>
      <c r="B6" s="163">
        <v>10844000</v>
      </c>
      <c r="C6" s="179">
        <v>10373000</v>
      </c>
      <c r="D6" s="179">
        <v>11864847</v>
      </c>
    </row>
    <row r="7" spans="1:4" ht="17.25">
      <c r="A7" s="170" t="s">
        <v>127</v>
      </c>
      <c r="B7" s="163">
        <v>12034000</v>
      </c>
      <c r="C7" s="179">
        <v>12373000</v>
      </c>
      <c r="D7" s="179">
        <v>13038754</v>
      </c>
    </row>
    <row r="8" spans="1:4" ht="17.25">
      <c r="A8" s="170" t="s">
        <v>128</v>
      </c>
      <c r="B8" s="163">
        <v>10364000</v>
      </c>
      <c r="C8" s="179">
        <v>10499000</v>
      </c>
      <c r="D8" s="179">
        <v>9503715</v>
      </c>
    </row>
    <row r="9" spans="1:4" ht="17.25">
      <c r="A9" s="170" t="s">
        <v>129</v>
      </c>
      <c r="B9" s="163">
        <v>10927000</v>
      </c>
      <c r="C9" s="179">
        <v>11112000</v>
      </c>
      <c r="D9" s="179">
        <v>6899207</v>
      </c>
    </row>
    <row r="10" spans="1:4" ht="17.25">
      <c r="A10" s="170" t="s">
        <v>130</v>
      </c>
      <c r="B10" s="163">
        <v>11647000</v>
      </c>
      <c r="C10" s="179">
        <v>12269000</v>
      </c>
      <c r="D10" s="179">
        <v>12004160</v>
      </c>
    </row>
    <row r="11" spans="1:4" ht="17.25">
      <c r="A11" s="170" t="s">
        <v>131</v>
      </c>
      <c r="B11" s="163">
        <v>11678000</v>
      </c>
      <c r="C11" s="179">
        <v>11501000</v>
      </c>
      <c r="D11" s="179">
        <v>12474366</v>
      </c>
    </row>
    <row r="12" spans="1:4" ht="17.25">
      <c r="A12" s="170" t="s">
        <v>132</v>
      </c>
      <c r="B12" s="163">
        <v>11839000</v>
      </c>
      <c r="C12" s="179">
        <v>12115000</v>
      </c>
      <c r="D12" s="179">
        <v>12668460</v>
      </c>
    </row>
    <row r="13" spans="1:4" ht="17.25">
      <c r="A13" s="170" t="s">
        <v>133</v>
      </c>
      <c r="B13" s="163">
        <v>11072000</v>
      </c>
      <c r="C13" s="179">
        <v>11832000</v>
      </c>
      <c r="D13" s="179">
        <v>12648729</v>
      </c>
    </row>
    <row r="14" spans="1:4" ht="17.25">
      <c r="A14" s="170" t="s">
        <v>134</v>
      </c>
      <c r="B14" s="163">
        <v>11979000</v>
      </c>
      <c r="C14" s="179">
        <v>12561000</v>
      </c>
      <c r="D14" s="179">
        <v>13176548</v>
      </c>
    </row>
    <row r="15" spans="1:4" ht="17.25">
      <c r="A15" s="170" t="s">
        <v>135</v>
      </c>
      <c r="B15" s="163">
        <v>11651000</v>
      </c>
      <c r="C15" s="179">
        <v>12703000</v>
      </c>
      <c r="D15" s="179">
        <v>13310348</v>
      </c>
    </row>
    <row r="16" spans="1:4" ht="17.25">
      <c r="A16" s="171" t="s">
        <v>136</v>
      </c>
      <c r="B16" s="165">
        <v>11045000</v>
      </c>
      <c r="C16" s="179">
        <v>12636000</v>
      </c>
      <c r="D16" s="179">
        <v>13192290</v>
      </c>
    </row>
    <row r="17" spans="1:4" s="4" customFormat="1" ht="18.75">
      <c r="A17" s="90" t="s">
        <v>8</v>
      </c>
      <c r="B17" s="166">
        <f>SUM(B5:B16)</f>
        <v>136348000</v>
      </c>
      <c r="C17" s="166">
        <f>SUM(C5:C16)</f>
        <v>140964000</v>
      </c>
      <c r="D17" s="166">
        <f>SUM(D5:D16)</f>
        <v>143141328</v>
      </c>
    </row>
    <row r="18" spans="1:2" ht="17.25">
      <c r="A18" s="4" t="s">
        <v>279</v>
      </c>
      <c r="B18" s="57"/>
    </row>
  </sheetData>
  <sheetProtection/>
  <mergeCells count="4">
    <mergeCell ref="B3:D3"/>
    <mergeCell ref="A3:A4"/>
    <mergeCell ref="A2:D2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N31"/>
  <sheetViews>
    <sheetView showGridLines="0" view="pageBreakPreview" zoomScale="78" zoomScaleSheetLayoutView="78" workbookViewId="0" topLeftCell="A16">
      <selection activeCell="A15" sqref="A15"/>
    </sheetView>
  </sheetViews>
  <sheetFormatPr defaultColWidth="9.140625" defaultRowHeight="21.75"/>
  <cols>
    <col min="1" max="1" width="14.421875" style="5" customWidth="1"/>
    <col min="2" max="13" width="10.00390625" style="5" customWidth="1"/>
    <col min="14" max="14" width="13.00390625" style="5" customWidth="1"/>
    <col min="15" max="16384" width="9.140625" style="5" customWidth="1"/>
  </cols>
  <sheetData>
    <row r="1" spans="1:14" ht="23.25" customHeight="1">
      <c r="A1" s="552" t="s">
        <v>851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17.25" customHeight="1">
      <c r="A2" s="551" t="s">
        <v>166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</row>
    <row r="3" spans="1:14" s="71" customFormat="1" ht="21.75" customHeight="1">
      <c r="A3" s="549" t="s">
        <v>158</v>
      </c>
      <c r="B3" s="553" t="s">
        <v>34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4" t="s">
        <v>384</v>
      </c>
    </row>
    <row r="4" spans="1:14" s="68" customFormat="1" ht="19.5" customHeight="1">
      <c r="A4" s="550"/>
      <c r="B4" s="119" t="s">
        <v>172</v>
      </c>
      <c r="C4" s="119" t="s">
        <v>173</v>
      </c>
      <c r="D4" s="119" t="s">
        <v>174</v>
      </c>
      <c r="E4" s="119" t="s">
        <v>175</v>
      </c>
      <c r="F4" s="119" t="s">
        <v>176</v>
      </c>
      <c r="G4" s="119" t="s">
        <v>177</v>
      </c>
      <c r="H4" s="119" t="s">
        <v>178</v>
      </c>
      <c r="I4" s="119" t="s">
        <v>179</v>
      </c>
      <c r="J4" s="119" t="s">
        <v>180</v>
      </c>
      <c r="K4" s="119" t="s">
        <v>181</v>
      </c>
      <c r="L4" s="119" t="s">
        <v>182</v>
      </c>
      <c r="M4" s="119" t="s">
        <v>183</v>
      </c>
      <c r="N4" s="555"/>
    </row>
    <row r="5" spans="1:14" ht="16.5" customHeight="1">
      <c r="A5" s="76" t="s">
        <v>137</v>
      </c>
      <c r="B5" s="116">
        <v>932344</v>
      </c>
      <c r="C5" s="116">
        <v>871188</v>
      </c>
      <c r="D5" s="116">
        <v>995937</v>
      </c>
      <c r="E5" s="116">
        <v>773043</v>
      </c>
      <c r="F5" s="116">
        <v>554305</v>
      </c>
      <c r="G5" s="116">
        <v>913851</v>
      </c>
      <c r="H5" s="116">
        <v>946233</v>
      </c>
      <c r="I5" s="116">
        <v>966016</v>
      </c>
      <c r="J5" s="116">
        <v>939790</v>
      </c>
      <c r="K5" s="116">
        <v>1013977</v>
      </c>
      <c r="L5" s="116">
        <v>991030</v>
      </c>
      <c r="M5" s="116">
        <v>993829</v>
      </c>
      <c r="N5" s="407">
        <f aca="true" t="shared" si="0" ref="N5:N29">SUM(B5:M5)</f>
        <v>10891543</v>
      </c>
    </row>
    <row r="6" spans="1:14" ht="16.5" customHeight="1">
      <c r="A6" s="76" t="s">
        <v>138</v>
      </c>
      <c r="B6" s="116">
        <v>203267</v>
      </c>
      <c r="C6" s="116">
        <v>191536</v>
      </c>
      <c r="D6" s="116">
        <v>222038</v>
      </c>
      <c r="E6" s="116">
        <v>172711</v>
      </c>
      <c r="F6" s="116">
        <v>129665</v>
      </c>
      <c r="G6" s="116">
        <v>212309</v>
      </c>
      <c r="H6" s="116">
        <v>210794</v>
      </c>
      <c r="I6" s="116">
        <v>219287</v>
      </c>
      <c r="J6" s="116">
        <v>217675</v>
      </c>
      <c r="K6" s="116">
        <v>225526</v>
      </c>
      <c r="L6" s="116">
        <v>221775</v>
      </c>
      <c r="M6" s="116">
        <v>215287</v>
      </c>
      <c r="N6" s="407">
        <f t="shared" si="0"/>
        <v>2441870</v>
      </c>
    </row>
    <row r="7" spans="1:14" ht="16.5" customHeight="1">
      <c r="A7" s="76" t="s">
        <v>139</v>
      </c>
      <c r="B7" s="116">
        <v>287026</v>
      </c>
      <c r="C7" s="116">
        <v>267479</v>
      </c>
      <c r="D7" s="116">
        <v>306030</v>
      </c>
      <c r="E7" s="116">
        <v>228980</v>
      </c>
      <c r="F7" s="116">
        <v>171217</v>
      </c>
      <c r="G7" s="116">
        <v>309448</v>
      </c>
      <c r="H7" s="116">
        <v>295135</v>
      </c>
      <c r="I7" s="116">
        <v>295431</v>
      </c>
      <c r="J7" s="116">
        <v>303426</v>
      </c>
      <c r="K7" s="116">
        <v>297855</v>
      </c>
      <c r="L7" s="116">
        <v>309193</v>
      </c>
      <c r="M7" s="116">
        <v>293431</v>
      </c>
      <c r="N7" s="407">
        <f t="shared" si="0"/>
        <v>3364651</v>
      </c>
    </row>
    <row r="8" spans="1:14" ht="16.5" customHeight="1">
      <c r="A8" s="76" t="s">
        <v>140</v>
      </c>
      <c r="B8" s="116">
        <v>80502</v>
      </c>
      <c r="C8" s="116">
        <v>77153</v>
      </c>
      <c r="D8" s="116">
        <v>87136</v>
      </c>
      <c r="E8" s="116">
        <v>65387</v>
      </c>
      <c r="F8" s="116">
        <v>48942</v>
      </c>
      <c r="G8" s="116">
        <v>89102</v>
      </c>
      <c r="H8" s="116">
        <v>90882</v>
      </c>
      <c r="I8" s="116">
        <v>92537</v>
      </c>
      <c r="J8" s="116">
        <v>93423</v>
      </c>
      <c r="K8" s="116">
        <v>92282</v>
      </c>
      <c r="L8" s="116">
        <v>94875</v>
      </c>
      <c r="M8" s="116">
        <v>86349</v>
      </c>
      <c r="N8" s="407">
        <f t="shared" si="0"/>
        <v>998570</v>
      </c>
    </row>
    <row r="9" spans="1:14" ht="16.5" customHeight="1">
      <c r="A9" s="76" t="s">
        <v>141</v>
      </c>
      <c r="B9" s="116">
        <v>1037533</v>
      </c>
      <c r="C9" s="116">
        <v>1001257</v>
      </c>
      <c r="D9" s="116">
        <v>1081779</v>
      </c>
      <c r="E9" s="116">
        <v>883942</v>
      </c>
      <c r="F9" s="116">
        <v>634351</v>
      </c>
      <c r="G9" s="116">
        <v>1044303</v>
      </c>
      <c r="H9" s="116">
        <v>1060883</v>
      </c>
      <c r="I9" s="116">
        <v>1081814</v>
      </c>
      <c r="J9" s="116">
        <v>1069810</v>
      </c>
      <c r="K9" s="116">
        <v>1124433</v>
      </c>
      <c r="L9" s="116">
        <v>1124443</v>
      </c>
      <c r="M9" s="116">
        <v>1094671</v>
      </c>
      <c r="N9" s="407">
        <f t="shared" si="0"/>
        <v>12239219</v>
      </c>
    </row>
    <row r="10" spans="1:14" ht="16.5" customHeight="1">
      <c r="A10" s="76" t="s">
        <v>31</v>
      </c>
      <c r="B10" s="116">
        <v>309818</v>
      </c>
      <c r="C10" s="116">
        <v>281050</v>
      </c>
      <c r="D10" s="116">
        <v>519996</v>
      </c>
      <c r="E10" s="116">
        <v>387488</v>
      </c>
      <c r="F10" s="116">
        <v>234153</v>
      </c>
      <c r="G10" s="116">
        <v>373346</v>
      </c>
      <c r="H10" s="116">
        <v>376259</v>
      </c>
      <c r="I10" s="116">
        <v>424367</v>
      </c>
      <c r="J10" s="116">
        <v>495633</v>
      </c>
      <c r="K10" s="116">
        <v>681437</v>
      </c>
      <c r="L10" s="116">
        <v>551908</v>
      </c>
      <c r="M10" s="116">
        <v>524353</v>
      </c>
      <c r="N10" s="407">
        <f t="shared" si="0"/>
        <v>5159808</v>
      </c>
    </row>
    <row r="11" spans="1:14" ht="16.5" customHeight="1">
      <c r="A11" s="76" t="s">
        <v>29</v>
      </c>
      <c r="B11" s="116">
        <v>260183</v>
      </c>
      <c r="C11" s="116">
        <v>246213</v>
      </c>
      <c r="D11" s="116">
        <v>261663</v>
      </c>
      <c r="E11" s="116">
        <v>229557</v>
      </c>
      <c r="F11" s="116">
        <v>157729</v>
      </c>
      <c r="G11" s="116">
        <v>254620</v>
      </c>
      <c r="H11" s="116">
        <v>256295</v>
      </c>
      <c r="I11" s="116">
        <v>270081</v>
      </c>
      <c r="J11" s="116">
        <v>266096</v>
      </c>
      <c r="K11" s="116">
        <v>266975</v>
      </c>
      <c r="L11" s="116">
        <v>276706</v>
      </c>
      <c r="M11" s="116">
        <v>273190</v>
      </c>
      <c r="N11" s="407">
        <f t="shared" si="0"/>
        <v>3019308</v>
      </c>
    </row>
    <row r="12" spans="1:14" ht="16.5" customHeight="1">
      <c r="A12" s="76" t="s">
        <v>142</v>
      </c>
      <c r="B12" s="116">
        <v>1429126</v>
      </c>
      <c r="C12" s="116">
        <v>1340691</v>
      </c>
      <c r="D12" s="116">
        <v>1488388</v>
      </c>
      <c r="E12" s="116">
        <v>711211</v>
      </c>
      <c r="F12" s="116">
        <v>489607</v>
      </c>
      <c r="G12" s="116">
        <v>1296251</v>
      </c>
      <c r="H12" s="116">
        <v>1421865</v>
      </c>
      <c r="I12" s="116">
        <v>1414401</v>
      </c>
      <c r="J12" s="116">
        <v>1356505</v>
      </c>
      <c r="K12" s="116">
        <v>1651941</v>
      </c>
      <c r="L12" s="116">
        <v>1523538</v>
      </c>
      <c r="M12" s="116">
        <v>1636796</v>
      </c>
      <c r="N12" s="407">
        <f t="shared" si="0"/>
        <v>15760320</v>
      </c>
    </row>
    <row r="13" spans="1:14" ht="16.5" customHeight="1">
      <c r="A13" s="76" t="s">
        <v>143</v>
      </c>
      <c r="B13" s="116">
        <v>676165</v>
      </c>
      <c r="C13" s="116">
        <v>661661</v>
      </c>
      <c r="D13" s="116">
        <v>692814</v>
      </c>
      <c r="E13" s="116">
        <v>411083</v>
      </c>
      <c r="F13" s="116">
        <v>256130</v>
      </c>
      <c r="G13" s="116">
        <v>512769</v>
      </c>
      <c r="H13" s="116">
        <v>554416</v>
      </c>
      <c r="I13" s="116">
        <v>553974</v>
      </c>
      <c r="J13" s="116">
        <v>576548</v>
      </c>
      <c r="K13" s="116">
        <v>619672</v>
      </c>
      <c r="L13" s="116">
        <v>642122</v>
      </c>
      <c r="M13" s="116">
        <v>719116</v>
      </c>
      <c r="N13" s="407">
        <f t="shared" si="0"/>
        <v>6876470</v>
      </c>
    </row>
    <row r="14" spans="1:14" ht="16.5" customHeight="1">
      <c r="A14" s="76" t="s">
        <v>144</v>
      </c>
      <c r="B14" s="116">
        <v>393778</v>
      </c>
      <c r="C14" s="116">
        <v>392131</v>
      </c>
      <c r="D14" s="116">
        <v>418442</v>
      </c>
      <c r="E14" s="116">
        <v>333341</v>
      </c>
      <c r="F14" s="116">
        <v>233770</v>
      </c>
      <c r="G14" s="116">
        <v>389547</v>
      </c>
      <c r="H14" s="116">
        <v>383411</v>
      </c>
      <c r="I14" s="116">
        <v>379059</v>
      </c>
      <c r="J14" s="116">
        <v>396197</v>
      </c>
      <c r="K14" s="116">
        <v>374016</v>
      </c>
      <c r="L14" s="116">
        <v>407842</v>
      </c>
      <c r="M14" s="116">
        <v>383556</v>
      </c>
      <c r="N14" s="407">
        <f t="shared" si="0"/>
        <v>4485090</v>
      </c>
    </row>
    <row r="15" spans="1:14" ht="16.5" customHeight="1">
      <c r="A15" s="76" t="s">
        <v>145</v>
      </c>
      <c r="B15" s="116">
        <v>435001</v>
      </c>
      <c r="C15" s="116">
        <v>421853</v>
      </c>
      <c r="D15" s="116">
        <v>433728</v>
      </c>
      <c r="E15" s="116">
        <v>310263</v>
      </c>
      <c r="F15" s="116">
        <v>203843</v>
      </c>
      <c r="G15" s="116">
        <v>333912</v>
      </c>
      <c r="H15" s="116">
        <v>390157</v>
      </c>
      <c r="I15" s="116">
        <v>384504</v>
      </c>
      <c r="J15" s="116">
        <v>387629</v>
      </c>
      <c r="K15" s="116">
        <v>399014</v>
      </c>
      <c r="L15" s="116">
        <v>423284</v>
      </c>
      <c r="M15" s="116">
        <v>432915</v>
      </c>
      <c r="N15" s="407">
        <f t="shared" si="0"/>
        <v>4556103</v>
      </c>
    </row>
    <row r="16" spans="1:14" ht="16.5" customHeight="1">
      <c r="A16" s="76" t="s">
        <v>146</v>
      </c>
      <c r="B16" s="116">
        <v>852585</v>
      </c>
      <c r="C16" s="116">
        <v>856346</v>
      </c>
      <c r="D16" s="116">
        <v>915540</v>
      </c>
      <c r="E16" s="116">
        <v>691552</v>
      </c>
      <c r="F16" s="116">
        <v>525899</v>
      </c>
      <c r="G16" s="116">
        <v>840237</v>
      </c>
      <c r="H16" s="116">
        <v>924416</v>
      </c>
      <c r="I16" s="116">
        <v>884895</v>
      </c>
      <c r="J16" s="116">
        <v>919530</v>
      </c>
      <c r="K16" s="116">
        <v>903659</v>
      </c>
      <c r="L16" s="116">
        <v>953523</v>
      </c>
      <c r="M16" s="116">
        <v>918085</v>
      </c>
      <c r="N16" s="407">
        <f t="shared" si="0"/>
        <v>10186267</v>
      </c>
    </row>
    <row r="17" spans="1:14" ht="16.5" customHeight="1">
      <c r="A17" s="76" t="s">
        <v>147</v>
      </c>
      <c r="B17" s="116">
        <v>558635</v>
      </c>
      <c r="C17" s="116">
        <v>540936</v>
      </c>
      <c r="D17" s="116">
        <v>554365</v>
      </c>
      <c r="E17" s="116">
        <v>484028</v>
      </c>
      <c r="F17" s="116">
        <v>374644</v>
      </c>
      <c r="G17" s="116">
        <v>524213</v>
      </c>
      <c r="H17" s="116">
        <v>552225</v>
      </c>
      <c r="I17" s="116">
        <v>559095</v>
      </c>
      <c r="J17" s="116">
        <v>558787</v>
      </c>
      <c r="K17" s="116">
        <v>550135</v>
      </c>
      <c r="L17" s="116">
        <v>572889</v>
      </c>
      <c r="M17" s="116">
        <v>583775</v>
      </c>
      <c r="N17" s="407">
        <f t="shared" si="0"/>
        <v>6413727</v>
      </c>
    </row>
    <row r="18" spans="1:14" ht="16.5" customHeight="1">
      <c r="A18" s="76" t="s">
        <v>148</v>
      </c>
      <c r="B18" s="116">
        <v>272732</v>
      </c>
      <c r="C18" s="116">
        <v>268310</v>
      </c>
      <c r="D18" s="116">
        <v>283367</v>
      </c>
      <c r="E18" s="116">
        <v>209850</v>
      </c>
      <c r="F18" s="116">
        <v>187441</v>
      </c>
      <c r="G18" s="116">
        <v>290969</v>
      </c>
      <c r="H18" s="116">
        <v>274537</v>
      </c>
      <c r="I18" s="116">
        <v>285557</v>
      </c>
      <c r="J18" s="116">
        <v>292112</v>
      </c>
      <c r="K18" s="116">
        <v>288590</v>
      </c>
      <c r="L18" s="116">
        <v>306064</v>
      </c>
      <c r="M18" s="116">
        <v>296192</v>
      </c>
      <c r="N18" s="407">
        <f t="shared" si="0"/>
        <v>3255721</v>
      </c>
    </row>
    <row r="19" spans="1:14" ht="16.5" customHeight="1">
      <c r="A19" s="76" t="s">
        <v>149</v>
      </c>
      <c r="B19" s="116">
        <v>302873</v>
      </c>
      <c r="C19" s="116">
        <v>290750</v>
      </c>
      <c r="D19" s="116">
        <v>302150</v>
      </c>
      <c r="E19" s="116">
        <v>240623</v>
      </c>
      <c r="F19" s="116">
        <v>183875</v>
      </c>
      <c r="G19" s="116">
        <v>290685</v>
      </c>
      <c r="H19" s="116">
        <v>300571</v>
      </c>
      <c r="I19" s="116">
        <v>302792</v>
      </c>
      <c r="J19" s="116">
        <v>295715</v>
      </c>
      <c r="K19" s="116">
        <v>284544</v>
      </c>
      <c r="L19" s="116">
        <v>302806</v>
      </c>
      <c r="M19" s="116">
        <v>298226</v>
      </c>
      <c r="N19" s="407">
        <f t="shared" si="0"/>
        <v>3395610</v>
      </c>
    </row>
    <row r="20" spans="1:14" ht="16.5" customHeight="1">
      <c r="A20" s="76" t="s">
        <v>24</v>
      </c>
      <c r="B20" s="116">
        <v>238295</v>
      </c>
      <c r="C20" s="116">
        <v>233090</v>
      </c>
      <c r="D20" s="116">
        <v>248063</v>
      </c>
      <c r="E20" s="116">
        <v>192453</v>
      </c>
      <c r="F20" s="116">
        <v>144716</v>
      </c>
      <c r="G20" s="116">
        <v>236908</v>
      </c>
      <c r="H20" s="116">
        <v>235133</v>
      </c>
      <c r="I20" s="116">
        <v>242233</v>
      </c>
      <c r="J20" s="116">
        <v>238068</v>
      </c>
      <c r="K20" s="116">
        <v>232430</v>
      </c>
      <c r="L20" s="116">
        <v>240537</v>
      </c>
      <c r="M20" s="116">
        <v>230008</v>
      </c>
      <c r="N20" s="407">
        <f t="shared" si="0"/>
        <v>2711934</v>
      </c>
    </row>
    <row r="21" spans="1:14" ht="16.5" customHeight="1">
      <c r="A21" s="76" t="s">
        <v>150</v>
      </c>
      <c r="B21" s="116">
        <v>1064824</v>
      </c>
      <c r="C21" s="116">
        <v>1026567</v>
      </c>
      <c r="D21" s="116">
        <v>1143472</v>
      </c>
      <c r="E21" s="116">
        <v>888626</v>
      </c>
      <c r="F21" s="116">
        <v>659435</v>
      </c>
      <c r="G21" s="116">
        <v>1100003</v>
      </c>
      <c r="H21" s="116">
        <v>1088023</v>
      </c>
      <c r="I21" s="116">
        <v>1106388</v>
      </c>
      <c r="J21" s="116">
        <v>1091412</v>
      </c>
      <c r="K21" s="116">
        <v>1098094</v>
      </c>
      <c r="L21" s="116">
        <v>1109278</v>
      </c>
      <c r="M21" s="116">
        <v>1065528</v>
      </c>
      <c r="N21" s="407">
        <f t="shared" si="0"/>
        <v>12441650</v>
      </c>
    </row>
    <row r="22" spans="1:14" ht="16.5" customHeight="1">
      <c r="A22" s="76" t="s">
        <v>151</v>
      </c>
      <c r="B22" s="116">
        <v>481260</v>
      </c>
      <c r="C22" s="116">
        <v>444685</v>
      </c>
      <c r="D22" s="116">
        <v>467967</v>
      </c>
      <c r="E22" s="116">
        <v>379797</v>
      </c>
      <c r="F22" s="116">
        <v>294020</v>
      </c>
      <c r="G22" s="116">
        <v>441698</v>
      </c>
      <c r="H22" s="116">
        <v>498403</v>
      </c>
      <c r="I22" s="116">
        <v>498834</v>
      </c>
      <c r="J22" s="116">
        <v>473645</v>
      </c>
      <c r="K22" s="116">
        <v>486665</v>
      </c>
      <c r="L22" s="116">
        <v>481473</v>
      </c>
      <c r="M22" s="116">
        <v>509373</v>
      </c>
      <c r="N22" s="407">
        <f t="shared" si="0"/>
        <v>5457820</v>
      </c>
    </row>
    <row r="23" spans="1:14" ht="16.5" customHeight="1">
      <c r="A23" s="76" t="s">
        <v>112</v>
      </c>
      <c r="B23" s="116">
        <v>120099</v>
      </c>
      <c r="C23" s="116">
        <v>119242</v>
      </c>
      <c r="D23" s="116">
        <v>128323</v>
      </c>
      <c r="E23" s="116">
        <v>86557</v>
      </c>
      <c r="F23" s="116">
        <v>41236</v>
      </c>
      <c r="G23" s="116">
        <v>106302</v>
      </c>
      <c r="H23" s="116">
        <v>115635</v>
      </c>
      <c r="I23" s="116">
        <v>120041</v>
      </c>
      <c r="J23" s="116">
        <v>118767</v>
      </c>
      <c r="K23" s="116">
        <v>115231</v>
      </c>
      <c r="L23" s="116">
        <v>132468</v>
      </c>
      <c r="M23" s="116">
        <v>122102</v>
      </c>
      <c r="N23" s="407">
        <f t="shared" si="0"/>
        <v>1326003</v>
      </c>
    </row>
    <row r="24" spans="1:14" ht="16.5" customHeight="1">
      <c r="A24" s="76" t="s">
        <v>152</v>
      </c>
      <c r="B24" s="116">
        <v>747095</v>
      </c>
      <c r="C24" s="116">
        <v>709520</v>
      </c>
      <c r="D24" s="116">
        <v>731229</v>
      </c>
      <c r="E24" s="116">
        <v>548359</v>
      </c>
      <c r="F24" s="116">
        <v>414634</v>
      </c>
      <c r="G24" s="116">
        <v>694806</v>
      </c>
      <c r="H24" s="116">
        <v>713355</v>
      </c>
      <c r="I24" s="116">
        <v>734488</v>
      </c>
      <c r="J24" s="116">
        <v>737389</v>
      </c>
      <c r="K24" s="116">
        <v>710985</v>
      </c>
      <c r="L24" s="116">
        <v>758081</v>
      </c>
      <c r="M24" s="116">
        <v>737987</v>
      </c>
      <c r="N24" s="407">
        <f t="shared" si="0"/>
        <v>8237928</v>
      </c>
    </row>
    <row r="25" spans="1:14" ht="16.5" customHeight="1">
      <c r="A25" s="76" t="s">
        <v>153</v>
      </c>
      <c r="B25" s="116">
        <v>407318</v>
      </c>
      <c r="C25" s="116">
        <v>398547</v>
      </c>
      <c r="D25" s="116">
        <v>448773</v>
      </c>
      <c r="E25" s="116">
        <v>323018</v>
      </c>
      <c r="F25" s="116">
        <v>246026</v>
      </c>
      <c r="G25" s="116">
        <v>464467</v>
      </c>
      <c r="H25" s="116">
        <v>480043</v>
      </c>
      <c r="I25" s="116">
        <v>484037</v>
      </c>
      <c r="J25" s="116">
        <v>483261</v>
      </c>
      <c r="K25" s="116">
        <v>476074</v>
      </c>
      <c r="L25" s="116">
        <v>491728</v>
      </c>
      <c r="M25" s="116">
        <v>452431</v>
      </c>
      <c r="N25" s="407">
        <f t="shared" si="0"/>
        <v>5155723</v>
      </c>
    </row>
    <row r="26" spans="1:14" ht="16.5" customHeight="1">
      <c r="A26" s="76" t="s">
        <v>120</v>
      </c>
      <c r="B26" s="116">
        <v>280324</v>
      </c>
      <c r="C26" s="116">
        <v>263664</v>
      </c>
      <c r="D26" s="116">
        <v>259196</v>
      </c>
      <c r="E26" s="116">
        <v>184329</v>
      </c>
      <c r="F26" s="116">
        <v>147251</v>
      </c>
      <c r="G26" s="116">
        <v>289047</v>
      </c>
      <c r="H26" s="116">
        <v>283128</v>
      </c>
      <c r="I26" s="116">
        <v>289894</v>
      </c>
      <c r="J26" s="116">
        <v>281811</v>
      </c>
      <c r="K26" s="116">
        <v>253843</v>
      </c>
      <c r="L26" s="116">
        <v>293998</v>
      </c>
      <c r="M26" s="116">
        <v>260017</v>
      </c>
      <c r="N26" s="407">
        <f t="shared" si="0"/>
        <v>3086502</v>
      </c>
    </row>
    <row r="27" spans="1:14" ht="16.5" customHeight="1">
      <c r="A27" s="76" t="s">
        <v>154</v>
      </c>
      <c r="B27" s="116">
        <v>422643</v>
      </c>
      <c r="C27" s="116">
        <v>409524</v>
      </c>
      <c r="D27" s="116">
        <v>417231</v>
      </c>
      <c r="E27" s="116">
        <v>296212</v>
      </c>
      <c r="F27" s="116">
        <v>204060</v>
      </c>
      <c r="G27" s="116">
        <v>353943</v>
      </c>
      <c r="H27" s="116">
        <v>376735</v>
      </c>
      <c r="I27" s="116">
        <v>399964</v>
      </c>
      <c r="J27" s="116">
        <v>379161</v>
      </c>
      <c r="K27" s="116">
        <v>355626</v>
      </c>
      <c r="L27" s="116">
        <v>406886</v>
      </c>
      <c r="M27" s="116">
        <v>393824</v>
      </c>
      <c r="N27" s="407">
        <f t="shared" si="0"/>
        <v>4415809</v>
      </c>
    </row>
    <row r="28" spans="1:14" ht="16.5" customHeight="1">
      <c r="A28" s="76" t="s">
        <v>265</v>
      </c>
      <c r="B28" s="116">
        <v>248370</v>
      </c>
      <c r="C28" s="116">
        <v>241946</v>
      </c>
      <c r="D28" s="116">
        <v>275130</v>
      </c>
      <c r="E28" s="116">
        <v>203547</v>
      </c>
      <c r="F28" s="116">
        <v>158920</v>
      </c>
      <c r="G28" s="116">
        <v>291060</v>
      </c>
      <c r="H28" s="116">
        <v>293222</v>
      </c>
      <c r="I28" s="116">
        <v>310905</v>
      </c>
      <c r="J28" s="116">
        <v>313600</v>
      </c>
      <c r="K28" s="116">
        <v>309768</v>
      </c>
      <c r="L28" s="116">
        <v>328352</v>
      </c>
      <c r="M28" s="116">
        <v>310276</v>
      </c>
      <c r="N28" s="407">
        <f t="shared" si="0"/>
        <v>3285096</v>
      </c>
    </row>
    <row r="29" spans="1:14" ht="16.5" customHeight="1">
      <c r="A29" s="76" t="s">
        <v>213</v>
      </c>
      <c r="B29" s="116">
        <v>318108</v>
      </c>
      <c r="C29" s="116">
        <v>309508</v>
      </c>
      <c r="D29" s="116">
        <v>355997</v>
      </c>
      <c r="E29" s="116">
        <v>267758</v>
      </c>
      <c r="F29" s="116">
        <v>203338</v>
      </c>
      <c r="G29" s="116">
        <v>350364</v>
      </c>
      <c r="H29" s="116">
        <v>352610</v>
      </c>
      <c r="I29" s="116">
        <v>367866</v>
      </c>
      <c r="J29" s="116">
        <v>362739</v>
      </c>
      <c r="K29" s="116">
        <v>363776</v>
      </c>
      <c r="L29" s="116">
        <v>365549</v>
      </c>
      <c r="M29" s="116">
        <v>360973</v>
      </c>
      <c r="N29" s="407">
        <f t="shared" si="0"/>
        <v>3978586</v>
      </c>
    </row>
    <row r="30" spans="1:14" s="69" customFormat="1" ht="16.5" customHeight="1">
      <c r="A30" s="408" t="s">
        <v>8</v>
      </c>
      <c r="B30" s="118">
        <f aca="true" t="shared" si="1" ref="B30:N30">SUM(B5:B29)</f>
        <v>12359904</v>
      </c>
      <c r="C30" s="118">
        <f t="shared" si="1"/>
        <v>11864847</v>
      </c>
      <c r="D30" s="118">
        <f t="shared" si="1"/>
        <v>13038754</v>
      </c>
      <c r="E30" s="118">
        <f t="shared" si="1"/>
        <v>9503715</v>
      </c>
      <c r="F30" s="118">
        <f t="shared" si="1"/>
        <v>6899207</v>
      </c>
      <c r="G30" s="118">
        <f t="shared" si="1"/>
        <v>12004160</v>
      </c>
      <c r="H30" s="118">
        <f t="shared" si="1"/>
        <v>12474366</v>
      </c>
      <c r="I30" s="118">
        <f t="shared" si="1"/>
        <v>12668460</v>
      </c>
      <c r="J30" s="118">
        <f t="shared" si="1"/>
        <v>12648729</v>
      </c>
      <c r="K30" s="118">
        <f t="shared" si="1"/>
        <v>13176548</v>
      </c>
      <c r="L30" s="118">
        <f t="shared" si="1"/>
        <v>13310348</v>
      </c>
      <c r="M30" s="118">
        <f t="shared" si="1"/>
        <v>13192290</v>
      </c>
      <c r="N30" s="118">
        <f t="shared" si="1"/>
        <v>143141328</v>
      </c>
    </row>
    <row r="31" spans="1:14" ht="17.25">
      <c r="A31" s="56" t="s">
        <v>279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</sheetData>
  <sheetProtection/>
  <mergeCells count="5">
    <mergeCell ref="A3:A4"/>
    <mergeCell ref="A2:N2"/>
    <mergeCell ref="A1:N1"/>
    <mergeCell ref="B3:M3"/>
    <mergeCell ref="N3:N4"/>
  </mergeCells>
  <printOptions horizontalCentered="1"/>
  <pageMargins left="0.3937007874015748" right="0.3937007874015748" top="0.6299212598425197" bottom="0.6299212598425197" header="0.5118110236220472" footer="0.1968503937007874"/>
  <pageSetup horizontalDpi="300" verticalDpi="3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view="pageBreakPreview" zoomScale="93" zoomScaleNormal="120" zoomScaleSheetLayoutView="93" workbookViewId="0" topLeftCell="A1">
      <selection activeCell="A4" sqref="A4:A5"/>
    </sheetView>
  </sheetViews>
  <sheetFormatPr defaultColWidth="9.140625" defaultRowHeight="21.75"/>
  <cols>
    <col min="1" max="1" width="20.7109375" style="5" customWidth="1"/>
    <col min="2" max="4" width="22.7109375" style="5" customWidth="1"/>
    <col min="5" max="5" width="5.421875" style="5" customWidth="1"/>
    <col min="6" max="16384" width="9.140625" style="5" customWidth="1"/>
  </cols>
  <sheetData>
    <row r="1" spans="1:6" s="6" customFormat="1" ht="25.5" customHeight="1">
      <c r="A1" s="556" t="s">
        <v>338</v>
      </c>
      <c r="B1" s="556"/>
      <c r="C1" s="556"/>
      <c r="D1" s="556"/>
      <c r="E1" s="189"/>
      <c r="F1" s="190"/>
    </row>
    <row r="2" spans="1:6" s="6" customFormat="1" ht="25.5" customHeight="1">
      <c r="A2" s="556" t="s">
        <v>527</v>
      </c>
      <c r="B2" s="556"/>
      <c r="C2" s="556"/>
      <c r="D2" s="556"/>
      <c r="E2" s="189"/>
      <c r="F2" s="190"/>
    </row>
    <row r="3" spans="1:4" ht="17.25">
      <c r="A3" s="557" t="s">
        <v>157</v>
      </c>
      <c r="B3" s="557"/>
      <c r="C3" s="557"/>
      <c r="D3" s="557"/>
    </row>
    <row r="4" spans="1:4" ht="18.75">
      <c r="A4" s="558" t="s">
        <v>258</v>
      </c>
      <c r="B4" s="559" t="s">
        <v>155</v>
      </c>
      <c r="C4" s="560"/>
      <c r="D4" s="561"/>
    </row>
    <row r="5" spans="1:4" ht="18.75" customHeight="1">
      <c r="A5" s="546"/>
      <c r="B5" s="70">
        <v>2551</v>
      </c>
      <c r="C5" s="70">
        <v>2552</v>
      </c>
      <c r="D5" s="70">
        <v>2553</v>
      </c>
    </row>
    <row r="6" spans="1:4" ht="17.25">
      <c r="A6" s="167" t="s">
        <v>125</v>
      </c>
      <c r="B6" s="172">
        <v>5042004</v>
      </c>
      <c r="C6" s="172">
        <v>5089705</v>
      </c>
      <c r="D6" s="172">
        <v>5366223</v>
      </c>
    </row>
    <row r="7" spans="1:4" ht="17.25">
      <c r="A7" s="168" t="s">
        <v>126</v>
      </c>
      <c r="B7" s="173">
        <v>4965571</v>
      </c>
      <c r="C7" s="173">
        <v>4885392</v>
      </c>
      <c r="D7" s="173">
        <v>5297898</v>
      </c>
    </row>
    <row r="8" spans="1:4" ht="17.25">
      <c r="A8" s="168" t="s">
        <v>127</v>
      </c>
      <c r="B8" s="173">
        <v>5563551</v>
      </c>
      <c r="C8" s="173">
        <v>5848980</v>
      </c>
      <c r="D8" s="173">
        <v>5993468</v>
      </c>
    </row>
    <row r="9" spans="1:4" ht="17.25">
      <c r="A9" s="168" t="s">
        <v>128</v>
      </c>
      <c r="B9" s="173">
        <v>4570040</v>
      </c>
      <c r="C9" s="173">
        <v>4744203</v>
      </c>
      <c r="D9" s="173">
        <v>4934741</v>
      </c>
    </row>
    <row r="10" spans="1:4" ht="17.25">
      <c r="A10" s="168" t="s">
        <v>129</v>
      </c>
      <c r="B10" s="173">
        <v>4781451</v>
      </c>
      <c r="C10" s="173">
        <v>4888665</v>
      </c>
      <c r="D10" s="173">
        <v>3600624</v>
      </c>
    </row>
    <row r="11" spans="1:4" ht="17.25">
      <c r="A11" s="168" t="s">
        <v>130</v>
      </c>
      <c r="B11" s="173">
        <v>5346070</v>
      </c>
      <c r="C11" s="173">
        <v>5500721</v>
      </c>
      <c r="D11" s="173">
        <v>5553051</v>
      </c>
    </row>
    <row r="12" spans="1:4" ht="17.25">
      <c r="A12" s="168" t="s">
        <v>131</v>
      </c>
      <c r="B12" s="173">
        <v>5265623</v>
      </c>
      <c r="C12" s="173">
        <v>5265341</v>
      </c>
      <c r="D12" s="173">
        <v>5714635</v>
      </c>
    </row>
    <row r="13" spans="1:4" ht="17.25">
      <c r="A13" s="168" t="s">
        <v>132</v>
      </c>
      <c r="B13" s="173">
        <v>5202483</v>
      </c>
      <c r="C13" s="173">
        <v>5290701</v>
      </c>
      <c r="D13" s="173">
        <v>5631453</v>
      </c>
    </row>
    <row r="14" spans="1:4" ht="17.25">
      <c r="A14" s="168" t="s">
        <v>133</v>
      </c>
      <c r="B14" s="173">
        <v>5252002</v>
      </c>
      <c r="C14" s="173">
        <v>5506058</v>
      </c>
      <c r="D14" s="173">
        <v>5802955</v>
      </c>
    </row>
    <row r="15" spans="1:4" ht="17.25">
      <c r="A15" s="168" t="s">
        <v>156</v>
      </c>
      <c r="B15" s="173">
        <v>5658639</v>
      </c>
      <c r="C15" s="173">
        <v>5682448</v>
      </c>
      <c r="D15" s="173">
        <v>5721842</v>
      </c>
    </row>
    <row r="16" spans="1:4" ht="17.25">
      <c r="A16" s="168" t="s">
        <v>135</v>
      </c>
      <c r="B16" s="173">
        <v>5446464</v>
      </c>
      <c r="C16" s="173">
        <v>5722071</v>
      </c>
      <c r="D16" s="173">
        <v>5838226</v>
      </c>
    </row>
    <row r="17" spans="1:4" ht="17.25">
      <c r="A17" s="168" t="s">
        <v>136</v>
      </c>
      <c r="B17" s="173">
        <v>5014520</v>
      </c>
      <c r="C17" s="173">
        <v>5302697</v>
      </c>
      <c r="D17" s="173">
        <v>5458512</v>
      </c>
    </row>
    <row r="18" spans="1:4" s="89" customFormat="1" ht="18.75">
      <c r="A18" s="90" t="s">
        <v>8</v>
      </c>
      <c r="B18" s="174">
        <f>SUM(B6:B17)</f>
        <v>62108418</v>
      </c>
      <c r="C18" s="175">
        <f>SUM(C6:C17)</f>
        <v>63726982</v>
      </c>
      <c r="D18" s="175">
        <f>SUM(D6:D17)</f>
        <v>64913628</v>
      </c>
    </row>
    <row r="19" ht="18" customHeight="1">
      <c r="A19" s="4" t="s">
        <v>852</v>
      </c>
    </row>
    <row r="20" spans="2:4" ht="17.25">
      <c r="B20" s="57"/>
      <c r="C20" s="57"/>
      <c r="D20" s="57"/>
    </row>
  </sheetData>
  <sheetProtection/>
  <mergeCells count="5">
    <mergeCell ref="A1:D1"/>
    <mergeCell ref="A2:D2"/>
    <mergeCell ref="A3:D3"/>
    <mergeCell ref="A4:A5"/>
    <mergeCell ref="B4:D4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O26"/>
  <sheetViews>
    <sheetView view="pageBreakPreview" zoomScale="93" zoomScaleNormal="120" zoomScaleSheetLayoutView="93" workbookViewId="0" topLeftCell="A1">
      <selection activeCell="A2" sqref="A2:N2"/>
    </sheetView>
  </sheetViews>
  <sheetFormatPr defaultColWidth="9.140625" defaultRowHeight="21.75"/>
  <cols>
    <col min="1" max="1" width="21.140625" style="5" customWidth="1"/>
    <col min="2" max="13" width="10.00390625" style="5" customWidth="1"/>
    <col min="14" max="14" width="11.00390625" style="5" customWidth="1"/>
    <col min="15" max="16384" width="9.140625" style="5" customWidth="1"/>
  </cols>
  <sheetData>
    <row r="1" spans="1:14" ht="25.5" customHeight="1">
      <c r="A1" s="562" t="s">
        <v>528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</row>
    <row r="2" spans="1:14" ht="21.75" customHeight="1">
      <c r="A2" s="563" t="s">
        <v>166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</row>
    <row r="3" spans="1:14" ht="18.75" customHeight="1">
      <c r="A3" s="564" t="s">
        <v>158</v>
      </c>
      <c r="B3" s="567" t="s">
        <v>34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4" t="s">
        <v>8</v>
      </c>
    </row>
    <row r="4" spans="1:14" s="68" customFormat="1" ht="18.75">
      <c r="A4" s="565"/>
      <c r="B4" s="117" t="s">
        <v>172</v>
      </c>
      <c r="C4" s="117" t="s">
        <v>173</v>
      </c>
      <c r="D4" s="117" t="s">
        <v>174</v>
      </c>
      <c r="E4" s="117" t="s">
        <v>175</v>
      </c>
      <c r="F4" s="117" t="s">
        <v>176</v>
      </c>
      <c r="G4" s="117" t="s">
        <v>177</v>
      </c>
      <c r="H4" s="117" t="s">
        <v>178</v>
      </c>
      <c r="I4" s="117" t="s">
        <v>179</v>
      </c>
      <c r="J4" s="117" t="s">
        <v>180</v>
      </c>
      <c r="K4" s="117" t="s">
        <v>181</v>
      </c>
      <c r="L4" s="117" t="s">
        <v>182</v>
      </c>
      <c r="M4" s="117" t="s">
        <v>183</v>
      </c>
      <c r="N4" s="566"/>
    </row>
    <row r="5" spans="1:15" ht="17.25">
      <c r="A5" s="9" t="s">
        <v>14</v>
      </c>
      <c r="B5" s="120">
        <v>203873</v>
      </c>
      <c r="C5" s="120">
        <v>186942</v>
      </c>
      <c r="D5" s="120">
        <v>230548</v>
      </c>
      <c r="E5" s="120">
        <v>203086</v>
      </c>
      <c r="F5" s="120">
        <v>148188</v>
      </c>
      <c r="G5" s="120">
        <v>223883</v>
      </c>
      <c r="H5" s="120">
        <v>225309</v>
      </c>
      <c r="I5" s="120">
        <v>229808</v>
      </c>
      <c r="J5" s="120">
        <v>218906</v>
      </c>
      <c r="K5" s="120">
        <v>219902</v>
      </c>
      <c r="L5" s="120">
        <v>228573</v>
      </c>
      <c r="M5" s="120">
        <v>214072</v>
      </c>
      <c r="N5" s="121">
        <f aca="true" t="shared" si="0" ref="N5:N22">SUM(B5:M5)</f>
        <v>2533090</v>
      </c>
      <c r="O5" s="57"/>
    </row>
    <row r="6" spans="1:15" ht="17.25">
      <c r="A6" s="9" t="s">
        <v>159</v>
      </c>
      <c r="B6" s="120">
        <v>121698</v>
      </c>
      <c r="C6" s="120">
        <v>102817</v>
      </c>
      <c r="D6" s="120">
        <v>106260</v>
      </c>
      <c r="E6" s="120">
        <v>108548</v>
      </c>
      <c r="F6" s="120">
        <v>76134</v>
      </c>
      <c r="G6" s="120">
        <v>95250</v>
      </c>
      <c r="H6" s="120">
        <v>110707</v>
      </c>
      <c r="I6" s="120">
        <v>111903</v>
      </c>
      <c r="J6" s="120">
        <v>99709</v>
      </c>
      <c r="K6" s="120">
        <v>122362</v>
      </c>
      <c r="L6" s="120">
        <v>104221</v>
      </c>
      <c r="M6" s="120">
        <v>111181</v>
      </c>
      <c r="N6" s="121">
        <f t="shared" si="0"/>
        <v>1270790</v>
      </c>
      <c r="O6" s="57"/>
    </row>
    <row r="7" spans="1:15" ht="17.25">
      <c r="A7" s="9" t="s">
        <v>160</v>
      </c>
      <c r="B7" s="120">
        <v>332571</v>
      </c>
      <c r="C7" s="120">
        <v>289561</v>
      </c>
      <c r="D7" s="120">
        <v>346545</v>
      </c>
      <c r="E7" s="120">
        <v>313271</v>
      </c>
      <c r="F7" s="120">
        <v>225264</v>
      </c>
      <c r="G7" s="120">
        <v>323760</v>
      </c>
      <c r="H7" s="120">
        <v>334524</v>
      </c>
      <c r="I7" s="120">
        <v>334273</v>
      </c>
      <c r="J7" s="120">
        <v>323576</v>
      </c>
      <c r="K7" s="120">
        <v>380870</v>
      </c>
      <c r="L7" s="120">
        <v>384166</v>
      </c>
      <c r="M7" s="120">
        <v>357570</v>
      </c>
      <c r="N7" s="121">
        <f t="shared" si="0"/>
        <v>3945951</v>
      </c>
      <c r="O7" s="57"/>
    </row>
    <row r="8" spans="1:15" ht="17.25">
      <c r="A8" s="9" t="s">
        <v>110</v>
      </c>
      <c r="B8" s="120">
        <v>373155</v>
      </c>
      <c r="C8" s="120">
        <v>374224</v>
      </c>
      <c r="D8" s="120">
        <v>478488</v>
      </c>
      <c r="E8" s="120">
        <v>430164</v>
      </c>
      <c r="F8" s="120">
        <v>297969</v>
      </c>
      <c r="G8" s="120">
        <v>408028</v>
      </c>
      <c r="H8" s="120">
        <v>425431</v>
      </c>
      <c r="I8" s="120">
        <v>427899</v>
      </c>
      <c r="J8" s="120">
        <v>417333</v>
      </c>
      <c r="K8" s="120">
        <v>400762</v>
      </c>
      <c r="L8" s="120">
        <v>387463</v>
      </c>
      <c r="M8" s="120">
        <v>373048</v>
      </c>
      <c r="N8" s="121">
        <f t="shared" si="0"/>
        <v>4793964</v>
      </c>
      <c r="O8" s="57"/>
    </row>
    <row r="9" spans="1:15" ht="17.25">
      <c r="A9" s="9" t="s">
        <v>23</v>
      </c>
      <c r="B9" s="120">
        <v>336452</v>
      </c>
      <c r="C9" s="120">
        <v>343837</v>
      </c>
      <c r="D9" s="120">
        <v>395346</v>
      </c>
      <c r="E9" s="120">
        <v>328822</v>
      </c>
      <c r="F9" s="120">
        <v>248277</v>
      </c>
      <c r="G9" s="120">
        <v>382154</v>
      </c>
      <c r="H9" s="120">
        <v>382472</v>
      </c>
      <c r="I9" s="120">
        <v>381452</v>
      </c>
      <c r="J9" s="120">
        <v>387214</v>
      </c>
      <c r="K9" s="120">
        <v>363722</v>
      </c>
      <c r="L9" s="120">
        <v>359394</v>
      </c>
      <c r="M9" s="120">
        <v>337683</v>
      </c>
      <c r="N9" s="121">
        <f t="shared" si="0"/>
        <v>4246825</v>
      </c>
      <c r="O9" s="57"/>
    </row>
    <row r="10" spans="1:15" ht="17.25">
      <c r="A10" s="9" t="s">
        <v>13</v>
      </c>
      <c r="B10" s="120">
        <v>126814</v>
      </c>
      <c r="C10" s="120">
        <v>91298</v>
      </c>
      <c r="D10" s="120">
        <v>98130</v>
      </c>
      <c r="E10" s="120">
        <v>80057</v>
      </c>
      <c r="F10" s="120">
        <v>62909</v>
      </c>
      <c r="G10" s="120">
        <v>100402</v>
      </c>
      <c r="H10" s="120">
        <v>99108</v>
      </c>
      <c r="I10" s="120">
        <v>100965</v>
      </c>
      <c r="J10" s="120">
        <v>100911</v>
      </c>
      <c r="K10" s="120">
        <v>129967</v>
      </c>
      <c r="L10" s="120">
        <v>167528</v>
      </c>
      <c r="M10" s="120">
        <v>153690</v>
      </c>
      <c r="N10" s="121">
        <f t="shared" si="0"/>
        <v>1311779</v>
      </c>
      <c r="O10" s="57"/>
    </row>
    <row r="11" spans="1:15" ht="17.25">
      <c r="A11" s="9" t="s">
        <v>161</v>
      </c>
      <c r="B11" s="120">
        <v>256054</v>
      </c>
      <c r="C11" s="120">
        <v>238656</v>
      </c>
      <c r="D11" s="120">
        <v>263062</v>
      </c>
      <c r="E11" s="120">
        <v>211453</v>
      </c>
      <c r="F11" s="120">
        <v>165084</v>
      </c>
      <c r="G11" s="120">
        <v>259720</v>
      </c>
      <c r="H11" s="120">
        <v>257636</v>
      </c>
      <c r="I11" s="120">
        <v>256994</v>
      </c>
      <c r="J11" s="120">
        <v>264089</v>
      </c>
      <c r="K11" s="120">
        <v>268447</v>
      </c>
      <c r="L11" s="120">
        <v>295496</v>
      </c>
      <c r="M11" s="120">
        <v>279044</v>
      </c>
      <c r="N11" s="121">
        <f t="shared" si="0"/>
        <v>3015735</v>
      </c>
      <c r="O11" s="57"/>
    </row>
    <row r="12" spans="1:15" ht="17.25">
      <c r="A12" s="9" t="s">
        <v>30</v>
      </c>
      <c r="B12" s="120">
        <v>373110</v>
      </c>
      <c r="C12" s="120">
        <v>336503</v>
      </c>
      <c r="D12" s="120">
        <v>369105</v>
      </c>
      <c r="E12" s="120">
        <v>299065</v>
      </c>
      <c r="F12" s="120">
        <v>233120</v>
      </c>
      <c r="G12" s="120">
        <v>362701</v>
      </c>
      <c r="H12" s="120">
        <v>370922</v>
      </c>
      <c r="I12" s="120">
        <v>376418</v>
      </c>
      <c r="J12" s="120">
        <v>384005</v>
      </c>
      <c r="K12" s="120">
        <v>387607</v>
      </c>
      <c r="L12" s="120">
        <v>444843</v>
      </c>
      <c r="M12" s="120">
        <v>421945</v>
      </c>
      <c r="N12" s="121">
        <f t="shared" si="0"/>
        <v>4359344</v>
      </c>
      <c r="O12" s="57"/>
    </row>
    <row r="13" spans="1:15" ht="17.25">
      <c r="A13" s="9" t="s">
        <v>162</v>
      </c>
      <c r="B13" s="120">
        <v>343066</v>
      </c>
      <c r="C13" s="120">
        <v>340267</v>
      </c>
      <c r="D13" s="120">
        <v>388519</v>
      </c>
      <c r="E13" s="120">
        <v>343682</v>
      </c>
      <c r="F13" s="120">
        <v>260540</v>
      </c>
      <c r="G13" s="120">
        <v>379219</v>
      </c>
      <c r="H13" s="120">
        <v>391027</v>
      </c>
      <c r="I13" s="120">
        <v>384350</v>
      </c>
      <c r="J13" s="120">
        <v>380098</v>
      </c>
      <c r="K13" s="120">
        <v>358156</v>
      </c>
      <c r="L13" s="120">
        <v>364612</v>
      </c>
      <c r="M13" s="120">
        <v>349722</v>
      </c>
      <c r="N13" s="121">
        <f t="shared" si="0"/>
        <v>4283258</v>
      </c>
      <c r="O13" s="57"/>
    </row>
    <row r="14" spans="1:15" ht="17.25">
      <c r="A14" s="9" t="s">
        <v>20</v>
      </c>
      <c r="B14" s="120">
        <v>309151</v>
      </c>
      <c r="C14" s="120">
        <v>306857</v>
      </c>
      <c r="D14" s="120">
        <v>344240</v>
      </c>
      <c r="E14" s="120">
        <v>287688</v>
      </c>
      <c r="F14" s="120">
        <v>227910</v>
      </c>
      <c r="G14" s="120">
        <v>332047</v>
      </c>
      <c r="H14" s="120">
        <v>339123</v>
      </c>
      <c r="I14" s="120">
        <v>336336</v>
      </c>
      <c r="J14" s="120">
        <v>348142</v>
      </c>
      <c r="K14" s="120">
        <v>332074</v>
      </c>
      <c r="L14" s="120">
        <v>346228</v>
      </c>
      <c r="M14" s="120">
        <v>321386</v>
      </c>
      <c r="N14" s="121">
        <f t="shared" si="0"/>
        <v>3831182</v>
      </c>
      <c r="O14" s="57"/>
    </row>
    <row r="15" spans="1:15" ht="17.25">
      <c r="A15" s="9" t="s">
        <v>9</v>
      </c>
      <c r="B15" s="120">
        <v>322380</v>
      </c>
      <c r="C15" s="120">
        <v>321602</v>
      </c>
      <c r="D15" s="120">
        <v>327924</v>
      </c>
      <c r="E15" s="120">
        <v>254699</v>
      </c>
      <c r="F15" s="120">
        <v>201195</v>
      </c>
      <c r="G15" s="120">
        <v>371670</v>
      </c>
      <c r="H15" s="120">
        <v>363390</v>
      </c>
      <c r="I15" s="120">
        <v>366218</v>
      </c>
      <c r="J15" s="120">
        <v>406496</v>
      </c>
      <c r="K15" s="120">
        <v>350765</v>
      </c>
      <c r="L15" s="120">
        <v>421602</v>
      </c>
      <c r="M15" s="120">
        <v>374272</v>
      </c>
      <c r="N15" s="121">
        <f t="shared" si="0"/>
        <v>4082213</v>
      </c>
      <c r="O15" s="57"/>
    </row>
    <row r="16" spans="1:15" ht="17.25">
      <c r="A16" s="9" t="s">
        <v>10</v>
      </c>
      <c r="B16" s="120">
        <v>656590</v>
      </c>
      <c r="C16" s="120">
        <v>685436</v>
      </c>
      <c r="D16" s="120">
        <v>773818</v>
      </c>
      <c r="E16" s="120">
        <v>620815</v>
      </c>
      <c r="F16" s="120">
        <v>443649</v>
      </c>
      <c r="G16" s="120">
        <v>701591</v>
      </c>
      <c r="H16" s="120">
        <v>727819</v>
      </c>
      <c r="I16" s="120">
        <v>723092</v>
      </c>
      <c r="J16" s="120">
        <v>760130</v>
      </c>
      <c r="K16" s="120">
        <v>711575</v>
      </c>
      <c r="L16" s="120">
        <v>699925</v>
      </c>
      <c r="M16" s="120">
        <v>650476</v>
      </c>
      <c r="N16" s="121">
        <f t="shared" si="0"/>
        <v>8154916</v>
      </c>
      <c r="O16" s="57"/>
    </row>
    <row r="17" spans="1:15" ht="17.25">
      <c r="A17" s="9" t="s">
        <v>163</v>
      </c>
      <c r="B17" s="120">
        <v>255637</v>
      </c>
      <c r="C17" s="120">
        <v>329672</v>
      </c>
      <c r="D17" s="120">
        <v>463598</v>
      </c>
      <c r="E17" s="120">
        <v>316562</v>
      </c>
      <c r="F17" s="120">
        <v>212299</v>
      </c>
      <c r="G17" s="120">
        <v>292871</v>
      </c>
      <c r="H17" s="120">
        <v>330163</v>
      </c>
      <c r="I17" s="120">
        <v>260132</v>
      </c>
      <c r="J17" s="120">
        <v>343658</v>
      </c>
      <c r="K17" s="120">
        <v>420120</v>
      </c>
      <c r="L17" s="120">
        <v>298020</v>
      </c>
      <c r="M17" s="120">
        <v>242393</v>
      </c>
      <c r="N17" s="121">
        <f t="shared" si="0"/>
        <v>3765125</v>
      </c>
      <c r="O17" s="57"/>
    </row>
    <row r="18" spans="1:15" ht="17.25">
      <c r="A18" s="9" t="s">
        <v>32</v>
      </c>
      <c r="B18" s="120">
        <v>52870</v>
      </c>
      <c r="C18" s="120">
        <v>48193</v>
      </c>
      <c r="D18" s="120">
        <v>48140</v>
      </c>
      <c r="E18" s="120">
        <v>43404</v>
      </c>
      <c r="F18" s="120">
        <v>31359</v>
      </c>
      <c r="G18" s="120">
        <v>47608</v>
      </c>
      <c r="H18" s="120">
        <v>48097</v>
      </c>
      <c r="I18" s="120">
        <v>49658</v>
      </c>
      <c r="J18" s="120">
        <v>49388</v>
      </c>
      <c r="K18" s="120">
        <v>47289</v>
      </c>
      <c r="L18" s="120">
        <v>54049</v>
      </c>
      <c r="M18" s="120">
        <v>50745</v>
      </c>
      <c r="N18" s="121">
        <f t="shared" si="0"/>
        <v>570800</v>
      </c>
      <c r="O18" s="57"/>
    </row>
    <row r="19" spans="1:15" ht="17.25">
      <c r="A19" s="9" t="s">
        <v>164</v>
      </c>
      <c r="B19" s="120">
        <v>264413</v>
      </c>
      <c r="C19" s="120">
        <v>284960</v>
      </c>
      <c r="D19" s="120">
        <v>299251</v>
      </c>
      <c r="E19" s="120">
        <v>242454</v>
      </c>
      <c r="F19" s="120">
        <v>164991</v>
      </c>
      <c r="G19" s="120">
        <v>270795</v>
      </c>
      <c r="H19" s="120">
        <v>273010</v>
      </c>
      <c r="I19" s="120">
        <v>276872</v>
      </c>
      <c r="J19" s="120">
        <v>286150</v>
      </c>
      <c r="K19" s="120">
        <v>236197</v>
      </c>
      <c r="L19" s="120">
        <v>242839</v>
      </c>
      <c r="M19" s="120">
        <v>223735</v>
      </c>
      <c r="N19" s="121">
        <f t="shared" si="0"/>
        <v>3065667</v>
      </c>
      <c r="O19" s="57"/>
    </row>
    <row r="20" spans="1:15" ht="17.25">
      <c r="A20" s="9" t="s">
        <v>113</v>
      </c>
      <c r="B20" s="120">
        <v>439668</v>
      </c>
      <c r="C20" s="120">
        <v>439998</v>
      </c>
      <c r="D20" s="57">
        <v>477635</v>
      </c>
      <c r="E20" s="120">
        <v>369976</v>
      </c>
      <c r="F20" s="120">
        <v>250280</v>
      </c>
      <c r="G20" s="120">
        <v>435061</v>
      </c>
      <c r="H20" s="120">
        <v>445996</v>
      </c>
      <c r="I20" s="120">
        <v>443674</v>
      </c>
      <c r="J20" s="57">
        <v>459346</v>
      </c>
      <c r="K20" s="120">
        <v>422831</v>
      </c>
      <c r="L20" s="120">
        <v>455005</v>
      </c>
      <c r="M20" s="120">
        <v>418184</v>
      </c>
      <c r="N20" s="121">
        <f t="shared" si="0"/>
        <v>5057654</v>
      </c>
      <c r="O20" s="57"/>
    </row>
    <row r="21" spans="1:15" ht="17.25">
      <c r="A21" s="9" t="s">
        <v>165</v>
      </c>
      <c r="B21" s="120">
        <v>224736</v>
      </c>
      <c r="C21" s="120">
        <v>220132</v>
      </c>
      <c r="D21" s="120">
        <v>212301</v>
      </c>
      <c r="E21" s="120">
        <v>172998</v>
      </c>
      <c r="F21" s="120">
        <v>135677</v>
      </c>
      <c r="G21" s="120">
        <v>260897</v>
      </c>
      <c r="H21" s="120">
        <v>256470</v>
      </c>
      <c r="I21" s="120">
        <v>234364</v>
      </c>
      <c r="J21" s="120">
        <v>243448</v>
      </c>
      <c r="K21" s="120">
        <v>217416</v>
      </c>
      <c r="L21" s="120">
        <v>238181</v>
      </c>
      <c r="M21" s="120">
        <v>207173</v>
      </c>
      <c r="N21" s="121">
        <f t="shared" si="0"/>
        <v>2623793</v>
      </c>
      <c r="O21" s="57"/>
    </row>
    <row r="22" spans="1:15" ht="17.25">
      <c r="A22" s="9" t="s">
        <v>15</v>
      </c>
      <c r="B22" s="120">
        <v>373985</v>
      </c>
      <c r="C22" s="120">
        <v>356943</v>
      </c>
      <c r="D22" s="120">
        <v>370558</v>
      </c>
      <c r="E22" s="120">
        <v>307997</v>
      </c>
      <c r="F22" s="120">
        <v>215779</v>
      </c>
      <c r="G22" s="120">
        <v>305394</v>
      </c>
      <c r="H22" s="120">
        <v>333431</v>
      </c>
      <c r="I22" s="120">
        <v>337045</v>
      </c>
      <c r="J22" s="120">
        <v>330356</v>
      </c>
      <c r="K22" s="120">
        <v>351780</v>
      </c>
      <c r="L22" s="120">
        <v>346081</v>
      </c>
      <c r="M22" s="120">
        <v>372193</v>
      </c>
      <c r="N22" s="121">
        <f t="shared" si="0"/>
        <v>4001542</v>
      </c>
      <c r="O22" s="57"/>
    </row>
    <row r="23" spans="1:15" s="69" customFormat="1" ht="18.75">
      <c r="A23" s="72" t="s">
        <v>8</v>
      </c>
      <c r="B23" s="122">
        <f aca="true" t="shared" si="1" ref="B23:N23">SUM(B5:B22)</f>
        <v>5366223</v>
      </c>
      <c r="C23" s="122">
        <f t="shared" si="1"/>
        <v>5297898</v>
      </c>
      <c r="D23" s="122">
        <f t="shared" si="1"/>
        <v>5993468</v>
      </c>
      <c r="E23" s="122">
        <f t="shared" si="1"/>
        <v>4934741</v>
      </c>
      <c r="F23" s="122">
        <f t="shared" si="1"/>
        <v>3600624</v>
      </c>
      <c r="G23" s="122">
        <f t="shared" si="1"/>
        <v>5553051</v>
      </c>
      <c r="H23" s="122">
        <f t="shared" si="1"/>
        <v>5714635</v>
      </c>
      <c r="I23" s="122">
        <f t="shared" si="1"/>
        <v>5631453</v>
      </c>
      <c r="J23" s="122">
        <f t="shared" si="1"/>
        <v>5802955</v>
      </c>
      <c r="K23" s="122">
        <f t="shared" si="1"/>
        <v>5721842</v>
      </c>
      <c r="L23" s="122">
        <f t="shared" si="1"/>
        <v>5838226</v>
      </c>
      <c r="M23" s="122">
        <f t="shared" si="1"/>
        <v>5458512</v>
      </c>
      <c r="N23" s="123">
        <f t="shared" si="1"/>
        <v>64913628</v>
      </c>
      <c r="O23" s="57"/>
    </row>
    <row r="24" spans="1:15" ht="17.25">
      <c r="A24" s="4" t="s">
        <v>853</v>
      </c>
      <c r="N24" s="57"/>
      <c r="O24" s="57"/>
    </row>
    <row r="25" ht="17.25">
      <c r="O25" s="57"/>
    </row>
    <row r="26" spans="2:15" ht="17.2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</sheetData>
  <sheetProtection/>
  <mergeCells count="5">
    <mergeCell ref="A1:N1"/>
    <mergeCell ref="A2:N2"/>
    <mergeCell ref="A3:A4"/>
    <mergeCell ref="N3:N4"/>
    <mergeCell ref="B3:M3"/>
  </mergeCells>
  <printOptions horizontalCentered="1"/>
  <pageMargins left="0.31496062992125984" right="0.31496062992125984" top="1.1811023622047245" bottom="1.1811023622047245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32"/>
  <sheetViews>
    <sheetView showGridLines="0" view="pageBreakPreview" zoomScale="120" zoomScaleSheetLayoutView="120" workbookViewId="0" topLeftCell="A28">
      <selection activeCell="F1" sqref="F1:F16384"/>
    </sheetView>
  </sheetViews>
  <sheetFormatPr defaultColWidth="9.140625" defaultRowHeight="21.75"/>
  <cols>
    <col min="1" max="1" width="7.7109375" style="58" customWidth="1"/>
    <col min="2" max="2" width="30.7109375" style="58" customWidth="1"/>
    <col min="3" max="3" width="15.7109375" style="58" customWidth="1"/>
    <col min="4" max="4" width="20.00390625" style="58" customWidth="1"/>
    <col min="5" max="5" width="18.140625" style="58" customWidth="1"/>
    <col min="6" max="16384" width="9.140625" style="58" customWidth="1"/>
  </cols>
  <sheetData>
    <row r="1" spans="1:5" s="46" customFormat="1" ht="22.5">
      <c r="A1" s="459" t="s">
        <v>525</v>
      </c>
      <c r="B1" s="459"/>
      <c r="C1" s="459"/>
      <c r="D1" s="459"/>
      <c r="E1" s="459"/>
    </row>
    <row r="2" spans="1:5" s="46" customFormat="1" ht="18.75" customHeight="1">
      <c r="A2" s="184"/>
      <c r="B2" s="184"/>
      <c r="C2" s="195"/>
      <c r="D2" s="195"/>
      <c r="E2" s="448" t="s">
        <v>66</v>
      </c>
    </row>
    <row r="3" spans="1:5" ht="21">
      <c r="A3" s="462" t="s">
        <v>0</v>
      </c>
      <c r="B3" s="462"/>
      <c r="C3" s="188" t="s">
        <v>280</v>
      </c>
      <c r="D3" s="188" t="s">
        <v>281</v>
      </c>
      <c r="E3" s="188" t="s">
        <v>282</v>
      </c>
    </row>
    <row r="4" spans="1:5" s="38" customFormat="1" ht="20.25" customHeight="1">
      <c r="A4" s="466" t="s">
        <v>117</v>
      </c>
      <c r="B4" s="466"/>
      <c r="C4" s="185">
        <f>SUM(C5:C21)</f>
        <v>27530042</v>
      </c>
      <c r="D4" s="62">
        <f>SUM(D5:D21)</f>
        <v>6294423</v>
      </c>
      <c r="E4" s="62">
        <f>SUM(E5:E21)</f>
        <v>21235619</v>
      </c>
    </row>
    <row r="5" spans="1:5" s="38" customFormat="1" ht="20.25" customHeight="1">
      <c r="A5" s="7" t="s">
        <v>87</v>
      </c>
      <c r="B5" s="7" t="s">
        <v>68</v>
      </c>
      <c r="C5" s="186">
        <v>4496828</v>
      </c>
      <c r="D5" s="60">
        <v>2379457</v>
      </c>
      <c r="E5" s="60">
        <v>2117371</v>
      </c>
    </row>
    <row r="6" spans="1:5" s="38" customFormat="1" ht="20.25" customHeight="1">
      <c r="A6" s="7" t="s">
        <v>88</v>
      </c>
      <c r="B6" s="7" t="s">
        <v>69</v>
      </c>
      <c r="C6" s="186">
        <v>392354</v>
      </c>
      <c r="D6" s="60">
        <v>195487</v>
      </c>
      <c r="E6" s="60">
        <v>196867</v>
      </c>
    </row>
    <row r="7" spans="1:5" s="38" customFormat="1" ht="20.25" customHeight="1">
      <c r="A7" s="7" t="s">
        <v>89</v>
      </c>
      <c r="B7" s="7" t="s">
        <v>70</v>
      </c>
      <c r="C7" s="186">
        <v>4894655</v>
      </c>
      <c r="D7" s="60">
        <v>989317</v>
      </c>
      <c r="E7" s="60">
        <v>3905338</v>
      </c>
    </row>
    <row r="8" spans="1:5" s="38" customFormat="1" ht="20.25" customHeight="1">
      <c r="A8" s="7" t="s">
        <v>90</v>
      </c>
      <c r="B8" s="7" t="s">
        <v>71</v>
      </c>
      <c r="C8" s="186">
        <v>1414</v>
      </c>
      <c r="D8" s="60">
        <v>673</v>
      </c>
      <c r="E8" s="60">
        <v>741</v>
      </c>
    </row>
    <row r="9" spans="1:5" s="38" customFormat="1" ht="20.25" customHeight="1">
      <c r="A9" s="7" t="s">
        <v>91</v>
      </c>
      <c r="B9" s="7" t="s">
        <v>72</v>
      </c>
      <c r="C9" s="186">
        <v>4</v>
      </c>
      <c r="D9" s="61" t="s">
        <v>2</v>
      </c>
      <c r="E9" s="61">
        <v>4</v>
      </c>
    </row>
    <row r="10" spans="1:5" s="38" customFormat="1" ht="20.25" customHeight="1">
      <c r="A10" s="7" t="s">
        <v>92</v>
      </c>
      <c r="B10" s="7" t="s">
        <v>73</v>
      </c>
      <c r="C10" s="186">
        <v>97477</v>
      </c>
      <c r="D10" s="60">
        <v>96255</v>
      </c>
      <c r="E10" s="60">
        <v>1222</v>
      </c>
    </row>
    <row r="11" spans="1:5" s="38" customFormat="1" ht="20.25" customHeight="1">
      <c r="A11" s="7" t="s">
        <v>93</v>
      </c>
      <c r="B11" s="7" t="s">
        <v>74</v>
      </c>
      <c r="C11" s="186">
        <v>3679</v>
      </c>
      <c r="D11" s="60">
        <v>3164</v>
      </c>
      <c r="E11" s="60">
        <v>515</v>
      </c>
    </row>
    <row r="12" spans="1:5" s="38" customFormat="1" ht="20.25" customHeight="1">
      <c r="A12" s="7" t="s">
        <v>94</v>
      </c>
      <c r="B12" s="7" t="s">
        <v>75</v>
      </c>
      <c r="C12" s="186">
        <v>21310</v>
      </c>
      <c r="D12" s="61">
        <v>9015</v>
      </c>
      <c r="E12" s="60">
        <v>12295</v>
      </c>
    </row>
    <row r="13" spans="1:5" s="38" customFormat="1" ht="20.25" customHeight="1">
      <c r="A13" s="7" t="s">
        <v>95</v>
      </c>
      <c r="B13" s="7" t="s">
        <v>76</v>
      </c>
      <c r="C13" s="186">
        <v>1848</v>
      </c>
      <c r="D13" s="60">
        <v>884</v>
      </c>
      <c r="E13" s="60">
        <v>964</v>
      </c>
    </row>
    <row r="14" spans="1:5" s="38" customFormat="1" ht="20.25" customHeight="1">
      <c r="A14" s="7" t="s">
        <v>96</v>
      </c>
      <c r="B14" s="7" t="s">
        <v>77</v>
      </c>
      <c r="C14" s="186">
        <v>787</v>
      </c>
      <c r="D14" s="60">
        <v>692</v>
      </c>
      <c r="E14" s="60">
        <v>95</v>
      </c>
    </row>
    <row r="15" spans="1:5" s="38" customFormat="1" ht="20.25" customHeight="1">
      <c r="A15" s="7" t="s">
        <v>97</v>
      </c>
      <c r="B15" s="7" t="s">
        <v>78</v>
      </c>
      <c r="C15" s="186">
        <v>74</v>
      </c>
      <c r="D15" s="60">
        <v>61</v>
      </c>
      <c r="E15" s="60">
        <v>13</v>
      </c>
    </row>
    <row r="16" spans="1:5" s="38" customFormat="1" ht="20.25" customHeight="1">
      <c r="A16" s="7" t="s">
        <v>98</v>
      </c>
      <c r="B16" s="7" t="s">
        <v>262</v>
      </c>
      <c r="C16" s="186">
        <v>17156712</v>
      </c>
      <c r="D16" s="60">
        <v>2502437</v>
      </c>
      <c r="E16" s="60">
        <v>14654275</v>
      </c>
    </row>
    <row r="17" spans="1:5" s="38" customFormat="1" ht="20.25" customHeight="1">
      <c r="A17" s="7" t="s">
        <v>99</v>
      </c>
      <c r="B17" s="7" t="s">
        <v>79</v>
      </c>
      <c r="C17" s="186">
        <v>219755</v>
      </c>
      <c r="D17" s="60">
        <v>49430</v>
      </c>
      <c r="E17" s="60">
        <v>170325</v>
      </c>
    </row>
    <row r="18" spans="1:5" s="38" customFormat="1" ht="20.25" customHeight="1">
      <c r="A18" s="7" t="s">
        <v>100</v>
      </c>
      <c r="B18" s="7" t="s">
        <v>80</v>
      </c>
      <c r="C18" s="186">
        <v>10057</v>
      </c>
      <c r="D18" s="60">
        <v>3193</v>
      </c>
      <c r="E18" s="60">
        <v>6864</v>
      </c>
    </row>
    <row r="19" spans="1:5" s="38" customFormat="1" ht="20.25" customHeight="1">
      <c r="A19" s="7" t="s">
        <v>101</v>
      </c>
      <c r="B19" s="7" t="s">
        <v>81</v>
      </c>
      <c r="C19" s="186">
        <v>87857</v>
      </c>
      <c r="D19" s="61">
        <v>4</v>
      </c>
      <c r="E19" s="60">
        <v>87853</v>
      </c>
    </row>
    <row r="20" spans="1:5" s="38" customFormat="1" ht="20.25" customHeight="1">
      <c r="A20" s="7" t="s">
        <v>102</v>
      </c>
      <c r="B20" s="7" t="s">
        <v>82</v>
      </c>
      <c r="C20" s="186">
        <v>2129</v>
      </c>
      <c r="D20" s="60">
        <v>1269</v>
      </c>
      <c r="E20" s="60">
        <v>860</v>
      </c>
    </row>
    <row r="21" spans="1:5" s="38" customFormat="1" ht="20.25" customHeight="1">
      <c r="A21" s="7" t="s">
        <v>115</v>
      </c>
      <c r="B21" s="7" t="s">
        <v>116</v>
      </c>
      <c r="C21" s="61">
        <v>143102</v>
      </c>
      <c r="D21" s="61">
        <v>63085</v>
      </c>
      <c r="E21" s="61">
        <v>80017</v>
      </c>
    </row>
    <row r="22" spans="1:5" s="39" customFormat="1" ht="20.25" customHeight="1">
      <c r="A22" s="466" t="s">
        <v>83</v>
      </c>
      <c r="B22" s="466"/>
      <c r="C22" s="185">
        <f>SUM(C23,C27,C30)</f>
        <v>954787</v>
      </c>
      <c r="D22" s="62">
        <f>SUM(D23,D27,D30)</f>
        <v>150208</v>
      </c>
      <c r="E22" s="62">
        <f>SUM(E23,E27,E30)</f>
        <v>804579</v>
      </c>
    </row>
    <row r="23" spans="1:5" s="38" customFormat="1" ht="20.25" customHeight="1">
      <c r="A23" s="460" t="s">
        <v>84</v>
      </c>
      <c r="B23" s="461"/>
      <c r="C23" s="61">
        <f>SUM(C24:C26)</f>
        <v>131735</v>
      </c>
      <c r="D23" s="60">
        <f>SUM(D24:D26)</f>
        <v>36960</v>
      </c>
      <c r="E23" s="60">
        <f>SUM(E24:E26)</f>
        <v>94775</v>
      </c>
    </row>
    <row r="24" spans="1:5" s="38" customFormat="1" ht="20.25" customHeight="1">
      <c r="A24" s="7" t="s">
        <v>103</v>
      </c>
      <c r="B24" s="7" t="s">
        <v>104</v>
      </c>
      <c r="C24" s="186">
        <v>87547</v>
      </c>
      <c r="D24" s="60">
        <v>23954</v>
      </c>
      <c r="E24" s="60">
        <v>63593</v>
      </c>
    </row>
    <row r="25" spans="1:5" s="38" customFormat="1" ht="20.25" customHeight="1">
      <c r="A25" s="98"/>
      <c r="B25" s="7" t="s">
        <v>105</v>
      </c>
      <c r="C25" s="186">
        <v>33346</v>
      </c>
      <c r="D25" s="60">
        <v>9781</v>
      </c>
      <c r="E25" s="60">
        <v>23565</v>
      </c>
    </row>
    <row r="26" spans="1:5" s="38" customFormat="1" ht="20.25" customHeight="1">
      <c r="A26" s="99"/>
      <c r="B26" s="7" t="s">
        <v>106</v>
      </c>
      <c r="C26" s="186">
        <v>10842</v>
      </c>
      <c r="D26" s="60">
        <v>3225</v>
      </c>
      <c r="E26" s="60">
        <v>7617</v>
      </c>
    </row>
    <row r="27" spans="1:5" s="38" customFormat="1" ht="20.25" customHeight="1">
      <c r="A27" s="460" t="s">
        <v>85</v>
      </c>
      <c r="B27" s="461"/>
      <c r="C27" s="61">
        <f>SUM(C28:C29)</f>
        <v>816844</v>
      </c>
      <c r="D27" s="60">
        <f>SUM(D28:D29)</f>
        <v>113248</v>
      </c>
      <c r="E27" s="60">
        <f>SUM(E28:E29)</f>
        <v>703596</v>
      </c>
    </row>
    <row r="28" spans="1:5" s="38" customFormat="1" ht="20.25" customHeight="1">
      <c r="A28" s="7" t="s">
        <v>103</v>
      </c>
      <c r="B28" s="7" t="s">
        <v>105</v>
      </c>
      <c r="C28" s="186">
        <v>168906</v>
      </c>
      <c r="D28" s="60">
        <v>53543</v>
      </c>
      <c r="E28" s="60">
        <v>115363</v>
      </c>
    </row>
    <row r="29" spans="1:5" s="38" customFormat="1" ht="20.25" customHeight="1">
      <c r="A29" s="99"/>
      <c r="B29" s="7" t="s">
        <v>106</v>
      </c>
      <c r="C29" s="186">
        <v>647938</v>
      </c>
      <c r="D29" s="60">
        <v>59705</v>
      </c>
      <c r="E29" s="60">
        <v>588233</v>
      </c>
    </row>
    <row r="30" spans="1:5" s="38" customFormat="1" ht="20.25" customHeight="1">
      <c r="A30" s="460" t="s">
        <v>107</v>
      </c>
      <c r="B30" s="460"/>
      <c r="C30" s="186">
        <v>6208</v>
      </c>
      <c r="D30" s="61" t="s">
        <v>2</v>
      </c>
      <c r="E30" s="60">
        <v>6208</v>
      </c>
    </row>
    <row r="31" spans="1:5" s="38" customFormat="1" ht="20.25" customHeight="1">
      <c r="A31" s="464" t="s">
        <v>1</v>
      </c>
      <c r="B31" s="465"/>
      <c r="C31" s="187">
        <f>SUM(C4,C22)</f>
        <v>28484829</v>
      </c>
      <c r="D31" s="100">
        <f>SUM(D4,D22)</f>
        <v>6444631</v>
      </c>
      <c r="E31" s="100">
        <f>SUM(E4,E22)</f>
        <v>22040198</v>
      </c>
    </row>
    <row r="32" spans="1:5" ht="19.5" customHeight="1">
      <c r="A32" s="183" t="s">
        <v>263</v>
      </c>
      <c r="B32" s="7"/>
      <c r="C32" s="8"/>
      <c r="D32" s="196"/>
      <c r="E32" s="196"/>
    </row>
  </sheetData>
  <sheetProtection/>
  <mergeCells count="8">
    <mergeCell ref="A1:E1"/>
    <mergeCell ref="A23:B23"/>
    <mergeCell ref="A27:B27"/>
    <mergeCell ref="A3:B3"/>
    <mergeCell ref="A31:B31"/>
    <mergeCell ref="A4:B4"/>
    <mergeCell ref="A22:B22"/>
    <mergeCell ref="A30:B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K21"/>
  <sheetViews>
    <sheetView view="pageBreakPreview" zoomScale="60" zoomScaleNormal="120" workbookViewId="0" topLeftCell="A1">
      <selection activeCell="E6" sqref="E6"/>
    </sheetView>
  </sheetViews>
  <sheetFormatPr defaultColWidth="9.140625" defaultRowHeight="21.75"/>
  <cols>
    <col min="1" max="1" width="20.28125" style="5" customWidth="1"/>
    <col min="2" max="2" width="14.421875" style="5" customWidth="1"/>
    <col min="3" max="9" width="13.7109375" style="5" customWidth="1"/>
    <col min="10" max="10" width="15.140625" style="5" customWidth="1"/>
    <col min="11" max="16384" width="9.140625" style="5" customWidth="1"/>
  </cols>
  <sheetData>
    <row r="1" spans="1:10" ht="21">
      <c r="A1" s="562" t="s">
        <v>533</v>
      </c>
      <c r="B1" s="562"/>
      <c r="C1" s="562"/>
      <c r="D1" s="562"/>
      <c r="E1" s="562"/>
      <c r="F1" s="562"/>
      <c r="G1" s="562"/>
      <c r="H1" s="562"/>
      <c r="I1" s="562"/>
      <c r="J1" s="562"/>
    </row>
    <row r="2" spans="1:10" ht="21">
      <c r="A2" s="562" t="s">
        <v>534</v>
      </c>
      <c r="B2" s="562"/>
      <c r="C2" s="562"/>
      <c r="D2" s="562"/>
      <c r="E2" s="562"/>
      <c r="F2" s="562"/>
      <c r="G2" s="562"/>
      <c r="H2" s="562"/>
      <c r="I2" s="562"/>
      <c r="J2" s="562"/>
    </row>
    <row r="3" spans="1:10" ht="21.75" customHeight="1">
      <c r="A3" s="563" t="s">
        <v>166</v>
      </c>
      <c r="B3" s="563"/>
      <c r="C3" s="563"/>
      <c r="D3" s="563"/>
      <c r="E3" s="563"/>
      <c r="F3" s="563"/>
      <c r="G3" s="563"/>
      <c r="H3" s="563"/>
      <c r="I3" s="563"/>
      <c r="J3" s="563"/>
    </row>
    <row r="4" spans="1:10" ht="18.75" customHeight="1">
      <c r="A4" s="564" t="s">
        <v>158</v>
      </c>
      <c r="B4" s="567" t="s">
        <v>34</v>
      </c>
      <c r="C4" s="567"/>
      <c r="D4" s="567"/>
      <c r="E4" s="567"/>
      <c r="F4" s="567"/>
      <c r="G4" s="567"/>
      <c r="H4" s="567"/>
      <c r="I4" s="567"/>
      <c r="J4" s="564" t="s">
        <v>8</v>
      </c>
    </row>
    <row r="5" spans="1:10" s="68" customFormat="1" ht="18.75">
      <c r="A5" s="565"/>
      <c r="B5" s="215" t="s">
        <v>784</v>
      </c>
      <c r="C5" s="72" t="s">
        <v>177</v>
      </c>
      <c r="D5" s="72" t="s">
        <v>178</v>
      </c>
      <c r="E5" s="72" t="s">
        <v>179</v>
      </c>
      <c r="F5" s="72" t="s">
        <v>180</v>
      </c>
      <c r="G5" s="72" t="s">
        <v>181</v>
      </c>
      <c r="H5" s="72" t="s">
        <v>182</v>
      </c>
      <c r="I5" s="72" t="s">
        <v>183</v>
      </c>
      <c r="J5" s="566"/>
    </row>
    <row r="6" spans="1:11" ht="17.25">
      <c r="A6" s="9" t="s">
        <v>541</v>
      </c>
      <c r="B6" s="306">
        <v>9650</v>
      </c>
      <c r="C6" s="307">
        <v>121883</v>
      </c>
      <c r="D6" s="306">
        <v>128808</v>
      </c>
      <c r="E6" s="306">
        <v>137404</v>
      </c>
      <c r="F6" s="306">
        <v>105727</v>
      </c>
      <c r="G6" s="306">
        <v>93985</v>
      </c>
      <c r="H6" s="306">
        <v>107463</v>
      </c>
      <c r="I6" s="306">
        <v>94886</v>
      </c>
      <c r="J6" s="308">
        <f aca="true" t="shared" si="0" ref="J6:J17">SUM(B6:I6)</f>
        <v>799806</v>
      </c>
      <c r="K6" s="57"/>
    </row>
    <row r="7" spans="1:11" ht="17.25">
      <c r="A7" s="9" t="s">
        <v>542</v>
      </c>
      <c r="B7" s="306">
        <v>1242</v>
      </c>
      <c r="C7" s="307">
        <v>20319</v>
      </c>
      <c r="D7" s="306">
        <v>23991</v>
      </c>
      <c r="E7" s="306">
        <v>23535</v>
      </c>
      <c r="F7" s="306">
        <v>14326</v>
      </c>
      <c r="G7" s="306">
        <v>10700</v>
      </c>
      <c r="H7" s="306">
        <v>13191</v>
      </c>
      <c r="I7" s="306">
        <v>12638</v>
      </c>
      <c r="J7" s="308">
        <f t="shared" si="0"/>
        <v>119942</v>
      </c>
      <c r="K7" s="57"/>
    </row>
    <row r="8" spans="1:11" ht="17.25">
      <c r="A8" s="9" t="s">
        <v>543</v>
      </c>
      <c r="B8" s="306">
        <v>2060</v>
      </c>
      <c r="C8" s="307">
        <v>35132</v>
      </c>
      <c r="D8" s="306">
        <v>42884</v>
      </c>
      <c r="E8" s="306">
        <v>45480</v>
      </c>
      <c r="F8" s="306">
        <v>31767</v>
      </c>
      <c r="G8" s="306">
        <v>17847</v>
      </c>
      <c r="H8" s="306">
        <v>31923</v>
      </c>
      <c r="I8" s="306">
        <v>27238</v>
      </c>
      <c r="J8" s="308">
        <f t="shared" si="0"/>
        <v>234331</v>
      </c>
      <c r="K8" s="57"/>
    </row>
    <row r="9" spans="1:11" ht="17.25">
      <c r="A9" s="9" t="s">
        <v>544</v>
      </c>
      <c r="B9" s="306">
        <v>1342</v>
      </c>
      <c r="C9" s="307">
        <v>29341</v>
      </c>
      <c r="D9" s="306">
        <v>34645</v>
      </c>
      <c r="E9" s="306">
        <v>35357</v>
      </c>
      <c r="F9" s="306">
        <v>28820</v>
      </c>
      <c r="G9" s="306">
        <v>24683</v>
      </c>
      <c r="H9" s="306">
        <v>29348</v>
      </c>
      <c r="I9" s="306">
        <v>27298</v>
      </c>
      <c r="J9" s="308">
        <f t="shared" si="0"/>
        <v>210834</v>
      </c>
      <c r="K9" s="57"/>
    </row>
    <row r="10" spans="1:11" ht="17.25">
      <c r="A10" s="9" t="s">
        <v>545</v>
      </c>
      <c r="B10" s="306">
        <v>1957</v>
      </c>
      <c r="C10" s="307">
        <v>35600</v>
      </c>
      <c r="D10" s="306">
        <v>44114</v>
      </c>
      <c r="E10" s="306">
        <v>46567</v>
      </c>
      <c r="F10" s="306">
        <v>36344</v>
      </c>
      <c r="G10" s="306">
        <v>31857</v>
      </c>
      <c r="H10" s="306">
        <v>35618</v>
      </c>
      <c r="I10" s="306">
        <v>34140</v>
      </c>
      <c r="J10" s="308">
        <f t="shared" si="0"/>
        <v>266197</v>
      </c>
      <c r="K10" s="57"/>
    </row>
    <row r="11" spans="1:11" ht="17.25">
      <c r="A11" s="9" t="s">
        <v>546</v>
      </c>
      <c r="B11" s="306">
        <v>1508</v>
      </c>
      <c r="C11" s="307">
        <v>29711</v>
      </c>
      <c r="D11" s="306">
        <v>36003</v>
      </c>
      <c r="E11" s="306">
        <v>38175</v>
      </c>
      <c r="F11" s="306">
        <v>26199</v>
      </c>
      <c r="G11" s="306">
        <v>23919</v>
      </c>
      <c r="H11" s="306">
        <v>26386</v>
      </c>
      <c r="I11" s="306">
        <v>23707</v>
      </c>
      <c r="J11" s="308">
        <f t="shared" si="0"/>
        <v>205608</v>
      </c>
      <c r="K11" s="57"/>
    </row>
    <row r="12" spans="1:11" ht="17.25">
      <c r="A12" s="9" t="s">
        <v>547</v>
      </c>
      <c r="B12" s="306">
        <v>1497</v>
      </c>
      <c r="C12" s="307">
        <v>26429</v>
      </c>
      <c r="D12" s="306">
        <v>30680</v>
      </c>
      <c r="E12" s="306">
        <v>31084</v>
      </c>
      <c r="F12" s="306">
        <v>16342</v>
      </c>
      <c r="G12" s="306">
        <v>14078</v>
      </c>
      <c r="H12" s="306">
        <v>20128</v>
      </c>
      <c r="I12" s="306">
        <v>19286</v>
      </c>
      <c r="J12" s="308">
        <f t="shared" si="0"/>
        <v>159524</v>
      </c>
      <c r="K12" s="57"/>
    </row>
    <row r="13" spans="1:11" ht="17.25">
      <c r="A13" s="9" t="s">
        <v>548</v>
      </c>
      <c r="B13" s="306">
        <v>972</v>
      </c>
      <c r="C13" s="307">
        <v>19217</v>
      </c>
      <c r="D13" s="306">
        <v>21926</v>
      </c>
      <c r="E13" s="306">
        <v>21721</v>
      </c>
      <c r="F13" s="306">
        <v>13386</v>
      </c>
      <c r="G13" s="306">
        <v>11730</v>
      </c>
      <c r="H13" s="306">
        <v>12970</v>
      </c>
      <c r="I13" s="306">
        <v>12373</v>
      </c>
      <c r="J13" s="308">
        <f t="shared" si="0"/>
        <v>114295</v>
      </c>
      <c r="K13" s="57"/>
    </row>
    <row r="14" spans="1:11" ht="17.25">
      <c r="A14" s="9" t="s">
        <v>549</v>
      </c>
      <c r="B14" s="306">
        <v>614</v>
      </c>
      <c r="C14" s="307">
        <v>12437</v>
      </c>
      <c r="D14" s="306">
        <v>15116</v>
      </c>
      <c r="E14" s="306">
        <v>14959</v>
      </c>
      <c r="F14" s="306">
        <v>8851</v>
      </c>
      <c r="G14" s="306">
        <v>7579</v>
      </c>
      <c r="H14" s="306">
        <v>8822</v>
      </c>
      <c r="I14" s="306">
        <v>8371</v>
      </c>
      <c r="J14" s="308">
        <f t="shared" si="0"/>
        <v>76749</v>
      </c>
      <c r="K14" s="57"/>
    </row>
    <row r="15" spans="1:11" ht="17.25">
      <c r="A15" s="9" t="s">
        <v>538</v>
      </c>
      <c r="B15" s="306">
        <v>1479</v>
      </c>
      <c r="C15" s="307">
        <v>17007</v>
      </c>
      <c r="D15" s="306">
        <v>20255</v>
      </c>
      <c r="E15" s="306">
        <v>20484</v>
      </c>
      <c r="F15" s="306">
        <v>11508</v>
      </c>
      <c r="G15" s="306">
        <v>10787</v>
      </c>
      <c r="H15" s="306">
        <v>11440</v>
      </c>
      <c r="I15" s="306">
        <v>10911</v>
      </c>
      <c r="J15" s="308">
        <f t="shared" si="0"/>
        <v>103871</v>
      </c>
      <c r="K15" s="57"/>
    </row>
    <row r="16" spans="1:11" ht="17.25">
      <c r="A16" s="9" t="s">
        <v>539</v>
      </c>
      <c r="B16" s="306">
        <v>1162</v>
      </c>
      <c r="C16" s="307">
        <v>20764</v>
      </c>
      <c r="D16" s="306">
        <v>25270</v>
      </c>
      <c r="E16" s="306">
        <v>25963</v>
      </c>
      <c r="F16" s="306">
        <v>16656</v>
      </c>
      <c r="G16" s="306">
        <v>13198</v>
      </c>
      <c r="H16" s="306">
        <v>16462</v>
      </c>
      <c r="I16" s="306">
        <v>14859</v>
      </c>
      <c r="J16" s="308">
        <f t="shared" si="0"/>
        <v>134334</v>
      </c>
      <c r="K16" s="57"/>
    </row>
    <row r="17" spans="1:11" ht="17.25">
      <c r="A17" s="9" t="s">
        <v>540</v>
      </c>
      <c r="B17" s="306">
        <v>5305</v>
      </c>
      <c r="C17" s="307">
        <v>59881</v>
      </c>
      <c r="D17" s="306">
        <v>65610</v>
      </c>
      <c r="E17" s="306">
        <v>65179</v>
      </c>
      <c r="F17" s="306">
        <v>42493</v>
      </c>
      <c r="G17" s="306">
        <v>34062</v>
      </c>
      <c r="H17" s="306">
        <v>39599</v>
      </c>
      <c r="I17" s="306">
        <v>36776</v>
      </c>
      <c r="J17" s="308">
        <f t="shared" si="0"/>
        <v>348905</v>
      </c>
      <c r="K17" s="57"/>
    </row>
    <row r="18" spans="1:11" s="412" customFormat="1" ht="18.75">
      <c r="A18" s="411" t="s">
        <v>8</v>
      </c>
      <c r="B18" s="413">
        <f aca="true" t="shared" si="1" ref="B18:J18">SUM(B6:B17)</f>
        <v>28788</v>
      </c>
      <c r="C18" s="414">
        <f t="shared" si="1"/>
        <v>427721</v>
      </c>
      <c r="D18" s="413">
        <f t="shared" si="1"/>
        <v>489302</v>
      </c>
      <c r="E18" s="413">
        <f t="shared" si="1"/>
        <v>505908</v>
      </c>
      <c r="F18" s="413">
        <f t="shared" si="1"/>
        <v>352419</v>
      </c>
      <c r="G18" s="413">
        <f t="shared" si="1"/>
        <v>294425</v>
      </c>
      <c r="H18" s="413">
        <f t="shared" si="1"/>
        <v>353350</v>
      </c>
      <c r="I18" s="413">
        <f t="shared" si="1"/>
        <v>322483</v>
      </c>
      <c r="J18" s="309">
        <f t="shared" si="1"/>
        <v>2774396</v>
      </c>
      <c r="K18" s="181"/>
    </row>
    <row r="19" spans="1:11" ht="19.5" customHeight="1">
      <c r="A19" s="4" t="s">
        <v>535</v>
      </c>
      <c r="J19" s="57"/>
      <c r="K19" s="57"/>
    </row>
    <row r="20" spans="1:11" ht="19.5" customHeight="1">
      <c r="A20" s="4" t="s">
        <v>536</v>
      </c>
      <c r="J20" s="57"/>
      <c r="K20" s="57"/>
    </row>
    <row r="21" spans="1:11" ht="20.25" customHeight="1">
      <c r="A21" s="216" t="s">
        <v>537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</sheetData>
  <sheetProtection/>
  <mergeCells count="6">
    <mergeCell ref="A1:J1"/>
    <mergeCell ref="A3:J3"/>
    <mergeCell ref="A4:A5"/>
    <mergeCell ref="J4:J5"/>
    <mergeCell ref="B4:I4"/>
    <mergeCell ref="A2:J2"/>
  </mergeCells>
  <printOptions horizontalCentered="1"/>
  <pageMargins left="0.3937007874015748" right="0.3937007874015748" top="1.1811023622047245" bottom="1.1811023622047245" header="0.5118110236220472" footer="0.5118110236220472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showGridLines="0" view="pageBreakPreview" zoomScale="60" zoomScalePageLayoutView="90" workbookViewId="0" topLeftCell="A1">
      <selection activeCell="C7" sqref="C7"/>
    </sheetView>
  </sheetViews>
  <sheetFormatPr defaultColWidth="9.140625" defaultRowHeight="21.75"/>
  <cols>
    <col min="1" max="1" width="7.140625" style="128" bestFit="1" customWidth="1"/>
    <col min="2" max="2" width="70.421875" style="127" customWidth="1"/>
    <col min="3" max="4" width="30.7109375" style="127" customWidth="1"/>
    <col min="5" max="5" width="15.140625" style="131" customWidth="1"/>
    <col min="6" max="6" width="22.421875" style="127" customWidth="1"/>
    <col min="7" max="16384" width="9.140625" style="127" customWidth="1"/>
  </cols>
  <sheetData>
    <row r="1" spans="1:7" ht="23.25">
      <c r="A1" s="575" t="s">
        <v>856</v>
      </c>
      <c r="B1" s="575"/>
      <c r="C1" s="575"/>
      <c r="D1" s="575"/>
      <c r="E1" s="575"/>
      <c r="F1" s="575"/>
      <c r="G1" s="374"/>
    </row>
    <row r="2" spans="1:6" ht="21" customHeight="1">
      <c r="A2" s="577" t="s">
        <v>188</v>
      </c>
      <c r="B2" s="577"/>
      <c r="C2" s="577"/>
      <c r="D2" s="577"/>
      <c r="E2" s="577"/>
      <c r="F2" s="577"/>
    </row>
    <row r="3" spans="1:5" ht="2.25" customHeight="1">
      <c r="A3" s="129"/>
      <c r="B3" s="129"/>
      <c r="C3" s="129"/>
      <c r="D3" s="129"/>
      <c r="E3" s="130"/>
    </row>
    <row r="4" spans="1:6" s="415" customFormat="1" ht="19.5" customHeight="1">
      <c r="A4" s="572" t="s">
        <v>25</v>
      </c>
      <c r="B4" s="572" t="s">
        <v>185</v>
      </c>
      <c r="C4" s="572" t="s">
        <v>186</v>
      </c>
      <c r="D4" s="576" t="s">
        <v>187</v>
      </c>
      <c r="E4" s="409" t="s">
        <v>274</v>
      </c>
      <c r="F4" s="570" t="s">
        <v>121</v>
      </c>
    </row>
    <row r="5" spans="1:6" s="415" customFormat="1" ht="19.5" customHeight="1">
      <c r="A5" s="572"/>
      <c r="B5" s="572"/>
      <c r="C5" s="572"/>
      <c r="D5" s="576"/>
      <c r="E5" s="410" t="s">
        <v>257</v>
      </c>
      <c r="F5" s="571"/>
    </row>
    <row r="6" spans="1:6" s="415" customFormat="1" ht="17.25" customHeight="1">
      <c r="A6" s="416">
        <v>1</v>
      </c>
      <c r="B6" s="417" t="s">
        <v>259</v>
      </c>
      <c r="C6" s="418" t="s">
        <v>862</v>
      </c>
      <c r="D6" s="417" t="s">
        <v>220</v>
      </c>
      <c r="E6" s="444">
        <v>24</v>
      </c>
      <c r="F6" s="418" t="s">
        <v>788</v>
      </c>
    </row>
    <row r="7" spans="1:6" s="415" customFormat="1" ht="17.25" customHeight="1">
      <c r="A7" s="419">
        <v>2</v>
      </c>
      <c r="B7" s="420" t="s">
        <v>189</v>
      </c>
      <c r="C7" s="421" t="s">
        <v>204</v>
      </c>
      <c r="D7" s="420" t="s">
        <v>221</v>
      </c>
      <c r="E7" s="445">
        <v>21</v>
      </c>
      <c r="F7" s="421" t="s">
        <v>789</v>
      </c>
    </row>
    <row r="8" spans="1:6" s="415" customFormat="1" ht="17.25" customHeight="1">
      <c r="A8" s="419">
        <v>3</v>
      </c>
      <c r="B8" s="420" t="s">
        <v>190</v>
      </c>
      <c r="C8" s="420" t="s">
        <v>205</v>
      </c>
      <c r="D8" s="420" t="s">
        <v>222</v>
      </c>
      <c r="E8" s="445">
        <v>20.4</v>
      </c>
      <c r="F8" s="421" t="s">
        <v>789</v>
      </c>
    </row>
    <row r="9" spans="1:6" s="415" customFormat="1" ht="17.25" customHeight="1">
      <c r="A9" s="419">
        <v>4</v>
      </c>
      <c r="B9" s="420" t="s">
        <v>191</v>
      </c>
      <c r="C9" s="420" t="s">
        <v>206</v>
      </c>
      <c r="D9" s="421" t="s">
        <v>223</v>
      </c>
      <c r="E9" s="445">
        <v>16</v>
      </c>
      <c r="F9" s="421" t="s">
        <v>789</v>
      </c>
    </row>
    <row r="10" spans="1:6" s="415" customFormat="1" ht="17.25" customHeight="1">
      <c r="A10" s="419">
        <v>5</v>
      </c>
      <c r="B10" s="420" t="s">
        <v>192</v>
      </c>
      <c r="C10" s="420" t="s">
        <v>207</v>
      </c>
      <c r="D10" s="421" t="s">
        <v>224</v>
      </c>
      <c r="E10" s="445">
        <v>15.6</v>
      </c>
      <c r="F10" s="421" t="s">
        <v>789</v>
      </c>
    </row>
    <row r="11" spans="1:6" s="415" customFormat="1" ht="17.25" customHeight="1">
      <c r="A11" s="419">
        <v>6</v>
      </c>
      <c r="B11" s="420" t="s">
        <v>193</v>
      </c>
      <c r="C11" s="420" t="s">
        <v>208</v>
      </c>
      <c r="D11" s="421" t="s">
        <v>225</v>
      </c>
      <c r="E11" s="445">
        <v>14</v>
      </c>
      <c r="F11" s="421" t="s">
        <v>789</v>
      </c>
    </row>
    <row r="12" spans="1:6" s="415" customFormat="1" ht="17.25" customHeight="1">
      <c r="A12" s="419">
        <v>7</v>
      </c>
      <c r="B12" s="420" t="s">
        <v>194</v>
      </c>
      <c r="C12" s="420" t="s">
        <v>209</v>
      </c>
      <c r="D12" s="421" t="s">
        <v>226</v>
      </c>
      <c r="E12" s="445">
        <v>10.2</v>
      </c>
      <c r="F12" s="421" t="s">
        <v>789</v>
      </c>
    </row>
    <row r="13" spans="1:6" s="415" customFormat="1" ht="17.25" customHeight="1">
      <c r="A13" s="419">
        <v>8</v>
      </c>
      <c r="B13" s="420" t="s">
        <v>195</v>
      </c>
      <c r="C13" s="420" t="s">
        <v>210</v>
      </c>
      <c r="D13" s="421" t="s">
        <v>223</v>
      </c>
      <c r="E13" s="445">
        <v>10</v>
      </c>
      <c r="F13" s="421" t="s">
        <v>789</v>
      </c>
    </row>
    <row r="14" spans="1:6" s="415" customFormat="1" ht="17.25" customHeight="1">
      <c r="A14" s="419">
        <v>9</v>
      </c>
      <c r="B14" s="420" t="s">
        <v>790</v>
      </c>
      <c r="C14" s="573" t="s">
        <v>791</v>
      </c>
      <c r="D14" s="574"/>
      <c r="E14" s="445">
        <v>9.7</v>
      </c>
      <c r="F14" s="421"/>
    </row>
    <row r="15" spans="1:6" s="415" customFormat="1" ht="17.25" customHeight="1">
      <c r="A15" s="419">
        <v>10</v>
      </c>
      <c r="B15" s="420" t="s">
        <v>196</v>
      </c>
      <c r="C15" s="420" t="s">
        <v>211</v>
      </c>
      <c r="D15" s="421" t="s">
        <v>227</v>
      </c>
      <c r="E15" s="445">
        <v>9</v>
      </c>
      <c r="F15" s="421" t="s">
        <v>789</v>
      </c>
    </row>
    <row r="16" spans="1:6" s="415" customFormat="1" ht="17.25" customHeight="1">
      <c r="A16" s="419">
        <v>11</v>
      </c>
      <c r="B16" s="420" t="s">
        <v>197</v>
      </c>
      <c r="C16" s="420" t="s">
        <v>212</v>
      </c>
      <c r="D16" s="421" t="s">
        <v>228</v>
      </c>
      <c r="E16" s="445">
        <v>8</v>
      </c>
      <c r="F16" s="421" t="s">
        <v>789</v>
      </c>
    </row>
    <row r="17" spans="1:6" s="415" customFormat="1" ht="17.25" customHeight="1">
      <c r="A17" s="419">
        <v>12</v>
      </c>
      <c r="B17" s="420" t="s">
        <v>198</v>
      </c>
      <c r="C17" s="420" t="s">
        <v>213</v>
      </c>
      <c r="D17" s="421" t="s">
        <v>260</v>
      </c>
      <c r="E17" s="445">
        <v>8</v>
      </c>
      <c r="F17" s="421" t="s">
        <v>789</v>
      </c>
    </row>
    <row r="18" spans="1:6" s="415" customFormat="1" ht="17.25" customHeight="1">
      <c r="A18" s="419">
        <v>13</v>
      </c>
      <c r="B18" s="420" t="s">
        <v>793</v>
      </c>
      <c r="C18" s="420" t="s">
        <v>794</v>
      </c>
      <c r="D18" s="421" t="s">
        <v>795</v>
      </c>
      <c r="E18" s="445">
        <v>8</v>
      </c>
      <c r="F18" s="421" t="s">
        <v>789</v>
      </c>
    </row>
    <row r="19" spans="1:6" s="415" customFormat="1" ht="17.25" customHeight="1">
      <c r="A19" s="419">
        <v>14</v>
      </c>
      <c r="B19" s="420" t="s">
        <v>796</v>
      </c>
      <c r="C19" s="573" t="s">
        <v>797</v>
      </c>
      <c r="D19" s="574"/>
      <c r="E19" s="445">
        <v>8</v>
      </c>
      <c r="F19" s="421" t="s">
        <v>798</v>
      </c>
    </row>
    <row r="20" spans="1:6" s="415" customFormat="1" ht="17.25" customHeight="1">
      <c r="A20" s="419">
        <v>15</v>
      </c>
      <c r="B20" s="420" t="s">
        <v>199</v>
      </c>
      <c r="C20" s="420" t="s">
        <v>214</v>
      </c>
      <c r="D20" s="421" t="s">
        <v>210</v>
      </c>
      <c r="E20" s="445">
        <v>4.8</v>
      </c>
      <c r="F20" s="421" t="s">
        <v>789</v>
      </c>
    </row>
    <row r="21" spans="1:6" s="415" customFormat="1" ht="17.25" customHeight="1">
      <c r="A21" s="419">
        <v>16</v>
      </c>
      <c r="B21" s="420" t="s">
        <v>383</v>
      </c>
      <c r="C21" s="420" t="s">
        <v>215</v>
      </c>
      <c r="D21" s="421" t="s">
        <v>229</v>
      </c>
      <c r="E21" s="445">
        <v>4.5</v>
      </c>
      <c r="F21" s="421" t="s">
        <v>789</v>
      </c>
    </row>
    <row r="22" spans="1:6" s="415" customFormat="1" ht="17.25" customHeight="1">
      <c r="A22" s="419">
        <v>17</v>
      </c>
      <c r="B22" s="420" t="s">
        <v>200</v>
      </c>
      <c r="C22" s="420" t="s">
        <v>216</v>
      </c>
      <c r="D22" s="421" t="s">
        <v>230</v>
      </c>
      <c r="E22" s="445">
        <v>4</v>
      </c>
      <c r="F22" s="421" t="s">
        <v>788</v>
      </c>
    </row>
    <row r="23" spans="1:6" s="415" customFormat="1" ht="17.25" customHeight="1">
      <c r="A23" s="419">
        <v>18</v>
      </c>
      <c r="B23" s="420" t="s">
        <v>201</v>
      </c>
      <c r="C23" s="420" t="s">
        <v>217</v>
      </c>
      <c r="D23" s="421" t="s">
        <v>231</v>
      </c>
      <c r="E23" s="445">
        <v>3.8</v>
      </c>
      <c r="F23" s="421" t="s">
        <v>788</v>
      </c>
    </row>
    <row r="24" spans="1:6" s="415" customFormat="1" ht="17.25" customHeight="1">
      <c r="A24" s="419">
        <v>19</v>
      </c>
      <c r="B24" s="420" t="s">
        <v>799</v>
      </c>
      <c r="C24" s="420" t="s">
        <v>800</v>
      </c>
      <c r="D24" s="421" t="s">
        <v>801</v>
      </c>
      <c r="E24" s="445">
        <v>3.5</v>
      </c>
      <c r="F24" s="421" t="s">
        <v>792</v>
      </c>
    </row>
    <row r="25" spans="1:6" s="415" customFormat="1" ht="17.25" customHeight="1">
      <c r="A25" s="419">
        <v>20</v>
      </c>
      <c r="B25" s="420" t="s">
        <v>802</v>
      </c>
      <c r="C25" s="573" t="s">
        <v>803</v>
      </c>
      <c r="D25" s="574"/>
      <c r="E25" s="445">
        <v>3.4</v>
      </c>
      <c r="F25" s="421" t="s">
        <v>798</v>
      </c>
    </row>
    <row r="26" spans="1:6" s="415" customFormat="1" ht="17.25" customHeight="1">
      <c r="A26" s="419">
        <v>21</v>
      </c>
      <c r="B26" s="420" t="s">
        <v>202</v>
      </c>
      <c r="C26" s="420" t="s">
        <v>218</v>
      </c>
      <c r="D26" s="421" t="s">
        <v>863</v>
      </c>
      <c r="E26" s="445">
        <v>3.2</v>
      </c>
      <c r="F26" s="421" t="s">
        <v>789</v>
      </c>
    </row>
    <row r="27" spans="1:6" s="415" customFormat="1" ht="17.25" customHeight="1">
      <c r="A27" s="419">
        <v>22</v>
      </c>
      <c r="B27" s="420" t="s">
        <v>203</v>
      </c>
      <c r="C27" s="420" t="s">
        <v>219</v>
      </c>
      <c r="D27" s="421" t="s">
        <v>232</v>
      </c>
      <c r="E27" s="445">
        <v>3</v>
      </c>
      <c r="F27" s="421" t="s">
        <v>789</v>
      </c>
    </row>
    <row r="28" spans="1:6" s="415" customFormat="1" ht="17.25" customHeight="1">
      <c r="A28" s="419">
        <v>23</v>
      </c>
      <c r="B28" s="420" t="s">
        <v>233</v>
      </c>
      <c r="C28" s="420" t="s">
        <v>275</v>
      </c>
      <c r="D28" s="421" t="s">
        <v>276</v>
      </c>
      <c r="E28" s="445">
        <v>2.8</v>
      </c>
      <c r="F28" s="421" t="s">
        <v>798</v>
      </c>
    </row>
    <row r="29" spans="1:6" s="415" customFormat="1" ht="17.25" customHeight="1">
      <c r="A29" s="419">
        <v>24</v>
      </c>
      <c r="B29" s="420" t="s">
        <v>804</v>
      </c>
      <c r="C29" s="573" t="s">
        <v>805</v>
      </c>
      <c r="D29" s="574"/>
      <c r="E29" s="445">
        <v>1.66</v>
      </c>
      <c r="F29" s="421" t="s">
        <v>789</v>
      </c>
    </row>
    <row r="30" spans="1:6" s="415" customFormat="1" ht="17.25" customHeight="1">
      <c r="A30" s="419">
        <v>25</v>
      </c>
      <c r="B30" s="420" t="s">
        <v>235</v>
      </c>
      <c r="C30" s="420" t="s">
        <v>238</v>
      </c>
      <c r="D30" s="421" t="s">
        <v>241</v>
      </c>
      <c r="E30" s="445">
        <v>1.3</v>
      </c>
      <c r="F30" s="421" t="s">
        <v>789</v>
      </c>
    </row>
    <row r="31" spans="1:6" s="415" customFormat="1" ht="17.25" customHeight="1">
      <c r="A31" s="419">
        <v>26</v>
      </c>
      <c r="B31" s="420" t="s">
        <v>234</v>
      </c>
      <c r="C31" s="420" t="s">
        <v>237</v>
      </c>
      <c r="D31" s="420" t="s">
        <v>240</v>
      </c>
      <c r="E31" s="445">
        <v>1.3</v>
      </c>
      <c r="F31" s="421" t="s">
        <v>789</v>
      </c>
    </row>
    <row r="32" spans="1:6" s="415" customFormat="1" ht="17.25" customHeight="1">
      <c r="A32" s="419">
        <v>27</v>
      </c>
      <c r="B32" s="420" t="s">
        <v>806</v>
      </c>
      <c r="C32" s="420" t="s">
        <v>794</v>
      </c>
      <c r="D32" s="420" t="s">
        <v>807</v>
      </c>
      <c r="E32" s="445">
        <v>1</v>
      </c>
      <c r="F32" s="421" t="s">
        <v>789</v>
      </c>
    </row>
    <row r="33" spans="1:6" s="415" customFormat="1" ht="17.25" customHeight="1">
      <c r="A33" s="419">
        <v>28</v>
      </c>
      <c r="B33" s="420" t="s">
        <v>236</v>
      </c>
      <c r="C33" s="420" t="s">
        <v>261</v>
      </c>
      <c r="D33" s="421" t="s">
        <v>242</v>
      </c>
      <c r="E33" s="445">
        <v>1</v>
      </c>
      <c r="F33" s="421" t="s">
        <v>788</v>
      </c>
    </row>
    <row r="34" spans="1:6" s="415" customFormat="1" ht="17.25" customHeight="1">
      <c r="A34" s="419">
        <v>29</v>
      </c>
      <c r="B34" s="420" t="s">
        <v>808</v>
      </c>
      <c r="C34" s="420" t="s">
        <v>239</v>
      </c>
      <c r="D34" s="421" t="s">
        <v>243</v>
      </c>
      <c r="E34" s="445">
        <v>0.5</v>
      </c>
      <c r="F34" s="421" t="s">
        <v>788</v>
      </c>
    </row>
    <row r="35" spans="1:6" s="415" customFormat="1" ht="19.5" customHeight="1">
      <c r="A35" s="572" t="s">
        <v>8</v>
      </c>
      <c r="B35" s="572"/>
      <c r="C35" s="572"/>
      <c r="D35" s="572"/>
      <c r="E35" s="446">
        <f>SUM(E6:E34)</f>
        <v>221.66000000000003</v>
      </c>
      <c r="F35" s="422"/>
    </row>
    <row r="36" spans="1:5" ht="17.25" customHeight="1">
      <c r="A36" s="569" t="s">
        <v>809</v>
      </c>
      <c r="B36" s="569"/>
      <c r="C36" s="569"/>
      <c r="D36" s="569"/>
      <c r="E36" s="569"/>
    </row>
    <row r="37" spans="1:5" ht="17.25" customHeight="1">
      <c r="A37" s="568" t="s">
        <v>340</v>
      </c>
      <c r="B37" s="568"/>
      <c r="C37" s="568"/>
      <c r="D37" s="568"/>
      <c r="E37" s="568"/>
    </row>
    <row r="38" spans="1:5" ht="17.25" customHeight="1">
      <c r="A38" s="132"/>
      <c r="B38" s="133"/>
      <c r="C38" s="133"/>
      <c r="D38" s="133"/>
      <c r="E38" s="375"/>
    </row>
    <row r="39" spans="1:5" ht="21.75">
      <c r="A39" s="132"/>
      <c r="B39" s="133"/>
      <c r="C39" s="133"/>
      <c r="D39" s="133"/>
      <c r="E39" s="132"/>
    </row>
    <row r="40" spans="1:5" ht="21.75">
      <c r="A40" s="132"/>
      <c r="B40" s="133"/>
      <c r="C40" s="133"/>
      <c r="D40" s="133"/>
      <c r="E40" s="132"/>
    </row>
    <row r="41" spans="1:5" ht="21.75">
      <c r="A41" s="132"/>
      <c r="B41" s="133"/>
      <c r="C41" s="133"/>
      <c r="D41" s="133"/>
      <c r="E41" s="132"/>
    </row>
    <row r="42" spans="1:5" ht="21.75">
      <c r="A42" s="132"/>
      <c r="B42" s="133"/>
      <c r="C42" s="133"/>
      <c r="D42" s="133"/>
      <c r="E42" s="132"/>
    </row>
    <row r="43" spans="1:5" ht="21.75">
      <c r="A43" s="132"/>
      <c r="B43" s="133"/>
      <c r="C43" s="133"/>
      <c r="D43" s="133"/>
      <c r="E43" s="132"/>
    </row>
    <row r="44" spans="1:5" ht="21.75">
      <c r="A44" s="132"/>
      <c r="B44" s="133"/>
      <c r="C44" s="133"/>
      <c r="D44" s="133"/>
      <c r="E44" s="132"/>
    </row>
    <row r="45" spans="1:5" ht="21.75">
      <c r="A45" s="132"/>
      <c r="B45" s="133"/>
      <c r="C45" s="133"/>
      <c r="D45" s="133"/>
      <c r="E45" s="132"/>
    </row>
    <row r="46" spans="1:5" ht="21.75">
      <c r="A46" s="132"/>
      <c r="B46" s="133"/>
      <c r="C46" s="133"/>
      <c r="D46" s="133"/>
      <c r="E46" s="132"/>
    </row>
    <row r="47" spans="1:5" ht="21.75">
      <c r="A47" s="132"/>
      <c r="B47" s="133"/>
      <c r="C47" s="133"/>
      <c r="D47" s="133"/>
      <c r="E47" s="132"/>
    </row>
    <row r="48" spans="1:5" ht="21.75">
      <c r="A48" s="132"/>
      <c r="B48" s="133"/>
      <c r="C48" s="133"/>
      <c r="D48" s="133"/>
      <c r="E48" s="132"/>
    </row>
  </sheetData>
  <sheetProtection/>
  <mergeCells count="14">
    <mergeCell ref="A1:F1"/>
    <mergeCell ref="C4:C5"/>
    <mergeCell ref="D4:D5"/>
    <mergeCell ref="C19:D19"/>
    <mergeCell ref="C14:D14"/>
    <mergeCell ref="A2:F2"/>
    <mergeCell ref="A37:E37"/>
    <mergeCell ref="A36:E36"/>
    <mergeCell ref="F4:F5"/>
    <mergeCell ref="A35:D35"/>
    <mergeCell ref="A4:A5"/>
    <mergeCell ref="B4:B5"/>
    <mergeCell ref="C25:D25"/>
    <mergeCell ref="C29:D29"/>
  </mergeCells>
  <printOptions horizontalCentered="1"/>
  <pageMargins left="0.4724409448818898" right="0.4724409448818898" top="0.5905511811023623" bottom="0.5905511811023623" header="0.5118110236220472" footer="0.5118110236220472"/>
  <pageSetup horizontalDpi="300" verticalDpi="3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BI66"/>
  <sheetViews>
    <sheetView view="pageBreakPreview" zoomScale="91" zoomScaleSheetLayoutView="91" zoomScalePageLayoutView="0" workbookViewId="0" topLeftCell="A48">
      <selection activeCell="D45" sqref="D45"/>
    </sheetView>
  </sheetViews>
  <sheetFormatPr defaultColWidth="9.140625" defaultRowHeight="21" customHeight="1"/>
  <cols>
    <col min="1" max="1" width="4.8515625" style="80" customWidth="1"/>
    <col min="2" max="2" width="29.421875" style="246" customWidth="1"/>
    <col min="3" max="3" width="9.8515625" style="246" customWidth="1"/>
    <col min="4" max="4" width="17.8515625" style="246" customWidth="1"/>
    <col min="5" max="5" width="16.00390625" style="246" customWidth="1"/>
    <col min="6" max="6" width="19.140625" style="80" customWidth="1"/>
    <col min="7" max="7" width="8.57421875" style="80" customWidth="1"/>
    <col min="8" max="8" width="8.7109375" style="80" customWidth="1"/>
    <col min="9" max="9" width="8.00390625" style="80" customWidth="1"/>
    <col min="10" max="11" width="6.140625" style="80" customWidth="1"/>
    <col min="12" max="12" width="6.7109375" style="80" customWidth="1"/>
    <col min="13" max="13" width="4.57421875" style="80" customWidth="1"/>
    <col min="14" max="14" width="2.140625" style="80" customWidth="1"/>
    <col min="15" max="15" width="6.140625" style="80" customWidth="1"/>
    <col min="16" max="16" width="7.421875" style="80" customWidth="1"/>
    <col min="17" max="17" width="5.28125" style="80" customWidth="1"/>
    <col min="18" max="16384" width="9.140625" style="80" customWidth="1"/>
  </cols>
  <sheetData>
    <row r="1" spans="1:17" s="240" customFormat="1" ht="21" customHeight="1">
      <c r="A1" s="548" t="s">
        <v>737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</row>
    <row r="2" spans="1:17" ht="21" customHeight="1">
      <c r="A2" s="578" t="s">
        <v>655</v>
      </c>
      <c r="B2" s="580" t="s">
        <v>656</v>
      </c>
      <c r="C2" s="588" t="s">
        <v>657</v>
      </c>
      <c r="D2" s="580" t="s">
        <v>118</v>
      </c>
      <c r="E2" s="588" t="s">
        <v>782</v>
      </c>
      <c r="F2" s="578" t="s">
        <v>658</v>
      </c>
      <c r="G2" s="241" t="s">
        <v>659</v>
      </c>
      <c r="H2" s="582" t="s">
        <v>660</v>
      </c>
      <c r="I2" s="241" t="s">
        <v>661</v>
      </c>
      <c r="J2" s="583" t="s">
        <v>765</v>
      </c>
      <c r="K2" s="583"/>
      <c r="L2" s="580" t="s">
        <v>662</v>
      </c>
      <c r="M2" s="584" t="s">
        <v>758</v>
      </c>
      <c r="N2" s="585"/>
      <c r="O2" s="585"/>
      <c r="P2" s="584" t="s">
        <v>757</v>
      </c>
      <c r="Q2" s="590"/>
    </row>
    <row r="3" spans="1:17" ht="21" customHeight="1">
      <c r="A3" s="579"/>
      <c r="B3" s="581"/>
      <c r="C3" s="589"/>
      <c r="D3" s="581"/>
      <c r="E3" s="589"/>
      <c r="F3" s="579"/>
      <c r="G3" s="243" t="s">
        <v>664</v>
      </c>
      <c r="H3" s="582"/>
      <c r="I3" s="243" t="s">
        <v>664</v>
      </c>
      <c r="J3" s="242" t="s">
        <v>766</v>
      </c>
      <c r="K3" s="244" t="s">
        <v>767</v>
      </c>
      <c r="L3" s="581"/>
      <c r="M3" s="586" t="s">
        <v>665</v>
      </c>
      <c r="N3" s="587"/>
      <c r="O3" s="379" t="s">
        <v>666</v>
      </c>
      <c r="P3" s="591" t="s">
        <v>756</v>
      </c>
      <c r="Q3" s="592"/>
    </row>
    <row r="4" spans="1:17" ht="21" customHeight="1">
      <c r="A4" s="251">
        <v>1</v>
      </c>
      <c r="B4" s="252" t="s">
        <v>667</v>
      </c>
      <c r="C4" s="253" t="s">
        <v>635</v>
      </c>
      <c r="D4" s="253" t="s">
        <v>668</v>
      </c>
      <c r="E4" s="253" t="s">
        <v>597</v>
      </c>
      <c r="F4" s="253" t="s">
        <v>669</v>
      </c>
      <c r="G4" s="254">
        <v>618</v>
      </c>
      <c r="H4" s="251" t="s">
        <v>670</v>
      </c>
      <c r="I4" s="255">
        <v>7</v>
      </c>
      <c r="J4" s="255">
        <v>0.75</v>
      </c>
      <c r="K4" s="255">
        <v>0.5</v>
      </c>
      <c r="L4" s="251">
        <v>2534</v>
      </c>
      <c r="M4" s="384">
        <v>38</v>
      </c>
      <c r="N4" s="381"/>
      <c r="O4" s="251" t="s">
        <v>2</v>
      </c>
      <c r="P4" s="388">
        <v>10</v>
      </c>
      <c r="Q4" s="387"/>
    </row>
    <row r="5" spans="1:17" ht="21" customHeight="1">
      <c r="A5" s="256">
        <v>2</v>
      </c>
      <c r="B5" s="257" t="s">
        <v>671</v>
      </c>
      <c r="C5" s="258" t="s">
        <v>575</v>
      </c>
      <c r="D5" s="258" t="s">
        <v>672</v>
      </c>
      <c r="E5" s="258" t="s">
        <v>575</v>
      </c>
      <c r="F5" s="258" t="s">
        <v>669</v>
      </c>
      <c r="G5" s="259">
        <v>585</v>
      </c>
      <c r="H5" s="256" t="s">
        <v>670</v>
      </c>
      <c r="I5" s="260">
        <v>7</v>
      </c>
      <c r="J5" s="260">
        <v>0.75</v>
      </c>
      <c r="K5" s="260">
        <v>0.75</v>
      </c>
      <c r="L5" s="256">
        <v>2535</v>
      </c>
      <c r="M5" s="385" t="s">
        <v>2</v>
      </c>
      <c r="N5" s="382"/>
      <c r="O5" s="256">
        <v>18</v>
      </c>
      <c r="P5" s="385">
        <v>10</v>
      </c>
      <c r="Q5" s="382"/>
    </row>
    <row r="6" spans="1:17" ht="21" customHeight="1">
      <c r="A6" s="256">
        <v>3</v>
      </c>
      <c r="B6" s="257" t="s">
        <v>673</v>
      </c>
      <c r="C6" s="258" t="s">
        <v>613</v>
      </c>
      <c r="D6" s="258" t="s">
        <v>673</v>
      </c>
      <c r="E6" s="258" t="s">
        <v>159</v>
      </c>
      <c r="F6" s="258" t="s">
        <v>669</v>
      </c>
      <c r="G6" s="259">
        <v>400</v>
      </c>
      <c r="H6" s="392" t="s">
        <v>693</v>
      </c>
      <c r="I6" s="260">
        <v>10.25</v>
      </c>
      <c r="J6" s="260">
        <v>0.75</v>
      </c>
      <c r="K6" s="260">
        <v>0.75</v>
      </c>
      <c r="L6" s="256">
        <v>2535</v>
      </c>
      <c r="M6" s="385">
        <v>13</v>
      </c>
      <c r="N6" s="382"/>
      <c r="O6" s="256" t="s">
        <v>2</v>
      </c>
      <c r="P6" s="385">
        <v>6</v>
      </c>
      <c r="Q6" s="382"/>
    </row>
    <row r="7" spans="1:17" ht="21" customHeight="1">
      <c r="A7" s="256">
        <v>4</v>
      </c>
      <c r="B7" s="257" t="s">
        <v>740</v>
      </c>
      <c r="C7" s="258" t="s">
        <v>613</v>
      </c>
      <c r="D7" s="258" t="s">
        <v>675</v>
      </c>
      <c r="E7" s="258" t="s">
        <v>23</v>
      </c>
      <c r="F7" s="258" t="s">
        <v>731</v>
      </c>
      <c r="G7" s="259">
        <v>800</v>
      </c>
      <c r="H7" s="392" t="s">
        <v>670</v>
      </c>
      <c r="I7" s="260">
        <v>8.2</v>
      </c>
      <c r="J7" s="288" t="s">
        <v>2</v>
      </c>
      <c r="K7" s="288" t="s">
        <v>2</v>
      </c>
      <c r="L7" s="256">
        <v>2548</v>
      </c>
      <c r="M7" s="385" t="s">
        <v>2</v>
      </c>
      <c r="N7" s="382"/>
      <c r="O7" s="256" t="s">
        <v>2</v>
      </c>
      <c r="P7" s="385" t="s">
        <v>2</v>
      </c>
      <c r="Q7" s="382"/>
    </row>
    <row r="8" spans="1:17" ht="21" customHeight="1">
      <c r="A8" s="256">
        <v>5</v>
      </c>
      <c r="B8" s="257" t="s">
        <v>676</v>
      </c>
      <c r="C8" s="258" t="s">
        <v>613</v>
      </c>
      <c r="D8" s="258" t="s">
        <v>110</v>
      </c>
      <c r="E8" s="258" t="s">
        <v>677</v>
      </c>
      <c r="F8" s="258" t="s">
        <v>669</v>
      </c>
      <c r="G8" s="259">
        <v>583</v>
      </c>
      <c r="H8" s="392" t="s">
        <v>670</v>
      </c>
      <c r="I8" s="260">
        <v>7</v>
      </c>
      <c r="J8" s="260">
        <v>0.75</v>
      </c>
      <c r="K8" s="260">
        <v>0.75</v>
      </c>
      <c r="L8" s="256">
        <v>2534</v>
      </c>
      <c r="M8" s="385" t="s">
        <v>2</v>
      </c>
      <c r="N8" s="382"/>
      <c r="O8" s="256">
        <v>18</v>
      </c>
      <c r="P8" s="385">
        <v>8</v>
      </c>
      <c r="Q8" s="382"/>
    </row>
    <row r="9" spans="1:17" ht="21" customHeight="1">
      <c r="A9" s="256">
        <v>6</v>
      </c>
      <c r="B9" s="257" t="s">
        <v>678</v>
      </c>
      <c r="C9" s="258" t="s">
        <v>613</v>
      </c>
      <c r="D9" s="258" t="s">
        <v>13</v>
      </c>
      <c r="E9" s="258" t="s">
        <v>679</v>
      </c>
      <c r="F9" s="258" t="s">
        <v>731</v>
      </c>
      <c r="G9" s="259">
        <v>1197.1</v>
      </c>
      <c r="H9" s="392" t="s">
        <v>680</v>
      </c>
      <c r="I9" s="260">
        <v>11.9</v>
      </c>
      <c r="J9" s="288" t="s">
        <v>2</v>
      </c>
      <c r="K9" s="288" t="s">
        <v>2</v>
      </c>
      <c r="L9" s="256">
        <v>2534</v>
      </c>
      <c r="M9" s="385" t="s">
        <v>2</v>
      </c>
      <c r="N9" s="382"/>
      <c r="O9" s="256" t="s">
        <v>2</v>
      </c>
      <c r="P9" s="385" t="s">
        <v>2</v>
      </c>
      <c r="Q9" s="382"/>
    </row>
    <row r="10" spans="1:17" ht="21" customHeight="1">
      <c r="A10" s="256">
        <v>7</v>
      </c>
      <c r="B10" s="257" t="s">
        <v>681</v>
      </c>
      <c r="C10" s="258" t="s">
        <v>620</v>
      </c>
      <c r="D10" s="258" t="s">
        <v>13</v>
      </c>
      <c r="E10" s="258" t="s">
        <v>603</v>
      </c>
      <c r="F10" s="258" t="s">
        <v>669</v>
      </c>
      <c r="G10" s="259">
        <v>480</v>
      </c>
      <c r="H10" s="256" t="s">
        <v>670</v>
      </c>
      <c r="I10" s="260">
        <v>7</v>
      </c>
      <c r="J10" s="260">
        <v>0.75</v>
      </c>
      <c r="K10" s="260">
        <v>0.75</v>
      </c>
      <c r="L10" s="256">
        <v>2536</v>
      </c>
      <c r="M10" s="385" t="s">
        <v>2</v>
      </c>
      <c r="N10" s="382"/>
      <c r="O10" s="256">
        <v>16</v>
      </c>
      <c r="P10" s="385">
        <v>11</v>
      </c>
      <c r="Q10" s="382"/>
    </row>
    <row r="11" spans="1:17" ht="21" customHeight="1">
      <c r="A11" s="256">
        <v>8</v>
      </c>
      <c r="B11" s="257" t="s">
        <v>738</v>
      </c>
      <c r="C11" s="258" t="s">
        <v>14</v>
      </c>
      <c r="D11" s="258" t="s">
        <v>13</v>
      </c>
      <c r="E11" s="258" t="s">
        <v>682</v>
      </c>
      <c r="F11" s="258" t="s">
        <v>669</v>
      </c>
      <c r="G11" s="259">
        <v>900</v>
      </c>
      <c r="H11" s="256" t="s">
        <v>670</v>
      </c>
      <c r="I11" s="260">
        <v>7</v>
      </c>
      <c r="J11" s="260">
        <v>0.65</v>
      </c>
      <c r="K11" s="288" t="s">
        <v>2</v>
      </c>
      <c r="L11" s="256">
        <v>2536</v>
      </c>
      <c r="M11" s="385">
        <v>14</v>
      </c>
      <c r="N11" s="382"/>
      <c r="O11" s="256">
        <v>12</v>
      </c>
      <c r="P11" s="385">
        <v>24</v>
      </c>
      <c r="Q11" s="382"/>
    </row>
    <row r="12" spans="1:17" ht="21" customHeight="1">
      <c r="A12" s="256"/>
      <c r="B12" s="257" t="s">
        <v>739</v>
      </c>
      <c r="C12" s="258" t="s">
        <v>14</v>
      </c>
      <c r="D12" s="258" t="s">
        <v>13</v>
      </c>
      <c r="E12" s="258" t="s">
        <v>682</v>
      </c>
      <c r="F12" s="258" t="s">
        <v>669</v>
      </c>
      <c r="G12" s="259">
        <v>575</v>
      </c>
      <c r="H12" s="256" t="s">
        <v>670</v>
      </c>
      <c r="I12" s="260">
        <v>7</v>
      </c>
      <c r="J12" s="260">
        <v>0.65</v>
      </c>
      <c r="K12" s="288" t="s">
        <v>2</v>
      </c>
      <c r="L12" s="256">
        <v>2536</v>
      </c>
      <c r="M12" s="385">
        <v>6</v>
      </c>
      <c r="N12" s="382"/>
      <c r="O12" s="256">
        <v>12</v>
      </c>
      <c r="P12" s="385">
        <v>9</v>
      </c>
      <c r="Q12" s="382"/>
    </row>
    <row r="13" spans="1:17" ht="21" customHeight="1">
      <c r="A13" s="256">
        <v>9</v>
      </c>
      <c r="B13" s="257" t="s">
        <v>683</v>
      </c>
      <c r="C13" s="258" t="s">
        <v>620</v>
      </c>
      <c r="D13" s="258" t="s">
        <v>108</v>
      </c>
      <c r="E13" s="258" t="s">
        <v>684</v>
      </c>
      <c r="F13" s="258" t="s">
        <v>669</v>
      </c>
      <c r="G13" s="259">
        <v>610</v>
      </c>
      <c r="H13" s="256" t="s">
        <v>670</v>
      </c>
      <c r="I13" s="260">
        <v>7.5</v>
      </c>
      <c r="J13" s="260">
        <v>0.75</v>
      </c>
      <c r="K13" s="260">
        <v>0.75</v>
      </c>
      <c r="L13" s="256">
        <v>2536</v>
      </c>
      <c r="M13" s="385" t="s">
        <v>2</v>
      </c>
      <c r="N13" s="382"/>
      <c r="O13" s="256">
        <v>20</v>
      </c>
      <c r="P13" s="385">
        <v>18</v>
      </c>
      <c r="Q13" s="382"/>
    </row>
    <row r="14" spans="1:17" ht="21" customHeight="1">
      <c r="A14" s="256">
        <v>10</v>
      </c>
      <c r="B14" s="257" t="s">
        <v>685</v>
      </c>
      <c r="C14" s="258" t="s">
        <v>613</v>
      </c>
      <c r="D14" s="258" t="s">
        <v>110</v>
      </c>
      <c r="E14" s="258" t="s">
        <v>686</v>
      </c>
      <c r="F14" s="258" t="s">
        <v>669</v>
      </c>
      <c r="G14" s="259">
        <v>1230</v>
      </c>
      <c r="H14" s="380" t="s">
        <v>846</v>
      </c>
      <c r="I14" s="260">
        <v>10.25</v>
      </c>
      <c r="J14" s="260">
        <v>0.75</v>
      </c>
      <c r="K14" s="260">
        <v>0.75</v>
      </c>
      <c r="L14" s="256">
        <v>2536</v>
      </c>
      <c r="M14" s="385">
        <v>39</v>
      </c>
      <c r="N14" s="382"/>
      <c r="O14" s="256" t="s">
        <v>2</v>
      </c>
      <c r="P14" s="385">
        <v>16</v>
      </c>
      <c r="Q14" s="382"/>
    </row>
    <row r="15" spans="1:17" ht="21" customHeight="1">
      <c r="A15" s="256">
        <v>11</v>
      </c>
      <c r="B15" s="257" t="s">
        <v>688</v>
      </c>
      <c r="C15" s="258" t="s">
        <v>616</v>
      </c>
      <c r="D15" s="258" t="s">
        <v>689</v>
      </c>
      <c r="E15" s="258" t="s">
        <v>573</v>
      </c>
      <c r="F15" s="258" t="s">
        <v>669</v>
      </c>
      <c r="G15" s="259">
        <v>1080</v>
      </c>
      <c r="H15" s="256" t="s">
        <v>670</v>
      </c>
      <c r="I15" s="260">
        <v>7</v>
      </c>
      <c r="J15" s="260">
        <v>0.75</v>
      </c>
      <c r="K15" s="260">
        <v>0.45</v>
      </c>
      <c r="L15" s="256">
        <v>2535</v>
      </c>
      <c r="M15" s="385">
        <v>30</v>
      </c>
      <c r="N15" s="382"/>
      <c r="O15" s="256" t="s">
        <v>2</v>
      </c>
      <c r="P15" s="385">
        <v>8</v>
      </c>
      <c r="Q15" s="382"/>
    </row>
    <row r="16" spans="1:17" ht="21" customHeight="1">
      <c r="A16" s="256"/>
      <c r="B16" s="257" t="s">
        <v>690</v>
      </c>
      <c r="C16" s="258" t="s">
        <v>616</v>
      </c>
      <c r="D16" s="258" t="s">
        <v>689</v>
      </c>
      <c r="E16" s="258" t="s">
        <v>573</v>
      </c>
      <c r="F16" s="258" t="s">
        <v>669</v>
      </c>
      <c r="G16" s="259">
        <v>530</v>
      </c>
      <c r="H16" s="256" t="s">
        <v>670</v>
      </c>
      <c r="I16" s="260">
        <v>7</v>
      </c>
      <c r="J16" s="260">
        <v>0.75</v>
      </c>
      <c r="K16" s="260">
        <v>0.45</v>
      </c>
      <c r="L16" s="256">
        <v>2535</v>
      </c>
      <c r="M16" s="385">
        <v>16</v>
      </c>
      <c r="N16" s="382"/>
      <c r="O16" s="256" t="s">
        <v>2</v>
      </c>
      <c r="P16" s="385">
        <v>4</v>
      </c>
      <c r="Q16" s="382"/>
    </row>
    <row r="17" spans="1:17" s="55" customFormat="1" ht="21" customHeight="1">
      <c r="A17" s="256">
        <v>12</v>
      </c>
      <c r="B17" s="257" t="s">
        <v>741</v>
      </c>
      <c r="C17" s="258" t="s">
        <v>616</v>
      </c>
      <c r="D17" s="258" t="s">
        <v>760</v>
      </c>
      <c r="E17" s="258" t="s">
        <v>616</v>
      </c>
      <c r="F17" s="258" t="s">
        <v>669</v>
      </c>
      <c r="G17" s="259">
        <v>1445</v>
      </c>
      <c r="H17" s="256" t="s">
        <v>670</v>
      </c>
      <c r="I17" s="260">
        <v>7</v>
      </c>
      <c r="J17" s="260">
        <v>0.45</v>
      </c>
      <c r="K17" s="260">
        <v>0.75</v>
      </c>
      <c r="L17" s="256">
        <v>2536</v>
      </c>
      <c r="M17" s="385">
        <v>18</v>
      </c>
      <c r="N17" s="382"/>
      <c r="O17" s="261">
        <v>26</v>
      </c>
      <c r="P17" s="385">
        <v>10</v>
      </c>
      <c r="Q17" s="382"/>
    </row>
    <row r="18" spans="1:17" s="55" customFormat="1" ht="21" customHeight="1">
      <c r="A18" s="256"/>
      <c r="B18" s="257" t="s">
        <v>742</v>
      </c>
      <c r="C18" s="258" t="s">
        <v>616</v>
      </c>
      <c r="D18" s="258" t="s">
        <v>760</v>
      </c>
      <c r="E18" s="258" t="s">
        <v>616</v>
      </c>
      <c r="F18" s="258" t="s">
        <v>669</v>
      </c>
      <c r="G18" s="259">
        <v>1175</v>
      </c>
      <c r="H18" s="256" t="s">
        <v>670</v>
      </c>
      <c r="I18" s="260">
        <v>7</v>
      </c>
      <c r="J18" s="260">
        <v>0.75</v>
      </c>
      <c r="K18" s="260">
        <v>0.45</v>
      </c>
      <c r="L18" s="256">
        <v>2536</v>
      </c>
      <c r="M18" s="385">
        <v>7</v>
      </c>
      <c r="N18" s="382"/>
      <c r="O18" s="261">
        <v>26</v>
      </c>
      <c r="P18" s="385">
        <v>10</v>
      </c>
      <c r="Q18" s="382"/>
    </row>
    <row r="19" spans="1:17" ht="21" customHeight="1">
      <c r="A19" s="256">
        <v>13</v>
      </c>
      <c r="B19" s="257" t="s">
        <v>691</v>
      </c>
      <c r="C19" s="258" t="s">
        <v>30</v>
      </c>
      <c r="D19" s="258" t="s">
        <v>692</v>
      </c>
      <c r="E19" s="258" t="s">
        <v>146</v>
      </c>
      <c r="F19" s="258" t="s">
        <v>669</v>
      </c>
      <c r="G19" s="259">
        <v>327.3</v>
      </c>
      <c r="H19" s="256" t="s">
        <v>693</v>
      </c>
      <c r="I19" s="260">
        <v>7</v>
      </c>
      <c r="J19" s="260">
        <v>0.9</v>
      </c>
      <c r="K19" s="260">
        <v>0.9</v>
      </c>
      <c r="L19" s="256">
        <v>2519</v>
      </c>
      <c r="M19" s="385">
        <v>11</v>
      </c>
      <c r="N19" s="382"/>
      <c r="O19" s="256" t="s">
        <v>2</v>
      </c>
      <c r="P19" s="385">
        <v>16</v>
      </c>
      <c r="Q19" s="382"/>
    </row>
    <row r="20" spans="1:17" ht="21" customHeight="1">
      <c r="A20" s="256">
        <v>14</v>
      </c>
      <c r="B20" s="257" t="s">
        <v>761</v>
      </c>
      <c r="C20" s="258" t="s">
        <v>29</v>
      </c>
      <c r="D20" s="258" t="s">
        <v>761</v>
      </c>
      <c r="E20" s="258" t="s">
        <v>694</v>
      </c>
      <c r="F20" s="258" t="s">
        <v>731</v>
      </c>
      <c r="G20" s="259">
        <v>380</v>
      </c>
      <c r="H20" s="256" t="s">
        <v>693</v>
      </c>
      <c r="I20" s="260">
        <v>7</v>
      </c>
      <c r="J20" s="260">
        <v>0.45</v>
      </c>
      <c r="K20" s="260">
        <v>0.45</v>
      </c>
      <c r="L20" s="256">
        <v>2519</v>
      </c>
      <c r="M20" s="385">
        <v>32</v>
      </c>
      <c r="N20" s="382"/>
      <c r="O20" s="256" t="s">
        <v>2</v>
      </c>
      <c r="P20" s="385">
        <v>18</v>
      </c>
      <c r="Q20" s="382"/>
    </row>
    <row r="21" spans="1:17" ht="21" customHeight="1">
      <c r="A21" s="256">
        <v>15</v>
      </c>
      <c r="B21" s="257" t="s">
        <v>695</v>
      </c>
      <c r="C21" s="258" t="s">
        <v>29</v>
      </c>
      <c r="D21" s="258" t="s">
        <v>9</v>
      </c>
      <c r="E21" s="258" t="s">
        <v>29</v>
      </c>
      <c r="F21" s="258" t="s">
        <v>731</v>
      </c>
      <c r="G21" s="259">
        <v>377.6</v>
      </c>
      <c r="H21" s="256" t="s">
        <v>693</v>
      </c>
      <c r="I21" s="260">
        <v>7</v>
      </c>
      <c r="J21" s="260">
        <v>0.5</v>
      </c>
      <c r="K21" s="260">
        <v>0.5</v>
      </c>
      <c r="L21" s="256">
        <v>2519</v>
      </c>
      <c r="M21" s="385">
        <v>16</v>
      </c>
      <c r="N21" s="382"/>
      <c r="O21" s="256" t="s">
        <v>2</v>
      </c>
      <c r="P21" s="385">
        <v>16</v>
      </c>
      <c r="Q21" s="382"/>
    </row>
    <row r="22" spans="1:17" ht="21" customHeight="1">
      <c r="A22" s="256">
        <v>16</v>
      </c>
      <c r="B22" s="257" t="s">
        <v>696</v>
      </c>
      <c r="C22" s="258" t="s">
        <v>29</v>
      </c>
      <c r="D22" s="258" t="s">
        <v>9</v>
      </c>
      <c r="E22" s="258" t="s">
        <v>697</v>
      </c>
      <c r="F22" s="258" t="s">
        <v>731</v>
      </c>
      <c r="G22" s="259">
        <v>365.5</v>
      </c>
      <c r="H22" s="256" t="s">
        <v>693</v>
      </c>
      <c r="I22" s="260">
        <v>7.5</v>
      </c>
      <c r="J22" s="260">
        <v>0.5</v>
      </c>
      <c r="K22" s="260">
        <v>0.5</v>
      </c>
      <c r="L22" s="256">
        <v>2519</v>
      </c>
      <c r="M22" s="385">
        <v>11</v>
      </c>
      <c r="N22" s="382"/>
      <c r="O22" s="256" t="s">
        <v>2</v>
      </c>
      <c r="P22" s="385">
        <v>36</v>
      </c>
      <c r="Q22" s="382"/>
    </row>
    <row r="23" spans="1:17" ht="21" customHeight="1">
      <c r="A23" s="262">
        <v>17</v>
      </c>
      <c r="B23" s="263" t="s">
        <v>698</v>
      </c>
      <c r="C23" s="264" t="s">
        <v>30</v>
      </c>
      <c r="D23" s="264" t="s">
        <v>149</v>
      </c>
      <c r="E23" s="264" t="s">
        <v>149</v>
      </c>
      <c r="F23" s="264" t="s">
        <v>731</v>
      </c>
      <c r="G23" s="265">
        <v>800</v>
      </c>
      <c r="H23" s="404" t="s">
        <v>687</v>
      </c>
      <c r="I23" s="266">
        <v>12.5</v>
      </c>
      <c r="J23" s="299" t="s">
        <v>2</v>
      </c>
      <c r="K23" s="299" t="s">
        <v>2</v>
      </c>
      <c r="L23" s="262" t="s">
        <v>2</v>
      </c>
      <c r="M23" s="386" t="s">
        <v>2</v>
      </c>
      <c r="N23" s="383"/>
      <c r="O23" s="262" t="s">
        <v>2</v>
      </c>
      <c r="P23" s="386">
        <v>6</v>
      </c>
      <c r="Q23" s="383"/>
    </row>
    <row r="24" spans="1:17" s="55" customFormat="1" ht="21" customHeight="1">
      <c r="A24" s="251">
        <v>18</v>
      </c>
      <c r="B24" s="252" t="s">
        <v>699</v>
      </c>
      <c r="C24" s="253" t="s">
        <v>633</v>
      </c>
      <c r="D24" s="253" t="s">
        <v>762</v>
      </c>
      <c r="E24" s="253" t="s">
        <v>556</v>
      </c>
      <c r="F24" s="253" t="s">
        <v>669</v>
      </c>
      <c r="G24" s="254">
        <v>1100</v>
      </c>
      <c r="H24" s="251" t="s">
        <v>670</v>
      </c>
      <c r="I24" s="255">
        <v>7</v>
      </c>
      <c r="J24" s="255">
        <v>0.75</v>
      </c>
      <c r="K24" s="255">
        <v>0.5</v>
      </c>
      <c r="L24" s="251">
        <v>2535</v>
      </c>
      <c r="M24" s="384">
        <v>35</v>
      </c>
      <c r="N24" s="381"/>
      <c r="O24" s="251" t="s">
        <v>2</v>
      </c>
      <c r="P24" s="384">
        <v>10</v>
      </c>
      <c r="Q24" s="389"/>
    </row>
    <row r="25" spans="1:17" s="55" customFormat="1" ht="21" customHeight="1">
      <c r="A25" s="256"/>
      <c r="B25" s="257" t="s">
        <v>700</v>
      </c>
      <c r="C25" s="258" t="s">
        <v>633</v>
      </c>
      <c r="D25" s="258" t="s">
        <v>762</v>
      </c>
      <c r="E25" s="258" t="s">
        <v>556</v>
      </c>
      <c r="F25" s="258" t="s">
        <v>669</v>
      </c>
      <c r="G25" s="259">
        <v>916.4</v>
      </c>
      <c r="H25" s="256" t="s">
        <v>670</v>
      </c>
      <c r="I25" s="260">
        <v>7</v>
      </c>
      <c r="J25" s="260">
        <v>0.75</v>
      </c>
      <c r="K25" s="260">
        <v>0.5</v>
      </c>
      <c r="L25" s="256">
        <v>2535</v>
      </c>
      <c r="M25" s="385">
        <v>30</v>
      </c>
      <c r="N25" s="382"/>
      <c r="O25" s="256" t="s">
        <v>2</v>
      </c>
      <c r="P25" s="385">
        <v>8</v>
      </c>
      <c r="Q25" s="390"/>
    </row>
    <row r="26" spans="1:17" ht="21" customHeight="1">
      <c r="A26" s="269">
        <v>19</v>
      </c>
      <c r="B26" s="270" t="s">
        <v>819</v>
      </c>
      <c r="C26" s="271" t="s">
        <v>32</v>
      </c>
      <c r="D26" s="271" t="s">
        <v>13</v>
      </c>
      <c r="E26" s="271" t="s">
        <v>701</v>
      </c>
      <c r="F26" s="271" t="s">
        <v>731</v>
      </c>
      <c r="G26" s="272">
        <v>820</v>
      </c>
      <c r="H26" s="269" t="s">
        <v>670</v>
      </c>
      <c r="I26" s="273">
        <v>6.5</v>
      </c>
      <c r="J26" s="273">
        <v>0.5</v>
      </c>
      <c r="K26" s="273">
        <v>0.5</v>
      </c>
      <c r="L26" s="269" t="s">
        <v>2</v>
      </c>
      <c r="M26" s="388">
        <v>5</v>
      </c>
      <c r="N26" s="387"/>
      <c r="O26" s="269">
        <v>33</v>
      </c>
      <c r="P26" s="385">
        <v>52</v>
      </c>
      <c r="Q26" s="390"/>
    </row>
    <row r="27" spans="1:17" ht="21" customHeight="1">
      <c r="A27" s="256">
        <v>20</v>
      </c>
      <c r="B27" s="257" t="s">
        <v>702</v>
      </c>
      <c r="C27" s="258" t="s">
        <v>16</v>
      </c>
      <c r="D27" s="258" t="s">
        <v>822</v>
      </c>
      <c r="E27" s="258" t="s">
        <v>703</v>
      </c>
      <c r="F27" s="258" t="s">
        <v>734</v>
      </c>
      <c r="G27" s="259">
        <v>301.48</v>
      </c>
      <c r="H27" s="256" t="s">
        <v>670</v>
      </c>
      <c r="I27" s="260">
        <v>7.4</v>
      </c>
      <c r="J27" s="260">
        <v>0.4</v>
      </c>
      <c r="K27" s="260">
        <v>0.4</v>
      </c>
      <c r="L27" s="256">
        <v>2541</v>
      </c>
      <c r="M27" s="385" t="s">
        <v>2</v>
      </c>
      <c r="N27" s="382"/>
      <c r="O27" s="256">
        <v>15</v>
      </c>
      <c r="P27" s="385">
        <v>16</v>
      </c>
      <c r="Q27" s="390"/>
    </row>
    <row r="28" spans="1:17" ht="21" customHeight="1">
      <c r="A28" s="256">
        <v>21</v>
      </c>
      <c r="B28" s="257" t="s">
        <v>838</v>
      </c>
      <c r="C28" s="258" t="s">
        <v>642</v>
      </c>
      <c r="D28" s="258" t="s">
        <v>345</v>
      </c>
      <c r="E28" s="258" t="s">
        <v>704</v>
      </c>
      <c r="F28" s="258" t="s">
        <v>669</v>
      </c>
      <c r="G28" s="259">
        <v>1486</v>
      </c>
      <c r="H28" s="256" t="s">
        <v>670</v>
      </c>
      <c r="I28" s="260">
        <v>7</v>
      </c>
      <c r="J28" s="260">
        <v>0.75</v>
      </c>
      <c r="K28" s="260">
        <v>0.5</v>
      </c>
      <c r="L28" s="256">
        <v>2535</v>
      </c>
      <c r="M28" s="385">
        <v>108</v>
      </c>
      <c r="N28" s="382"/>
      <c r="O28" s="256" t="s">
        <v>2</v>
      </c>
      <c r="P28" s="385">
        <v>24</v>
      </c>
      <c r="Q28" s="390"/>
    </row>
    <row r="29" spans="1:17" ht="21" customHeight="1">
      <c r="A29" s="256"/>
      <c r="B29" s="257" t="s">
        <v>839</v>
      </c>
      <c r="C29" s="258" t="s">
        <v>642</v>
      </c>
      <c r="D29" s="258" t="s">
        <v>345</v>
      </c>
      <c r="E29" s="258" t="s">
        <v>704</v>
      </c>
      <c r="F29" s="258" t="s">
        <v>669</v>
      </c>
      <c r="G29" s="259">
        <v>203</v>
      </c>
      <c r="H29" s="256" t="s">
        <v>693</v>
      </c>
      <c r="I29" s="260">
        <v>7</v>
      </c>
      <c r="J29" s="260">
        <v>0.5</v>
      </c>
      <c r="K29" s="260">
        <v>0.5</v>
      </c>
      <c r="L29" s="256">
        <v>2536</v>
      </c>
      <c r="M29" s="385">
        <v>12</v>
      </c>
      <c r="N29" s="382"/>
      <c r="O29" s="256" t="s">
        <v>2</v>
      </c>
      <c r="P29" s="385" t="s">
        <v>2</v>
      </c>
      <c r="Q29" s="390"/>
    </row>
    <row r="30" spans="1:17" ht="21" customHeight="1">
      <c r="A30" s="256">
        <v>22</v>
      </c>
      <c r="B30" s="257" t="s">
        <v>705</v>
      </c>
      <c r="C30" s="258" t="s">
        <v>29</v>
      </c>
      <c r="D30" s="258" t="s">
        <v>706</v>
      </c>
      <c r="E30" s="258" t="s">
        <v>707</v>
      </c>
      <c r="F30" s="258" t="s">
        <v>669</v>
      </c>
      <c r="G30" s="259">
        <v>404</v>
      </c>
      <c r="H30" s="256" t="s">
        <v>693</v>
      </c>
      <c r="I30" s="260">
        <v>7.5</v>
      </c>
      <c r="J30" s="260">
        <v>0.75</v>
      </c>
      <c r="K30" s="260">
        <v>0.75</v>
      </c>
      <c r="L30" s="256">
        <v>2535</v>
      </c>
      <c r="M30" s="385">
        <v>14</v>
      </c>
      <c r="N30" s="382"/>
      <c r="O30" s="256" t="s">
        <v>2</v>
      </c>
      <c r="P30" s="385">
        <v>4</v>
      </c>
      <c r="Q30" s="390"/>
    </row>
    <row r="31" spans="1:17" ht="21" customHeight="1">
      <c r="A31" s="256">
        <v>23</v>
      </c>
      <c r="B31" s="257" t="s">
        <v>743</v>
      </c>
      <c r="C31" s="258" t="s">
        <v>615</v>
      </c>
      <c r="D31" s="258" t="s">
        <v>615</v>
      </c>
      <c r="E31" s="257" t="s">
        <v>119</v>
      </c>
      <c r="F31" s="258" t="s">
        <v>669</v>
      </c>
      <c r="G31" s="259">
        <v>371</v>
      </c>
      <c r="H31" s="256" t="s">
        <v>693</v>
      </c>
      <c r="I31" s="260">
        <v>6.5</v>
      </c>
      <c r="J31" s="288" t="s">
        <v>2</v>
      </c>
      <c r="K31" s="288" t="s">
        <v>2</v>
      </c>
      <c r="L31" s="256">
        <v>2548</v>
      </c>
      <c r="M31" s="385">
        <v>21</v>
      </c>
      <c r="N31" s="382"/>
      <c r="O31" s="256" t="s">
        <v>2</v>
      </c>
      <c r="P31" s="385" t="s">
        <v>2</v>
      </c>
      <c r="Q31" s="390"/>
    </row>
    <row r="32" spans="1:17" ht="21" customHeight="1">
      <c r="A32" s="256">
        <v>24</v>
      </c>
      <c r="B32" s="257" t="s">
        <v>708</v>
      </c>
      <c r="C32" s="258" t="s">
        <v>30</v>
      </c>
      <c r="D32" s="258" t="s">
        <v>709</v>
      </c>
      <c r="E32" s="258" t="s">
        <v>710</v>
      </c>
      <c r="F32" s="258" t="s">
        <v>734</v>
      </c>
      <c r="G32" s="259">
        <v>1926</v>
      </c>
      <c r="H32" s="256" t="s">
        <v>670</v>
      </c>
      <c r="I32" s="267">
        <v>6.5</v>
      </c>
      <c r="J32" s="260">
        <v>0.8</v>
      </c>
      <c r="K32" s="260">
        <v>0.95</v>
      </c>
      <c r="L32" s="256" t="s">
        <v>2</v>
      </c>
      <c r="M32" s="385" t="s">
        <v>2</v>
      </c>
      <c r="N32" s="382"/>
      <c r="O32" s="256" t="s">
        <v>2</v>
      </c>
      <c r="P32" s="385" t="s">
        <v>2</v>
      </c>
      <c r="Q32" s="390"/>
    </row>
    <row r="33" spans="1:17" ht="21" customHeight="1">
      <c r="A33" s="256"/>
      <c r="B33" s="257" t="s">
        <v>820</v>
      </c>
      <c r="C33" s="258" t="s">
        <v>30</v>
      </c>
      <c r="D33" s="258" t="s">
        <v>823</v>
      </c>
      <c r="E33" s="258" t="s">
        <v>710</v>
      </c>
      <c r="F33" s="258" t="s">
        <v>734</v>
      </c>
      <c r="G33" s="259">
        <v>1885</v>
      </c>
      <c r="H33" s="256" t="s">
        <v>670</v>
      </c>
      <c r="I33" s="267">
        <v>6.5</v>
      </c>
      <c r="J33" s="260">
        <v>0.8</v>
      </c>
      <c r="K33" s="260">
        <v>0.95</v>
      </c>
      <c r="L33" s="256" t="s">
        <v>2</v>
      </c>
      <c r="M33" s="385" t="s">
        <v>2</v>
      </c>
      <c r="N33" s="382"/>
      <c r="O33" s="256" t="s">
        <v>2</v>
      </c>
      <c r="P33" s="385" t="s">
        <v>2</v>
      </c>
      <c r="Q33" s="390"/>
    </row>
    <row r="34" spans="1:17" ht="21" customHeight="1">
      <c r="A34" s="256">
        <v>25</v>
      </c>
      <c r="B34" s="257" t="s">
        <v>711</v>
      </c>
      <c r="C34" s="258" t="s">
        <v>30</v>
      </c>
      <c r="D34" s="258" t="s">
        <v>20</v>
      </c>
      <c r="E34" s="258" t="s">
        <v>689</v>
      </c>
      <c r="F34" s="258" t="s">
        <v>669</v>
      </c>
      <c r="G34" s="259">
        <v>1726</v>
      </c>
      <c r="H34" s="256" t="s">
        <v>670</v>
      </c>
      <c r="I34" s="267">
        <v>7.4</v>
      </c>
      <c r="J34" s="288" t="s">
        <v>2</v>
      </c>
      <c r="K34" s="288" t="s">
        <v>2</v>
      </c>
      <c r="L34" s="256" t="s">
        <v>2</v>
      </c>
      <c r="M34" s="385">
        <v>38</v>
      </c>
      <c r="N34" s="382"/>
      <c r="O34" s="256">
        <v>86</v>
      </c>
      <c r="P34" s="385">
        <v>179</v>
      </c>
      <c r="Q34" s="390"/>
    </row>
    <row r="35" spans="1:17" ht="21" customHeight="1">
      <c r="A35" s="256">
        <v>26</v>
      </c>
      <c r="B35" s="257" t="s">
        <v>744</v>
      </c>
      <c r="C35" s="258" t="s">
        <v>633</v>
      </c>
      <c r="D35" s="258" t="s">
        <v>19</v>
      </c>
      <c r="E35" s="258" t="s">
        <v>2</v>
      </c>
      <c r="F35" s="258" t="s">
        <v>669</v>
      </c>
      <c r="G35" s="289" t="s">
        <v>2</v>
      </c>
      <c r="H35" s="256" t="s">
        <v>2</v>
      </c>
      <c r="I35" s="288" t="s">
        <v>2</v>
      </c>
      <c r="J35" s="288" t="s">
        <v>2</v>
      </c>
      <c r="K35" s="288" t="s">
        <v>2</v>
      </c>
      <c r="L35" s="256" t="s">
        <v>2</v>
      </c>
      <c r="M35" s="385" t="s">
        <v>2</v>
      </c>
      <c r="N35" s="382"/>
      <c r="O35" s="256" t="s">
        <v>2</v>
      </c>
      <c r="P35" s="385" t="s">
        <v>2</v>
      </c>
      <c r="Q35" s="390"/>
    </row>
    <row r="36" spans="1:17" ht="21" customHeight="1">
      <c r="A36" s="256">
        <v>27</v>
      </c>
      <c r="B36" s="257" t="s">
        <v>745</v>
      </c>
      <c r="C36" s="258" t="s">
        <v>633</v>
      </c>
      <c r="D36" s="258" t="s">
        <v>19</v>
      </c>
      <c r="E36" s="258" t="s">
        <v>2</v>
      </c>
      <c r="F36" s="258" t="s">
        <v>669</v>
      </c>
      <c r="G36" s="289" t="s">
        <v>2</v>
      </c>
      <c r="H36" s="256" t="s">
        <v>2</v>
      </c>
      <c r="I36" s="288" t="s">
        <v>2</v>
      </c>
      <c r="J36" s="288" t="s">
        <v>2</v>
      </c>
      <c r="K36" s="288" t="s">
        <v>2</v>
      </c>
      <c r="L36" s="256" t="s">
        <v>2</v>
      </c>
      <c r="M36" s="385" t="s">
        <v>2</v>
      </c>
      <c r="N36" s="382"/>
      <c r="O36" s="256" t="s">
        <v>2</v>
      </c>
      <c r="P36" s="385" t="s">
        <v>2</v>
      </c>
      <c r="Q36" s="390"/>
    </row>
    <row r="37" spans="1:17" ht="21" customHeight="1">
      <c r="A37" s="256">
        <v>28</v>
      </c>
      <c r="B37" s="257" t="s">
        <v>746</v>
      </c>
      <c r="C37" s="258" t="s">
        <v>599</v>
      </c>
      <c r="D37" s="258" t="s">
        <v>19</v>
      </c>
      <c r="E37" s="258" t="s">
        <v>2</v>
      </c>
      <c r="F37" s="258" t="s">
        <v>669</v>
      </c>
      <c r="G37" s="289" t="s">
        <v>2</v>
      </c>
      <c r="H37" s="256" t="s">
        <v>2</v>
      </c>
      <c r="I37" s="288" t="s">
        <v>2</v>
      </c>
      <c r="J37" s="288" t="s">
        <v>2</v>
      </c>
      <c r="K37" s="288" t="s">
        <v>2</v>
      </c>
      <c r="L37" s="256" t="s">
        <v>2</v>
      </c>
      <c r="M37" s="385" t="s">
        <v>2</v>
      </c>
      <c r="N37" s="382"/>
      <c r="O37" s="256" t="s">
        <v>2</v>
      </c>
      <c r="P37" s="385" t="s">
        <v>2</v>
      </c>
      <c r="Q37" s="390"/>
    </row>
    <row r="38" spans="1:17" ht="21" customHeight="1">
      <c r="A38" s="256">
        <v>29</v>
      </c>
      <c r="B38" s="257" t="s">
        <v>747</v>
      </c>
      <c r="C38" s="258" t="s">
        <v>619</v>
      </c>
      <c r="D38" s="258" t="s">
        <v>773</v>
      </c>
      <c r="E38" s="258" t="s">
        <v>2</v>
      </c>
      <c r="F38" s="258" t="s">
        <v>731</v>
      </c>
      <c r="G38" s="259">
        <v>830</v>
      </c>
      <c r="H38" s="256">
        <v>3</v>
      </c>
      <c r="I38" s="267">
        <v>10.3</v>
      </c>
      <c r="J38" s="288" t="s">
        <v>2</v>
      </c>
      <c r="K38" s="288" t="s">
        <v>2</v>
      </c>
      <c r="L38" s="256" t="s">
        <v>2</v>
      </c>
      <c r="M38" s="385" t="s">
        <v>2</v>
      </c>
      <c r="N38" s="382"/>
      <c r="O38" s="256" t="s">
        <v>2</v>
      </c>
      <c r="P38" s="385" t="s">
        <v>2</v>
      </c>
      <c r="Q38" s="390"/>
    </row>
    <row r="39" spans="1:17" ht="21" customHeight="1">
      <c r="A39" s="256">
        <v>30</v>
      </c>
      <c r="B39" s="257" t="s">
        <v>748</v>
      </c>
      <c r="C39" s="258" t="s">
        <v>23</v>
      </c>
      <c r="D39" s="258" t="s">
        <v>773</v>
      </c>
      <c r="E39" s="258" t="s">
        <v>2</v>
      </c>
      <c r="F39" s="258" t="s">
        <v>731</v>
      </c>
      <c r="G39" s="259">
        <v>830</v>
      </c>
      <c r="H39" s="256">
        <v>3</v>
      </c>
      <c r="I39" s="267">
        <v>10.3</v>
      </c>
      <c r="J39" s="288" t="s">
        <v>2</v>
      </c>
      <c r="K39" s="288" t="s">
        <v>2</v>
      </c>
      <c r="L39" s="256" t="s">
        <v>2</v>
      </c>
      <c r="M39" s="385" t="s">
        <v>2</v>
      </c>
      <c r="N39" s="382"/>
      <c r="O39" s="256" t="s">
        <v>2</v>
      </c>
      <c r="P39" s="385" t="s">
        <v>2</v>
      </c>
      <c r="Q39" s="390"/>
    </row>
    <row r="40" spans="1:17" ht="21" customHeight="1">
      <c r="A40" s="256">
        <v>31</v>
      </c>
      <c r="B40" s="257" t="s">
        <v>821</v>
      </c>
      <c r="C40" s="258" t="s">
        <v>29</v>
      </c>
      <c r="D40" s="258" t="s">
        <v>774</v>
      </c>
      <c r="E40" s="258" t="s">
        <v>712</v>
      </c>
      <c r="F40" s="258" t="s">
        <v>669</v>
      </c>
      <c r="G40" s="259">
        <v>345</v>
      </c>
      <c r="H40" s="256" t="s">
        <v>713</v>
      </c>
      <c r="I40" s="260">
        <v>6.5</v>
      </c>
      <c r="J40" s="288" t="s">
        <v>2</v>
      </c>
      <c r="K40" s="288" t="s">
        <v>2</v>
      </c>
      <c r="L40" s="256">
        <v>2549</v>
      </c>
      <c r="M40" s="385">
        <v>18</v>
      </c>
      <c r="N40" s="382"/>
      <c r="O40" s="256" t="s">
        <v>2</v>
      </c>
      <c r="P40" s="385" t="s">
        <v>2</v>
      </c>
      <c r="Q40" s="390"/>
    </row>
    <row r="41" spans="1:17" ht="21" customHeight="1">
      <c r="A41" s="256">
        <v>32</v>
      </c>
      <c r="B41" s="257" t="s">
        <v>749</v>
      </c>
      <c r="C41" s="258" t="s">
        <v>29</v>
      </c>
      <c r="D41" s="258" t="s">
        <v>775</v>
      </c>
      <c r="E41" s="258" t="s">
        <v>31</v>
      </c>
      <c r="F41" s="258" t="s">
        <v>669</v>
      </c>
      <c r="G41" s="259">
        <v>372</v>
      </c>
      <c r="H41" s="256" t="s">
        <v>670</v>
      </c>
      <c r="I41" s="260">
        <v>13</v>
      </c>
      <c r="J41" s="288" t="s">
        <v>2</v>
      </c>
      <c r="K41" s="288" t="s">
        <v>2</v>
      </c>
      <c r="L41" s="256">
        <v>2548</v>
      </c>
      <c r="M41" s="385">
        <v>4</v>
      </c>
      <c r="N41" s="382"/>
      <c r="O41" s="256">
        <v>28</v>
      </c>
      <c r="P41" s="385" t="s">
        <v>2</v>
      </c>
      <c r="Q41" s="390"/>
    </row>
    <row r="42" spans="1:17" ht="21" customHeight="1">
      <c r="A42" s="393">
        <v>33</v>
      </c>
      <c r="B42" s="394" t="s">
        <v>837</v>
      </c>
      <c r="C42" s="395" t="s">
        <v>625</v>
      </c>
      <c r="D42" s="395" t="s">
        <v>124</v>
      </c>
      <c r="E42" s="395" t="s">
        <v>714</v>
      </c>
      <c r="F42" s="395" t="s">
        <v>731</v>
      </c>
      <c r="G42" s="396">
        <v>391.5</v>
      </c>
      <c r="H42" s="393" t="s">
        <v>693</v>
      </c>
      <c r="I42" s="397">
        <v>7.27</v>
      </c>
      <c r="J42" s="397">
        <v>0.54</v>
      </c>
      <c r="K42" s="397">
        <v>0.54</v>
      </c>
      <c r="L42" s="393" t="s">
        <v>2</v>
      </c>
      <c r="M42" s="398">
        <v>13</v>
      </c>
      <c r="N42" s="399"/>
      <c r="O42" s="393" t="s">
        <v>2</v>
      </c>
      <c r="P42" s="398" t="s">
        <v>2</v>
      </c>
      <c r="Q42" s="400"/>
    </row>
    <row r="43" spans="1:17" ht="21" customHeight="1">
      <c r="A43" s="256">
        <v>34</v>
      </c>
      <c r="B43" s="401" t="s">
        <v>824</v>
      </c>
      <c r="C43" s="380" t="s">
        <v>625</v>
      </c>
      <c r="D43" s="380" t="s">
        <v>124</v>
      </c>
      <c r="E43" s="380" t="s">
        <v>764</v>
      </c>
      <c r="F43" s="258" t="s">
        <v>669</v>
      </c>
      <c r="G43" s="259">
        <v>1160</v>
      </c>
      <c r="H43" s="256" t="s">
        <v>670</v>
      </c>
      <c r="I43" s="260">
        <v>13</v>
      </c>
      <c r="J43" s="288" t="s">
        <v>2</v>
      </c>
      <c r="K43" s="288" t="s">
        <v>2</v>
      </c>
      <c r="L43" s="256">
        <v>2547</v>
      </c>
      <c r="M43" s="385">
        <v>92</v>
      </c>
      <c r="N43" s="382"/>
      <c r="O43" s="256" t="s">
        <v>2</v>
      </c>
      <c r="P43" s="385" t="s">
        <v>2</v>
      </c>
      <c r="Q43" s="390"/>
    </row>
    <row r="44" spans="1:17" ht="21" customHeight="1">
      <c r="A44" s="262"/>
      <c r="B44" s="402" t="s">
        <v>763</v>
      </c>
      <c r="C44" s="403"/>
      <c r="D44" s="403"/>
      <c r="E44" s="403"/>
      <c r="F44" s="264"/>
      <c r="G44" s="265"/>
      <c r="H44" s="262"/>
      <c r="I44" s="266"/>
      <c r="J44" s="299"/>
      <c r="K44" s="299"/>
      <c r="L44" s="262"/>
      <c r="M44" s="386"/>
      <c r="N44" s="383"/>
      <c r="O44" s="262"/>
      <c r="P44" s="386"/>
      <c r="Q44" s="391"/>
    </row>
    <row r="45" spans="1:17" ht="21" customHeight="1">
      <c r="A45" s="269">
        <v>35</v>
      </c>
      <c r="B45" s="270" t="s">
        <v>825</v>
      </c>
      <c r="C45" s="271" t="s">
        <v>625</v>
      </c>
      <c r="D45" s="271" t="s">
        <v>124</v>
      </c>
      <c r="E45" s="271" t="s">
        <v>716</v>
      </c>
      <c r="F45" s="271" t="s">
        <v>669</v>
      </c>
      <c r="G45" s="272">
        <v>385</v>
      </c>
      <c r="H45" s="269" t="s">
        <v>670</v>
      </c>
      <c r="I45" s="274">
        <v>13</v>
      </c>
      <c r="J45" s="300" t="s">
        <v>2</v>
      </c>
      <c r="K45" s="300" t="s">
        <v>2</v>
      </c>
      <c r="L45" s="269">
        <v>2547</v>
      </c>
      <c r="M45" s="388">
        <v>34</v>
      </c>
      <c r="N45" s="387"/>
      <c r="O45" s="269" t="s">
        <v>2</v>
      </c>
      <c r="P45" s="388" t="s">
        <v>2</v>
      </c>
      <c r="Q45" s="406"/>
    </row>
    <row r="46" spans="1:17" ht="21" customHeight="1">
      <c r="A46" s="256">
        <v>36</v>
      </c>
      <c r="B46" s="257" t="s">
        <v>826</v>
      </c>
      <c r="C46" s="258" t="s">
        <v>625</v>
      </c>
      <c r="D46" s="258" t="s">
        <v>124</v>
      </c>
      <c r="E46" s="258" t="s">
        <v>833</v>
      </c>
      <c r="F46" s="258" t="s">
        <v>669</v>
      </c>
      <c r="G46" s="259">
        <v>509</v>
      </c>
      <c r="H46" s="256" t="s">
        <v>670</v>
      </c>
      <c r="I46" s="267">
        <v>13</v>
      </c>
      <c r="J46" s="288" t="s">
        <v>2</v>
      </c>
      <c r="K46" s="288" t="s">
        <v>2</v>
      </c>
      <c r="L46" s="256">
        <v>2547</v>
      </c>
      <c r="M46" s="385">
        <v>42</v>
      </c>
      <c r="N46" s="382"/>
      <c r="O46" s="256" t="s">
        <v>2</v>
      </c>
      <c r="P46" s="385" t="s">
        <v>2</v>
      </c>
      <c r="Q46" s="390"/>
    </row>
    <row r="47" spans="1:17" ht="21" customHeight="1">
      <c r="A47" s="256">
        <v>37</v>
      </c>
      <c r="B47" s="257" t="s">
        <v>827</v>
      </c>
      <c r="C47" s="258" t="s">
        <v>625</v>
      </c>
      <c r="D47" s="258" t="s">
        <v>124</v>
      </c>
      <c r="E47" s="258" t="s">
        <v>715</v>
      </c>
      <c r="F47" s="258" t="s">
        <v>669</v>
      </c>
      <c r="G47" s="259">
        <v>825</v>
      </c>
      <c r="H47" s="256" t="s">
        <v>670</v>
      </c>
      <c r="I47" s="267">
        <v>13</v>
      </c>
      <c r="J47" s="288" t="s">
        <v>2</v>
      </c>
      <c r="K47" s="288" t="s">
        <v>2</v>
      </c>
      <c r="L47" s="256">
        <v>2547</v>
      </c>
      <c r="M47" s="385">
        <v>38</v>
      </c>
      <c r="N47" s="382"/>
      <c r="O47" s="256" t="s">
        <v>2</v>
      </c>
      <c r="P47" s="385" t="s">
        <v>2</v>
      </c>
      <c r="Q47" s="390"/>
    </row>
    <row r="48" spans="1:17" ht="21" customHeight="1">
      <c r="A48" s="256">
        <v>38</v>
      </c>
      <c r="B48" s="257" t="s">
        <v>828</v>
      </c>
      <c r="C48" s="258" t="s">
        <v>630</v>
      </c>
      <c r="D48" s="258" t="s">
        <v>124</v>
      </c>
      <c r="E48" s="258" t="s">
        <v>834</v>
      </c>
      <c r="F48" s="258" t="s">
        <v>669</v>
      </c>
      <c r="G48" s="259">
        <v>455</v>
      </c>
      <c r="H48" s="256" t="s">
        <v>670</v>
      </c>
      <c r="I48" s="267">
        <v>13</v>
      </c>
      <c r="J48" s="288" t="s">
        <v>2</v>
      </c>
      <c r="K48" s="288" t="s">
        <v>2</v>
      </c>
      <c r="L48" s="256">
        <v>2547</v>
      </c>
      <c r="M48" s="385">
        <v>38</v>
      </c>
      <c r="N48" s="382"/>
      <c r="O48" s="256" t="s">
        <v>2</v>
      </c>
      <c r="P48" s="385" t="s">
        <v>2</v>
      </c>
      <c r="Q48" s="390"/>
    </row>
    <row r="49" spans="1:17" ht="21" customHeight="1">
      <c r="A49" s="256">
        <v>39</v>
      </c>
      <c r="B49" s="257" t="s">
        <v>829</v>
      </c>
      <c r="C49" s="258" t="s">
        <v>617</v>
      </c>
      <c r="D49" s="258" t="s">
        <v>617</v>
      </c>
      <c r="E49" s="258" t="s">
        <v>2</v>
      </c>
      <c r="F49" s="258" t="s">
        <v>669</v>
      </c>
      <c r="G49" s="259">
        <v>440</v>
      </c>
      <c r="H49" s="256" t="s">
        <v>670</v>
      </c>
      <c r="I49" s="260">
        <v>13</v>
      </c>
      <c r="J49" s="288" t="s">
        <v>2</v>
      </c>
      <c r="K49" s="288" t="s">
        <v>2</v>
      </c>
      <c r="L49" s="256">
        <v>2547</v>
      </c>
      <c r="M49" s="385" t="s">
        <v>2</v>
      </c>
      <c r="N49" s="382"/>
      <c r="O49" s="256">
        <v>48</v>
      </c>
      <c r="P49" s="385" t="s">
        <v>2</v>
      </c>
      <c r="Q49" s="390"/>
    </row>
    <row r="50" spans="1:17" ht="21" customHeight="1">
      <c r="A50" s="256">
        <v>40</v>
      </c>
      <c r="B50" s="257" t="s">
        <v>830</v>
      </c>
      <c r="C50" s="258" t="s">
        <v>622</v>
      </c>
      <c r="D50" s="258" t="s">
        <v>776</v>
      </c>
      <c r="E50" s="258" t="s">
        <v>123</v>
      </c>
      <c r="F50" s="258" t="s">
        <v>669</v>
      </c>
      <c r="G50" s="259">
        <v>750</v>
      </c>
      <c r="H50" s="256" t="s">
        <v>693</v>
      </c>
      <c r="I50" s="267">
        <v>7</v>
      </c>
      <c r="J50" s="288" t="s">
        <v>2</v>
      </c>
      <c r="K50" s="288" t="s">
        <v>2</v>
      </c>
      <c r="L50" s="256">
        <v>2547</v>
      </c>
      <c r="M50" s="385">
        <v>50</v>
      </c>
      <c r="N50" s="382"/>
      <c r="O50" s="256" t="s">
        <v>2</v>
      </c>
      <c r="P50" s="385" t="s">
        <v>2</v>
      </c>
      <c r="Q50" s="390"/>
    </row>
    <row r="51" spans="1:61" ht="21" customHeight="1">
      <c r="A51" s="256">
        <v>41</v>
      </c>
      <c r="B51" s="258" t="s">
        <v>750</v>
      </c>
      <c r="C51" s="258" t="s">
        <v>637</v>
      </c>
      <c r="D51" s="258" t="s">
        <v>831</v>
      </c>
      <c r="E51" s="258" t="s">
        <v>2</v>
      </c>
      <c r="F51" s="258" t="s">
        <v>731</v>
      </c>
      <c r="G51" s="290" t="s">
        <v>2</v>
      </c>
      <c r="H51" s="291" t="s">
        <v>2</v>
      </c>
      <c r="I51" s="292" t="s">
        <v>2</v>
      </c>
      <c r="J51" s="288" t="s">
        <v>2</v>
      </c>
      <c r="K51" s="288" t="s">
        <v>2</v>
      </c>
      <c r="L51" s="256" t="s">
        <v>2</v>
      </c>
      <c r="M51" s="385" t="s">
        <v>2</v>
      </c>
      <c r="N51" s="382"/>
      <c r="O51" s="256" t="s">
        <v>2</v>
      </c>
      <c r="P51" s="385" t="s">
        <v>2</v>
      </c>
      <c r="Q51" s="390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</row>
    <row r="52" spans="1:61" ht="21" customHeight="1">
      <c r="A52" s="256">
        <v>42</v>
      </c>
      <c r="B52" s="257" t="s">
        <v>751</v>
      </c>
      <c r="C52" s="258" t="s">
        <v>650</v>
      </c>
      <c r="D52" s="258" t="s">
        <v>736</v>
      </c>
      <c r="E52" s="258" t="s">
        <v>736</v>
      </c>
      <c r="F52" s="258" t="s">
        <v>669</v>
      </c>
      <c r="G52" s="259">
        <v>810</v>
      </c>
      <c r="H52" s="256" t="s">
        <v>674</v>
      </c>
      <c r="I52" s="260">
        <v>9.75</v>
      </c>
      <c r="J52" s="288" t="s">
        <v>2</v>
      </c>
      <c r="K52" s="288" t="s">
        <v>2</v>
      </c>
      <c r="L52" s="256">
        <v>2548</v>
      </c>
      <c r="M52" s="385" t="s">
        <v>2</v>
      </c>
      <c r="N52" s="382"/>
      <c r="O52" s="256">
        <v>16</v>
      </c>
      <c r="P52" s="385" t="s">
        <v>2</v>
      </c>
      <c r="Q52" s="390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</row>
    <row r="53" spans="1:17" ht="21" customHeight="1">
      <c r="A53" s="256">
        <v>43</v>
      </c>
      <c r="B53" s="258" t="s">
        <v>752</v>
      </c>
      <c r="C53" s="258" t="s">
        <v>650</v>
      </c>
      <c r="D53" s="258" t="s">
        <v>832</v>
      </c>
      <c r="E53" s="258" t="s">
        <v>2</v>
      </c>
      <c r="F53" s="258" t="s">
        <v>731</v>
      </c>
      <c r="G53" s="290" t="s">
        <v>2</v>
      </c>
      <c r="H53" s="291" t="s">
        <v>2</v>
      </c>
      <c r="I53" s="292" t="s">
        <v>2</v>
      </c>
      <c r="J53" s="288" t="s">
        <v>2</v>
      </c>
      <c r="K53" s="288" t="s">
        <v>2</v>
      </c>
      <c r="L53" s="256" t="s">
        <v>2</v>
      </c>
      <c r="M53" s="385" t="s">
        <v>2</v>
      </c>
      <c r="N53" s="382"/>
      <c r="O53" s="256" t="s">
        <v>2</v>
      </c>
      <c r="P53" s="385" t="s">
        <v>2</v>
      </c>
      <c r="Q53" s="390"/>
    </row>
    <row r="54" spans="1:17" ht="21" customHeight="1">
      <c r="A54" s="256">
        <v>44</v>
      </c>
      <c r="B54" s="258" t="s">
        <v>753</v>
      </c>
      <c r="C54" s="258" t="s">
        <v>638</v>
      </c>
      <c r="D54" s="258" t="s">
        <v>777</v>
      </c>
      <c r="E54" s="258" t="s">
        <v>2</v>
      </c>
      <c r="F54" s="258" t="s">
        <v>669</v>
      </c>
      <c r="G54" s="259">
        <v>448</v>
      </c>
      <c r="H54" s="256" t="s">
        <v>735</v>
      </c>
      <c r="I54" s="260">
        <v>9.75</v>
      </c>
      <c r="J54" s="288" t="s">
        <v>2</v>
      </c>
      <c r="K54" s="288" t="s">
        <v>2</v>
      </c>
      <c r="L54" s="256">
        <v>2547</v>
      </c>
      <c r="M54" s="385" t="s">
        <v>2</v>
      </c>
      <c r="N54" s="382"/>
      <c r="O54" s="256" t="s">
        <v>2</v>
      </c>
      <c r="P54" s="385" t="s">
        <v>2</v>
      </c>
      <c r="Q54" s="390"/>
    </row>
    <row r="55" spans="1:17" ht="21" customHeight="1">
      <c r="A55" s="256">
        <v>45</v>
      </c>
      <c r="B55" s="258" t="s">
        <v>732</v>
      </c>
      <c r="C55" s="258" t="s">
        <v>618</v>
      </c>
      <c r="D55" s="258" t="s">
        <v>778</v>
      </c>
      <c r="E55" s="258" t="s">
        <v>2</v>
      </c>
      <c r="F55" s="258" t="s">
        <v>669</v>
      </c>
      <c r="G55" s="259">
        <v>295</v>
      </c>
      <c r="H55" s="256" t="s">
        <v>670</v>
      </c>
      <c r="I55" s="260">
        <v>13</v>
      </c>
      <c r="J55" s="288" t="s">
        <v>2</v>
      </c>
      <c r="K55" s="288" t="s">
        <v>2</v>
      </c>
      <c r="L55" s="256">
        <v>2548</v>
      </c>
      <c r="M55" s="385">
        <v>23</v>
      </c>
      <c r="N55" s="382"/>
      <c r="O55" s="256">
        <v>35</v>
      </c>
      <c r="P55" s="385" t="s">
        <v>2</v>
      </c>
      <c r="Q55" s="390"/>
    </row>
    <row r="56" spans="1:17" ht="21" customHeight="1">
      <c r="A56" s="256"/>
      <c r="B56" s="258" t="s">
        <v>733</v>
      </c>
      <c r="C56" s="258"/>
      <c r="D56" s="258"/>
      <c r="E56" s="258"/>
      <c r="F56" s="258"/>
      <c r="G56" s="259"/>
      <c r="H56" s="256"/>
      <c r="I56" s="260"/>
      <c r="J56" s="288"/>
      <c r="K56" s="288"/>
      <c r="L56" s="256"/>
      <c r="M56" s="385"/>
      <c r="N56" s="382"/>
      <c r="O56" s="256"/>
      <c r="P56" s="385"/>
      <c r="Q56" s="390"/>
    </row>
    <row r="57" spans="1:17" ht="21" customHeight="1">
      <c r="A57" s="256">
        <v>46</v>
      </c>
      <c r="B57" s="258" t="s">
        <v>754</v>
      </c>
      <c r="C57" s="258" t="s">
        <v>639</v>
      </c>
      <c r="D57" s="258" t="s">
        <v>689</v>
      </c>
      <c r="E57" s="258" t="s">
        <v>2</v>
      </c>
      <c r="F57" s="258" t="s">
        <v>731</v>
      </c>
      <c r="G57" s="290" t="s">
        <v>2</v>
      </c>
      <c r="H57" s="291" t="s">
        <v>2</v>
      </c>
      <c r="I57" s="292" t="s">
        <v>2</v>
      </c>
      <c r="J57" s="288" t="s">
        <v>2</v>
      </c>
      <c r="K57" s="288" t="s">
        <v>2</v>
      </c>
      <c r="L57" s="256" t="s">
        <v>2</v>
      </c>
      <c r="M57" s="385" t="s">
        <v>2</v>
      </c>
      <c r="N57" s="382"/>
      <c r="O57" s="256" t="s">
        <v>2</v>
      </c>
      <c r="P57" s="385" t="s">
        <v>2</v>
      </c>
      <c r="Q57" s="390"/>
    </row>
    <row r="58" spans="1:17" ht="21" customHeight="1">
      <c r="A58" s="256">
        <v>47</v>
      </c>
      <c r="B58" s="258" t="s">
        <v>755</v>
      </c>
      <c r="C58" s="258" t="s">
        <v>639</v>
      </c>
      <c r="D58" s="258" t="s">
        <v>689</v>
      </c>
      <c r="E58" s="258" t="s">
        <v>2</v>
      </c>
      <c r="F58" s="258" t="s">
        <v>731</v>
      </c>
      <c r="G58" s="290" t="s">
        <v>2</v>
      </c>
      <c r="H58" s="291" t="s">
        <v>2</v>
      </c>
      <c r="I58" s="292" t="s">
        <v>2</v>
      </c>
      <c r="J58" s="288" t="s">
        <v>2</v>
      </c>
      <c r="K58" s="288" t="s">
        <v>2</v>
      </c>
      <c r="L58" s="256" t="s">
        <v>2</v>
      </c>
      <c r="M58" s="385" t="s">
        <v>2</v>
      </c>
      <c r="N58" s="382"/>
      <c r="O58" s="256" t="s">
        <v>2</v>
      </c>
      <c r="P58" s="385" t="s">
        <v>2</v>
      </c>
      <c r="Q58" s="390"/>
    </row>
    <row r="59" spans="1:17" ht="21" customHeight="1">
      <c r="A59" s="268">
        <v>48</v>
      </c>
      <c r="B59" s="264" t="s">
        <v>717</v>
      </c>
      <c r="C59" s="264" t="s">
        <v>637</v>
      </c>
      <c r="D59" s="264" t="s">
        <v>718</v>
      </c>
      <c r="E59" s="264" t="s">
        <v>2</v>
      </c>
      <c r="F59" s="264" t="s">
        <v>731</v>
      </c>
      <c r="G59" s="265">
        <v>383</v>
      </c>
      <c r="H59" s="262" t="s">
        <v>693</v>
      </c>
      <c r="I59" s="266">
        <v>6</v>
      </c>
      <c r="J59" s="298">
        <v>0.5</v>
      </c>
      <c r="K59" s="298">
        <v>0.5</v>
      </c>
      <c r="L59" s="262">
        <v>2542</v>
      </c>
      <c r="M59" s="386">
        <v>9</v>
      </c>
      <c r="N59" s="383"/>
      <c r="O59" s="262">
        <v>11</v>
      </c>
      <c r="P59" s="386">
        <v>10</v>
      </c>
      <c r="Q59" s="391"/>
    </row>
    <row r="60" spans="1:16" ht="4.5" customHeight="1">
      <c r="A60" s="247"/>
      <c r="B60" s="245"/>
      <c r="C60" s="245"/>
      <c r="D60" s="245"/>
      <c r="E60" s="248"/>
      <c r="F60" s="245"/>
      <c r="G60" s="249"/>
      <c r="H60" s="55"/>
      <c r="I60" s="250"/>
      <c r="J60" s="55"/>
      <c r="K60" s="55"/>
      <c r="L60" s="55"/>
      <c r="M60" s="55"/>
      <c r="N60" s="55"/>
      <c r="O60" s="55"/>
      <c r="P60" s="55"/>
    </row>
    <row r="61" spans="1:10" s="5" customFormat="1" ht="17.25">
      <c r="A61" s="4" t="s">
        <v>835</v>
      </c>
      <c r="J61" s="57"/>
    </row>
    <row r="62" spans="1:10" s="5" customFormat="1" ht="17.25">
      <c r="A62" s="4" t="s">
        <v>836</v>
      </c>
      <c r="J62" s="57"/>
    </row>
    <row r="63" spans="1:10" s="5" customFormat="1" ht="17.25">
      <c r="A63" s="216" t="s">
        <v>841</v>
      </c>
      <c r="B63" s="57"/>
      <c r="C63" s="57"/>
      <c r="D63" s="57"/>
      <c r="E63" s="57"/>
      <c r="F63" s="57"/>
      <c r="G63" s="57"/>
      <c r="H63" s="57"/>
      <c r="I63" s="57"/>
      <c r="J63" s="57"/>
    </row>
    <row r="64" ht="17.25" customHeight="1">
      <c r="A64" s="216" t="s">
        <v>842</v>
      </c>
    </row>
    <row r="65" ht="17.25" customHeight="1">
      <c r="A65" s="216" t="s">
        <v>843</v>
      </c>
    </row>
    <row r="66" ht="17.25" customHeight="1">
      <c r="A66" s="216" t="s">
        <v>847</v>
      </c>
    </row>
  </sheetData>
  <sheetProtection/>
  <mergeCells count="14">
    <mergeCell ref="E2:E3"/>
    <mergeCell ref="A1:Q1"/>
    <mergeCell ref="P2:Q2"/>
    <mergeCell ref="P3:Q3"/>
    <mergeCell ref="A2:A3"/>
    <mergeCell ref="L2:L3"/>
    <mergeCell ref="H2:H3"/>
    <mergeCell ref="J2:K2"/>
    <mergeCell ref="M2:O2"/>
    <mergeCell ref="D2:D3"/>
    <mergeCell ref="M3:N3"/>
    <mergeCell ref="B2:B3"/>
    <mergeCell ref="C2:C3"/>
    <mergeCell ref="F2:F3"/>
  </mergeCells>
  <printOptions horizontalCentered="1"/>
  <pageMargins left="0.31496062992125984" right="0.31496062992125984" top="0.984251968503937" bottom="0.984251968503937" header="0.2755905511811024" footer="0.2362204724409449"/>
  <pageSetup horizontalDpi="300" verticalDpi="300" orientation="landscape" paperSize="9" scale="3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O27"/>
  <sheetViews>
    <sheetView view="pageBreakPreview" zoomScale="96" zoomScaleSheetLayoutView="96" zoomScalePageLayoutView="0" workbookViewId="0" topLeftCell="A13">
      <selection activeCell="A26" sqref="A26:IV26"/>
    </sheetView>
  </sheetViews>
  <sheetFormatPr defaultColWidth="9.140625" defaultRowHeight="21.75"/>
  <cols>
    <col min="1" max="1" width="5.421875" style="234" customWidth="1"/>
    <col min="2" max="2" width="31.57421875" style="238" customWidth="1"/>
    <col min="3" max="3" width="9.8515625" style="238" customWidth="1"/>
    <col min="4" max="4" width="21.7109375" style="238" customWidth="1"/>
    <col min="5" max="5" width="8.7109375" style="238" customWidth="1"/>
    <col min="6" max="6" width="13.8515625" style="234" customWidth="1"/>
    <col min="7" max="8" width="7.421875" style="234" customWidth="1"/>
    <col min="9" max="9" width="8.7109375" style="234" customWidth="1"/>
    <col min="10" max="14" width="7.421875" style="234" customWidth="1"/>
    <col min="15" max="15" width="12.28125" style="234" customWidth="1"/>
    <col min="16" max="16384" width="9.140625" style="234" customWidth="1"/>
  </cols>
  <sheetData>
    <row r="1" spans="1:15" s="286" customFormat="1" ht="21">
      <c r="A1" s="594" t="s">
        <v>769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5" ht="18">
      <c r="A2" s="595" t="s">
        <v>655</v>
      </c>
      <c r="B2" s="595" t="s">
        <v>759</v>
      </c>
      <c r="C2" s="595" t="s">
        <v>657</v>
      </c>
      <c r="D2" s="595" t="s">
        <v>118</v>
      </c>
      <c r="E2" s="595" t="s">
        <v>782</v>
      </c>
      <c r="F2" s="595" t="s">
        <v>719</v>
      </c>
      <c r="G2" s="236" t="s">
        <v>659</v>
      </c>
      <c r="H2" s="595" t="s">
        <v>660</v>
      </c>
      <c r="I2" s="236" t="s">
        <v>661</v>
      </c>
      <c r="J2" s="593" t="s">
        <v>765</v>
      </c>
      <c r="K2" s="593"/>
      <c r="L2" s="595" t="s">
        <v>662</v>
      </c>
      <c r="M2" s="593" t="s">
        <v>758</v>
      </c>
      <c r="N2" s="593"/>
      <c r="O2" s="236" t="s">
        <v>757</v>
      </c>
    </row>
    <row r="3" spans="1:15" s="237" customFormat="1" ht="18">
      <c r="A3" s="596"/>
      <c r="B3" s="596"/>
      <c r="C3" s="596"/>
      <c r="D3" s="596"/>
      <c r="E3" s="596"/>
      <c r="F3" s="596"/>
      <c r="G3" s="239" t="s">
        <v>664</v>
      </c>
      <c r="H3" s="596"/>
      <c r="I3" s="239" t="s">
        <v>664</v>
      </c>
      <c r="J3" s="235" t="s">
        <v>766</v>
      </c>
      <c r="K3" s="235" t="s">
        <v>767</v>
      </c>
      <c r="L3" s="596"/>
      <c r="M3" s="235" t="s">
        <v>665</v>
      </c>
      <c r="N3" s="235" t="s">
        <v>666</v>
      </c>
      <c r="O3" s="239" t="s">
        <v>756</v>
      </c>
    </row>
    <row r="4" spans="1:15" s="237" customFormat="1" ht="18">
      <c r="A4" s="275">
        <v>1</v>
      </c>
      <c r="B4" s="276" t="s">
        <v>720</v>
      </c>
      <c r="C4" s="277" t="s">
        <v>615</v>
      </c>
      <c r="D4" s="277" t="s">
        <v>615</v>
      </c>
      <c r="E4" s="302" t="s">
        <v>2</v>
      </c>
      <c r="F4" s="253" t="s">
        <v>731</v>
      </c>
      <c r="G4" s="293">
        <v>415</v>
      </c>
      <c r="H4" s="278" t="s">
        <v>693</v>
      </c>
      <c r="I4" s="293">
        <v>9</v>
      </c>
      <c r="J4" s="301" t="s">
        <v>2</v>
      </c>
      <c r="K4" s="301" t="s">
        <v>2</v>
      </c>
      <c r="L4" s="278">
        <v>2536</v>
      </c>
      <c r="M4" s="278" t="s">
        <v>2</v>
      </c>
      <c r="N4" s="278">
        <v>14</v>
      </c>
      <c r="O4" s="278">
        <v>4</v>
      </c>
    </row>
    <row r="5" spans="1:15" ht="18">
      <c r="A5" s="279">
        <v>2</v>
      </c>
      <c r="B5" s="280" t="s">
        <v>818</v>
      </c>
      <c r="C5" s="281" t="s">
        <v>624</v>
      </c>
      <c r="D5" s="281" t="s">
        <v>779</v>
      </c>
      <c r="E5" s="281" t="s">
        <v>721</v>
      </c>
      <c r="F5" s="258" t="s">
        <v>731</v>
      </c>
      <c r="G5" s="294">
        <v>660</v>
      </c>
      <c r="H5" s="282" t="s">
        <v>670</v>
      </c>
      <c r="I5" s="294">
        <v>12</v>
      </c>
      <c r="J5" s="303">
        <v>0.5</v>
      </c>
      <c r="K5" s="303">
        <v>0.5</v>
      </c>
      <c r="L5" s="282">
        <v>2542</v>
      </c>
      <c r="M5" s="282" t="s">
        <v>2</v>
      </c>
      <c r="N5" s="282" t="s">
        <v>2</v>
      </c>
      <c r="O5" s="282" t="s">
        <v>2</v>
      </c>
    </row>
    <row r="6" spans="1:15" ht="18">
      <c r="A6" s="279">
        <v>3</v>
      </c>
      <c r="B6" s="280" t="s">
        <v>722</v>
      </c>
      <c r="C6" s="281" t="s">
        <v>575</v>
      </c>
      <c r="D6" s="281" t="s">
        <v>840</v>
      </c>
      <c r="E6" s="281" t="s">
        <v>575</v>
      </c>
      <c r="F6" s="258" t="s">
        <v>731</v>
      </c>
      <c r="G6" s="294">
        <v>400</v>
      </c>
      <c r="H6" s="405" t="s">
        <v>687</v>
      </c>
      <c r="I6" s="294">
        <v>13</v>
      </c>
      <c r="J6" s="303">
        <v>0.5</v>
      </c>
      <c r="K6" s="303">
        <v>0.5</v>
      </c>
      <c r="L6" s="282">
        <v>2542</v>
      </c>
      <c r="M6" s="282" t="s">
        <v>2</v>
      </c>
      <c r="N6" s="282" t="s">
        <v>2</v>
      </c>
      <c r="O6" s="282" t="s">
        <v>2</v>
      </c>
    </row>
    <row r="7" spans="1:15" ht="18">
      <c r="A7" s="279">
        <v>4</v>
      </c>
      <c r="B7" s="280" t="s">
        <v>723</v>
      </c>
      <c r="C7" s="281" t="s">
        <v>635</v>
      </c>
      <c r="D7" s="281" t="s">
        <v>780</v>
      </c>
      <c r="E7" s="281" t="s">
        <v>597</v>
      </c>
      <c r="F7" s="258" t="s">
        <v>731</v>
      </c>
      <c r="G7" s="294">
        <v>775</v>
      </c>
      <c r="H7" s="405" t="s">
        <v>687</v>
      </c>
      <c r="I7" s="294">
        <v>12</v>
      </c>
      <c r="J7" s="303">
        <v>0.5</v>
      </c>
      <c r="K7" s="303">
        <v>0.5</v>
      </c>
      <c r="L7" s="282">
        <v>2543</v>
      </c>
      <c r="M7" s="282" t="s">
        <v>2</v>
      </c>
      <c r="N7" s="282" t="s">
        <v>2</v>
      </c>
      <c r="O7" s="282" t="s">
        <v>2</v>
      </c>
    </row>
    <row r="8" spans="1:15" ht="18">
      <c r="A8" s="279">
        <v>5</v>
      </c>
      <c r="B8" s="280" t="s">
        <v>816</v>
      </c>
      <c r="C8" s="281" t="s">
        <v>633</v>
      </c>
      <c r="D8" s="281" t="s">
        <v>781</v>
      </c>
      <c r="E8" s="258" t="s">
        <v>2</v>
      </c>
      <c r="F8" s="258" t="s">
        <v>731</v>
      </c>
      <c r="G8" s="294">
        <v>600</v>
      </c>
      <c r="H8" s="405" t="s">
        <v>670</v>
      </c>
      <c r="I8" s="294">
        <v>12</v>
      </c>
      <c r="J8" s="303">
        <v>0.5</v>
      </c>
      <c r="K8" s="303">
        <v>0.5</v>
      </c>
      <c r="L8" s="282">
        <v>2542</v>
      </c>
      <c r="M8" s="282" t="s">
        <v>2</v>
      </c>
      <c r="N8" s="282" t="s">
        <v>2</v>
      </c>
      <c r="O8" s="282" t="s">
        <v>2</v>
      </c>
    </row>
    <row r="9" spans="1:15" ht="18">
      <c r="A9" s="279">
        <v>6</v>
      </c>
      <c r="B9" s="280" t="s">
        <v>817</v>
      </c>
      <c r="C9" s="281" t="s">
        <v>633</v>
      </c>
      <c r="D9" s="281" t="s">
        <v>111</v>
      </c>
      <c r="E9" s="258" t="s">
        <v>2</v>
      </c>
      <c r="F9" s="258" t="s">
        <v>731</v>
      </c>
      <c r="G9" s="294">
        <v>485</v>
      </c>
      <c r="H9" s="405">
        <v>1</v>
      </c>
      <c r="I9" s="297" t="s">
        <v>783</v>
      </c>
      <c r="J9" s="303">
        <v>0.75</v>
      </c>
      <c r="K9" s="303">
        <v>0.75</v>
      </c>
      <c r="L9" s="282">
        <v>2544</v>
      </c>
      <c r="M9" s="282" t="s">
        <v>2</v>
      </c>
      <c r="N9" s="282" t="s">
        <v>2</v>
      </c>
      <c r="O9" s="282" t="s">
        <v>2</v>
      </c>
    </row>
    <row r="10" spans="1:15" ht="18">
      <c r="A10" s="279">
        <v>7</v>
      </c>
      <c r="B10" s="280" t="s">
        <v>724</v>
      </c>
      <c r="C10" s="281" t="s">
        <v>30</v>
      </c>
      <c r="D10" s="281" t="s">
        <v>13</v>
      </c>
      <c r="E10" s="281" t="s">
        <v>30</v>
      </c>
      <c r="F10" s="258" t="s">
        <v>2</v>
      </c>
      <c r="G10" s="304" t="s">
        <v>2</v>
      </c>
      <c r="H10" s="282" t="s">
        <v>2</v>
      </c>
      <c r="I10" s="304" t="s">
        <v>2</v>
      </c>
      <c r="J10" s="304" t="s">
        <v>2</v>
      </c>
      <c r="K10" s="304" t="s">
        <v>2</v>
      </c>
      <c r="L10" s="282" t="s">
        <v>2</v>
      </c>
      <c r="M10" s="282" t="s">
        <v>2</v>
      </c>
      <c r="N10" s="282" t="s">
        <v>2</v>
      </c>
      <c r="O10" s="282" t="s">
        <v>2</v>
      </c>
    </row>
    <row r="11" spans="1:15" ht="18">
      <c r="A11" s="279">
        <v>8</v>
      </c>
      <c r="B11" s="280" t="s">
        <v>725</v>
      </c>
      <c r="C11" s="281" t="s">
        <v>30</v>
      </c>
      <c r="D11" s="281" t="s">
        <v>13</v>
      </c>
      <c r="E11" s="281" t="s">
        <v>161</v>
      </c>
      <c r="F11" s="258" t="s">
        <v>2</v>
      </c>
      <c r="G11" s="304" t="s">
        <v>2</v>
      </c>
      <c r="H11" s="282" t="s">
        <v>2</v>
      </c>
      <c r="I11" s="304" t="s">
        <v>2</v>
      </c>
      <c r="J11" s="304" t="s">
        <v>2</v>
      </c>
      <c r="K11" s="304" t="s">
        <v>2</v>
      </c>
      <c r="L11" s="282" t="s">
        <v>2</v>
      </c>
      <c r="M11" s="282" t="s">
        <v>2</v>
      </c>
      <c r="N11" s="282" t="s">
        <v>2</v>
      </c>
      <c r="O11" s="282" t="s">
        <v>2</v>
      </c>
    </row>
    <row r="12" spans="1:15" ht="18">
      <c r="A12" s="279">
        <v>9</v>
      </c>
      <c r="B12" s="280" t="s">
        <v>726</v>
      </c>
      <c r="C12" s="281" t="s">
        <v>642</v>
      </c>
      <c r="D12" s="281" t="s">
        <v>31</v>
      </c>
      <c r="E12" s="258" t="s">
        <v>2</v>
      </c>
      <c r="F12" s="258" t="s">
        <v>2</v>
      </c>
      <c r="G12" s="304" t="s">
        <v>2</v>
      </c>
      <c r="H12" s="282" t="s">
        <v>2</v>
      </c>
      <c r="I12" s="304" t="s">
        <v>2</v>
      </c>
      <c r="J12" s="304" t="s">
        <v>2</v>
      </c>
      <c r="K12" s="304" t="s">
        <v>2</v>
      </c>
      <c r="L12" s="282" t="s">
        <v>2</v>
      </c>
      <c r="M12" s="282" t="s">
        <v>2</v>
      </c>
      <c r="N12" s="282" t="s">
        <v>2</v>
      </c>
      <c r="O12" s="282" t="s">
        <v>2</v>
      </c>
    </row>
    <row r="13" spans="1:15" ht="18">
      <c r="A13" s="283">
        <v>10</v>
      </c>
      <c r="B13" s="284" t="s">
        <v>768</v>
      </c>
      <c r="C13" s="285" t="s">
        <v>625</v>
      </c>
      <c r="D13" s="285" t="s">
        <v>124</v>
      </c>
      <c r="E13" s="264" t="s">
        <v>2</v>
      </c>
      <c r="F13" s="264" t="s">
        <v>2</v>
      </c>
      <c r="G13" s="305" t="s">
        <v>2</v>
      </c>
      <c r="H13" s="283" t="s">
        <v>2</v>
      </c>
      <c r="I13" s="305" t="s">
        <v>2</v>
      </c>
      <c r="J13" s="305" t="s">
        <v>2</v>
      </c>
      <c r="K13" s="305" t="s">
        <v>2</v>
      </c>
      <c r="L13" s="283" t="s">
        <v>2</v>
      </c>
      <c r="M13" s="283" t="s">
        <v>2</v>
      </c>
      <c r="N13" s="283" t="s">
        <v>2</v>
      </c>
      <c r="O13" s="283" t="s">
        <v>2</v>
      </c>
    </row>
    <row r="14" spans="1:13" s="80" customFormat="1" ht="4.5" customHeight="1">
      <c r="A14" s="247"/>
      <c r="B14" s="245"/>
      <c r="C14" s="245"/>
      <c r="D14" s="245"/>
      <c r="E14" s="248"/>
      <c r="F14" s="245"/>
      <c r="G14" s="249"/>
      <c r="H14" s="55"/>
      <c r="I14" s="250"/>
      <c r="J14" s="55"/>
      <c r="K14" s="55"/>
      <c r="L14" s="55"/>
      <c r="M14" s="55"/>
    </row>
    <row r="15" spans="1:10" s="5" customFormat="1" ht="17.25">
      <c r="A15" s="4" t="s">
        <v>835</v>
      </c>
      <c r="J15" s="57"/>
    </row>
    <row r="16" spans="1:10" s="5" customFormat="1" ht="17.25">
      <c r="A16" s="4" t="s">
        <v>845</v>
      </c>
      <c r="J16" s="57"/>
    </row>
    <row r="17" spans="1:10" s="5" customFormat="1" ht="17.25">
      <c r="A17" s="216" t="s">
        <v>844</v>
      </c>
      <c r="J17" s="57"/>
    </row>
    <row r="18" spans="1:10" s="5" customFormat="1" ht="17.25">
      <c r="A18" s="216" t="s">
        <v>841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5" s="80" customFormat="1" ht="17.25" customHeight="1">
      <c r="A19" s="216" t="s">
        <v>843</v>
      </c>
      <c r="B19" s="246"/>
      <c r="C19" s="246"/>
      <c r="D19" s="246"/>
      <c r="E19" s="246"/>
    </row>
    <row r="20" spans="1:15" s="286" customFormat="1" ht="21">
      <c r="A20" s="594" t="s">
        <v>770</v>
      </c>
      <c r="B20" s="594"/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</row>
    <row r="21" spans="1:15" ht="18">
      <c r="A21" s="595" t="s">
        <v>655</v>
      </c>
      <c r="B21" s="595" t="s">
        <v>771</v>
      </c>
      <c r="C21" s="595" t="s">
        <v>657</v>
      </c>
      <c r="D21" s="595" t="s">
        <v>118</v>
      </c>
      <c r="E21" s="595" t="s">
        <v>782</v>
      </c>
      <c r="F21" s="595" t="s">
        <v>772</v>
      </c>
      <c r="G21" s="236" t="s">
        <v>659</v>
      </c>
      <c r="H21" s="595" t="s">
        <v>660</v>
      </c>
      <c r="I21" s="236" t="s">
        <v>661</v>
      </c>
      <c r="J21" s="593" t="s">
        <v>765</v>
      </c>
      <c r="K21" s="593"/>
      <c r="L21" s="595" t="s">
        <v>662</v>
      </c>
      <c r="M21" s="593" t="s">
        <v>663</v>
      </c>
      <c r="N21" s="593"/>
      <c r="O21" s="236" t="s">
        <v>757</v>
      </c>
    </row>
    <row r="22" spans="1:15" ht="18">
      <c r="A22" s="596"/>
      <c r="B22" s="596"/>
      <c r="C22" s="596"/>
      <c r="D22" s="596"/>
      <c r="E22" s="596"/>
      <c r="F22" s="596"/>
      <c r="G22" s="239" t="s">
        <v>664</v>
      </c>
      <c r="H22" s="596"/>
      <c r="I22" s="239" t="s">
        <v>664</v>
      </c>
      <c r="J22" s="235" t="s">
        <v>766</v>
      </c>
      <c r="K22" s="235" t="s">
        <v>767</v>
      </c>
      <c r="L22" s="596"/>
      <c r="M22" s="235" t="s">
        <v>665</v>
      </c>
      <c r="N22" s="235" t="s">
        <v>666</v>
      </c>
      <c r="O22" s="239" t="s">
        <v>756</v>
      </c>
    </row>
    <row r="23" spans="1:15" ht="18">
      <c r="A23" s="275">
        <v>1</v>
      </c>
      <c r="B23" s="277" t="s">
        <v>727</v>
      </c>
      <c r="C23" s="277" t="s">
        <v>637</v>
      </c>
      <c r="D23" s="277" t="s">
        <v>109</v>
      </c>
      <c r="E23" s="277" t="s">
        <v>728</v>
      </c>
      <c r="F23" s="253" t="s">
        <v>731</v>
      </c>
      <c r="G23" s="295">
        <v>4167</v>
      </c>
      <c r="H23" s="278" t="s">
        <v>670</v>
      </c>
      <c r="I23" s="293">
        <v>9</v>
      </c>
      <c r="J23" s="301" t="s">
        <v>2</v>
      </c>
      <c r="K23" s="301" t="s">
        <v>2</v>
      </c>
      <c r="L23" s="278">
        <v>2540</v>
      </c>
      <c r="M23" s="278" t="s">
        <v>2</v>
      </c>
      <c r="N23" s="278" t="s">
        <v>2</v>
      </c>
      <c r="O23" s="278" t="s">
        <v>2</v>
      </c>
    </row>
    <row r="24" spans="1:15" ht="18">
      <c r="A24" s="279">
        <v>2</v>
      </c>
      <c r="B24" s="281" t="s">
        <v>729</v>
      </c>
      <c r="C24" s="281" t="s">
        <v>616</v>
      </c>
      <c r="D24" s="281" t="s">
        <v>689</v>
      </c>
      <c r="E24" s="258" t="s">
        <v>2</v>
      </c>
      <c r="F24" s="258" t="s">
        <v>731</v>
      </c>
      <c r="G24" s="296">
        <v>3360</v>
      </c>
      <c r="H24" s="282" t="s">
        <v>670</v>
      </c>
      <c r="I24" s="294">
        <v>6.5</v>
      </c>
      <c r="J24" s="294">
        <v>0.5</v>
      </c>
      <c r="K24" s="294">
        <v>0.5</v>
      </c>
      <c r="L24" s="282">
        <v>2545</v>
      </c>
      <c r="M24" s="282">
        <v>59</v>
      </c>
      <c r="N24" s="282">
        <v>53</v>
      </c>
      <c r="O24" s="282">
        <v>187</v>
      </c>
    </row>
    <row r="25" spans="1:15" ht="18">
      <c r="A25" s="287">
        <v>3</v>
      </c>
      <c r="B25" s="285" t="s">
        <v>730</v>
      </c>
      <c r="C25" s="285" t="s">
        <v>29</v>
      </c>
      <c r="D25" s="264" t="s">
        <v>2</v>
      </c>
      <c r="E25" s="264" t="s">
        <v>2</v>
      </c>
      <c r="F25" s="264" t="s">
        <v>731</v>
      </c>
      <c r="G25" s="305" t="s">
        <v>2</v>
      </c>
      <c r="H25" s="283" t="s">
        <v>2</v>
      </c>
      <c r="I25" s="305" t="s">
        <v>2</v>
      </c>
      <c r="J25" s="305" t="s">
        <v>2</v>
      </c>
      <c r="K25" s="305" t="s">
        <v>2</v>
      </c>
      <c r="L25" s="283" t="s">
        <v>2</v>
      </c>
      <c r="M25" s="283" t="s">
        <v>2</v>
      </c>
      <c r="N25" s="283" t="s">
        <v>2</v>
      </c>
      <c r="O25" s="283" t="s">
        <v>2</v>
      </c>
    </row>
    <row r="26" spans="1:10" s="5" customFormat="1" ht="17.25">
      <c r="A26" s="4" t="s">
        <v>835</v>
      </c>
      <c r="J26" s="57"/>
    </row>
    <row r="27" spans="1:10" s="5" customFormat="1" ht="17.25">
      <c r="A27" s="4" t="s">
        <v>848</v>
      </c>
      <c r="J27" s="57"/>
    </row>
  </sheetData>
  <sheetProtection/>
  <mergeCells count="22">
    <mergeCell ref="H2:H3"/>
    <mergeCell ref="J2:K2"/>
    <mergeCell ref="J21:K21"/>
    <mergeCell ref="L21:L22"/>
    <mergeCell ref="A1:O1"/>
    <mergeCell ref="A2:A3"/>
    <mergeCell ref="B2:B3"/>
    <mergeCell ref="C2:C3"/>
    <mergeCell ref="D2:D3"/>
    <mergeCell ref="E2:E3"/>
    <mergeCell ref="M2:N2"/>
    <mergeCell ref="F2:F3"/>
    <mergeCell ref="M21:N21"/>
    <mergeCell ref="A20:O20"/>
    <mergeCell ref="A21:A22"/>
    <mergeCell ref="L2:L3"/>
    <mergeCell ref="C21:C22"/>
    <mergeCell ref="F21:F22"/>
    <mergeCell ref="B21:B22"/>
    <mergeCell ref="H21:H22"/>
    <mergeCell ref="D21:D22"/>
    <mergeCell ref="E21:E22"/>
  </mergeCells>
  <printOptions horizontalCentered="1"/>
  <pageMargins left="0.35433070866141736" right="0.35433070866141736" top="0.984251968503937" bottom="0.984251968503937" header="0.2755905511811024" footer="0.2362204724409449"/>
  <pageSetup orientation="landscape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view="pageBreakPreview" zoomScale="89" zoomScaleSheetLayoutView="89" zoomScalePageLayoutView="0" workbookViewId="0" topLeftCell="A13">
      <selection activeCell="C21" sqref="C21"/>
    </sheetView>
  </sheetViews>
  <sheetFormatPr defaultColWidth="9.140625" defaultRowHeight="21.75"/>
  <cols>
    <col min="1" max="1" width="9.140625" style="204" customWidth="1"/>
    <col min="2" max="2" width="27.140625" style="203" customWidth="1"/>
    <col min="3" max="3" width="18.00390625" style="203" customWidth="1"/>
    <col min="4" max="4" width="19.57421875" style="203" customWidth="1"/>
    <col min="5" max="5" width="31.8515625" style="203" customWidth="1"/>
    <col min="6" max="6" width="21.140625" style="203" customWidth="1"/>
    <col min="7" max="16384" width="9.140625" style="203" customWidth="1"/>
  </cols>
  <sheetData>
    <row r="1" spans="1:6" ht="25.5" customHeight="1">
      <c r="A1" s="598" t="s">
        <v>529</v>
      </c>
      <c r="B1" s="598"/>
      <c r="C1" s="598"/>
      <c r="D1" s="598"/>
      <c r="E1" s="598"/>
      <c r="F1" s="598"/>
    </row>
    <row r="2" spans="1:6" s="205" customFormat="1" ht="23.25" customHeight="1">
      <c r="A2" s="599" t="s">
        <v>25</v>
      </c>
      <c r="B2" s="599" t="s">
        <v>118</v>
      </c>
      <c r="C2" s="599" t="s">
        <v>186</v>
      </c>
      <c r="D2" s="602" t="s">
        <v>187</v>
      </c>
      <c r="E2" s="192" t="s">
        <v>341</v>
      </c>
      <c r="F2" s="599" t="s">
        <v>342</v>
      </c>
    </row>
    <row r="3" spans="1:6" s="205" customFormat="1" ht="23.25" customHeight="1">
      <c r="A3" s="600"/>
      <c r="B3" s="600"/>
      <c r="C3" s="600"/>
      <c r="D3" s="603"/>
      <c r="E3" s="193" t="s">
        <v>343</v>
      </c>
      <c r="F3" s="600"/>
    </row>
    <row r="4" spans="1:6" s="205" customFormat="1" ht="23.25" customHeight="1">
      <c r="A4" s="601"/>
      <c r="B4" s="601"/>
      <c r="C4" s="601"/>
      <c r="D4" s="604"/>
      <c r="E4" s="194" t="s">
        <v>257</v>
      </c>
      <c r="F4" s="601"/>
    </row>
    <row r="5" spans="1:6" ht="23.25" customHeight="1">
      <c r="A5" s="206">
        <v>1</v>
      </c>
      <c r="B5" s="207" t="s">
        <v>344</v>
      </c>
      <c r="C5" s="207" t="s">
        <v>345</v>
      </c>
      <c r="D5" s="207" t="s">
        <v>346</v>
      </c>
      <c r="E5" s="208">
        <v>2.7</v>
      </c>
      <c r="F5" s="209">
        <v>2531</v>
      </c>
    </row>
    <row r="6" spans="1:6" ht="23.25" customHeight="1">
      <c r="A6" s="206">
        <v>2</v>
      </c>
      <c r="B6" s="207" t="s">
        <v>347</v>
      </c>
      <c r="C6" s="207" t="s">
        <v>348</v>
      </c>
      <c r="D6" s="207" t="s">
        <v>349</v>
      </c>
      <c r="E6" s="208">
        <v>2</v>
      </c>
      <c r="F6" s="206">
        <v>2550</v>
      </c>
    </row>
    <row r="7" spans="1:6" ht="23.25" customHeight="1">
      <c r="A7" s="206">
        <v>3</v>
      </c>
      <c r="B7" s="207" t="s">
        <v>350</v>
      </c>
      <c r="C7" s="207" t="s">
        <v>351</v>
      </c>
      <c r="D7" s="207" t="s">
        <v>219</v>
      </c>
      <c r="E7" s="208">
        <v>1</v>
      </c>
      <c r="F7" s="206">
        <v>2550</v>
      </c>
    </row>
    <row r="8" spans="1:6" ht="23.25" customHeight="1">
      <c r="A8" s="206">
        <v>4</v>
      </c>
      <c r="B8" s="207" t="s">
        <v>218</v>
      </c>
      <c r="C8" s="207" t="s">
        <v>351</v>
      </c>
      <c r="D8" s="207" t="s">
        <v>352</v>
      </c>
      <c r="E8" s="208">
        <v>1</v>
      </c>
      <c r="F8" s="206">
        <v>2550</v>
      </c>
    </row>
    <row r="9" spans="1:6" ht="23.25" customHeight="1">
      <c r="A9" s="206">
        <v>5</v>
      </c>
      <c r="B9" s="207" t="s">
        <v>353</v>
      </c>
      <c r="C9" s="207" t="s">
        <v>165</v>
      </c>
      <c r="D9" s="207" t="s">
        <v>352</v>
      </c>
      <c r="E9" s="208">
        <v>1.7</v>
      </c>
      <c r="F9" s="206">
        <v>2550</v>
      </c>
    </row>
    <row r="10" spans="1:6" ht="23.25" customHeight="1">
      <c r="A10" s="206">
        <v>6</v>
      </c>
      <c r="B10" s="207" t="s">
        <v>345</v>
      </c>
      <c r="C10" s="207" t="s">
        <v>165</v>
      </c>
      <c r="D10" s="207" t="s">
        <v>152</v>
      </c>
      <c r="E10" s="208">
        <v>1</v>
      </c>
      <c r="F10" s="206">
        <v>2550</v>
      </c>
    </row>
    <row r="11" spans="1:6" ht="23.25" customHeight="1">
      <c r="A11" s="206">
        <v>7</v>
      </c>
      <c r="B11" s="207" t="s">
        <v>354</v>
      </c>
      <c r="C11" s="207" t="s">
        <v>355</v>
      </c>
      <c r="D11" s="207" t="s">
        <v>356</v>
      </c>
      <c r="E11" s="208">
        <v>0.5</v>
      </c>
      <c r="F11" s="206">
        <v>2548</v>
      </c>
    </row>
    <row r="12" spans="1:6" ht="23.25" customHeight="1">
      <c r="A12" s="206">
        <v>8</v>
      </c>
      <c r="B12" s="207" t="s">
        <v>357</v>
      </c>
      <c r="C12" s="207" t="s">
        <v>355</v>
      </c>
      <c r="D12" s="207" t="s">
        <v>358</v>
      </c>
      <c r="E12" s="208">
        <v>1</v>
      </c>
      <c r="F12" s="206">
        <v>2551</v>
      </c>
    </row>
    <row r="13" spans="1:6" ht="23.25" customHeight="1">
      <c r="A13" s="206">
        <v>9</v>
      </c>
      <c r="B13" s="207" t="s">
        <v>359</v>
      </c>
      <c r="C13" s="207" t="s">
        <v>358</v>
      </c>
      <c r="D13" s="207" t="s">
        <v>360</v>
      </c>
      <c r="E13" s="208">
        <v>0.3</v>
      </c>
      <c r="F13" s="206">
        <v>2551</v>
      </c>
    </row>
    <row r="14" spans="1:6" ht="23.25" customHeight="1">
      <c r="A14" s="206">
        <v>10</v>
      </c>
      <c r="B14" s="207" t="s">
        <v>355</v>
      </c>
      <c r="C14" s="207" t="s">
        <v>357</v>
      </c>
      <c r="D14" s="207" t="s">
        <v>354</v>
      </c>
      <c r="E14" s="208">
        <v>0.9</v>
      </c>
      <c r="F14" s="206">
        <v>2551</v>
      </c>
    </row>
    <row r="15" spans="1:6" ht="23.25" customHeight="1">
      <c r="A15" s="206">
        <v>11</v>
      </c>
      <c r="B15" s="207" t="s">
        <v>360</v>
      </c>
      <c r="C15" s="207" t="s">
        <v>359</v>
      </c>
      <c r="D15" s="207" t="s">
        <v>532</v>
      </c>
      <c r="E15" s="208"/>
      <c r="F15" s="206"/>
    </row>
    <row r="16" spans="1:6" ht="23.25" customHeight="1">
      <c r="A16" s="206">
        <v>12</v>
      </c>
      <c r="B16" s="207" t="s">
        <v>532</v>
      </c>
      <c r="C16" s="207" t="s">
        <v>360</v>
      </c>
      <c r="D16" s="207" t="s">
        <v>358</v>
      </c>
      <c r="E16" s="208">
        <v>1.9</v>
      </c>
      <c r="F16" s="206">
        <v>2552</v>
      </c>
    </row>
    <row r="17" spans="1:6" ht="23.25" customHeight="1">
      <c r="A17" s="206">
        <v>13</v>
      </c>
      <c r="B17" s="207" t="s">
        <v>358</v>
      </c>
      <c r="C17" s="207" t="s">
        <v>532</v>
      </c>
      <c r="D17" s="207" t="s">
        <v>530</v>
      </c>
      <c r="E17" s="208"/>
      <c r="F17" s="206"/>
    </row>
    <row r="18" spans="1:6" ht="23.25" customHeight="1">
      <c r="A18" s="210">
        <v>14</v>
      </c>
      <c r="B18" s="211" t="s">
        <v>810</v>
      </c>
      <c r="C18" s="211" t="s">
        <v>530</v>
      </c>
      <c r="D18" s="211" t="s">
        <v>531</v>
      </c>
      <c r="E18" s="212">
        <v>0.3</v>
      </c>
      <c r="F18" s="210">
        <v>2553</v>
      </c>
    </row>
    <row r="19" spans="1:5" s="213" customFormat="1" ht="18" customHeight="1">
      <c r="A19" s="597" t="s">
        <v>361</v>
      </c>
      <c r="B19" s="597"/>
      <c r="C19" s="597"/>
      <c r="D19" s="597"/>
      <c r="E19" s="597"/>
    </row>
    <row r="20" ht="20.25">
      <c r="E20" s="214"/>
    </row>
  </sheetData>
  <sheetProtection/>
  <mergeCells count="7">
    <mergeCell ref="A19:E19"/>
    <mergeCell ref="A1:F1"/>
    <mergeCell ref="A2:A4"/>
    <mergeCell ref="B2:B4"/>
    <mergeCell ref="C2:C4"/>
    <mergeCell ref="D2:D4"/>
    <mergeCell ref="F2:F4"/>
  </mergeCells>
  <printOptions horizontalCentered="1"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6"/>
  <sheetViews>
    <sheetView showGridLines="0" view="pageBreakPreview" zoomScale="93" zoomScaleSheetLayoutView="93" workbookViewId="0" topLeftCell="A28">
      <selection activeCell="F3" sqref="F1:F16384"/>
    </sheetView>
  </sheetViews>
  <sheetFormatPr defaultColWidth="9.140625" defaultRowHeight="21.75"/>
  <cols>
    <col min="1" max="1" width="7.7109375" style="0" customWidth="1"/>
    <col min="2" max="2" width="33.140625" style="0" customWidth="1"/>
    <col min="3" max="3" width="15.7109375" style="0" customWidth="1"/>
    <col min="4" max="4" width="20.00390625" style="0" customWidth="1"/>
    <col min="5" max="5" width="18.140625" style="0" customWidth="1"/>
  </cols>
  <sheetData>
    <row r="1" spans="1:5" ht="22.5">
      <c r="A1" s="459" t="s">
        <v>169</v>
      </c>
      <c r="B1" s="459"/>
      <c r="C1" s="459"/>
      <c r="D1" s="459"/>
      <c r="E1" s="459"/>
    </row>
    <row r="2" spans="1:5" ht="22.5">
      <c r="A2" s="459" t="s">
        <v>526</v>
      </c>
      <c r="B2" s="459"/>
      <c r="C2" s="459"/>
      <c r="D2" s="459"/>
      <c r="E2" s="459"/>
    </row>
    <row r="3" spans="1:5" ht="21.75">
      <c r="A3" s="605"/>
      <c r="B3" s="605"/>
      <c r="C3" s="605"/>
      <c r="D3" s="605"/>
      <c r="E3" s="448" t="s">
        <v>66</v>
      </c>
    </row>
    <row r="4" spans="1:5" ht="21.75">
      <c r="A4" s="471" t="s">
        <v>67</v>
      </c>
      <c r="B4" s="471"/>
      <c r="C4" s="188" t="s">
        <v>280</v>
      </c>
      <c r="D4" s="188" t="s">
        <v>281</v>
      </c>
      <c r="E4" s="188" t="s">
        <v>283</v>
      </c>
    </row>
    <row r="5" spans="1:5" ht="21.75">
      <c r="A5" s="59" t="s">
        <v>117</v>
      </c>
      <c r="B5" s="59"/>
      <c r="C5" s="423">
        <f>SUM(C6:C22)</f>
        <v>2772865</v>
      </c>
      <c r="D5" s="423">
        <f>SUM(D6:D22)</f>
        <v>744991</v>
      </c>
      <c r="E5" s="62">
        <f>SUM(E6:E22)</f>
        <v>2027874</v>
      </c>
    </row>
    <row r="6" spans="1:5" ht="21.75">
      <c r="A6" s="7" t="s">
        <v>362</v>
      </c>
      <c r="B6" s="7" t="s">
        <v>68</v>
      </c>
      <c r="C6" s="424">
        <v>458865</v>
      </c>
      <c r="D6" s="425">
        <v>251005</v>
      </c>
      <c r="E6" s="60">
        <v>207860</v>
      </c>
    </row>
    <row r="7" spans="1:5" ht="21.75">
      <c r="A7" s="7" t="s">
        <v>363</v>
      </c>
      <c r="B7" s="7" t="s">
        <v>69</v>
      </c>
      <c r="C7" s="424">
        <v>23074</v>
      </c>
      <c r="D7" s="425">
        <v>14264</v>
      </c>
      <c r="E7" s="60">
        <v>8810</v>
      </c>
    </row>
    <row r="8" spans="1:5" ht="21.75">
      <c r="A8" s="7" t="s">
        <v>364</v>
      </c>
      <c r="B8" s="7" t="s">
        <v>70</v>
      </c>
      <c r="C8" s="424">
        <v>260077</v>
      </c>
      <c r="D8" s="425">
        <v>80634</v>
      </c>
      <c r="E8" s="60">
        <v>179443</v>
      </c>
    </row>
    <row r="9" spans="1:5" ht="21.75">
      <c r="A9" s="7" t="s">
        <v>365</v>
      </c>
      <c r="B9" s="7" t="s">
        <v>71</v>
      </c>
      <c r="C9" s="424">
        <v>76</v>
      </c>
      <c r="D9" s="425">
        <v>46</v>
      </c>
      <c r="E9" s="60">
        <v>30</v>
      </c>
    </row>
    <row r="10" spans="1:5" ht="21.75">
      <c r="A10" s="7" t="s">
        <v>366</v>
      </c>
      <c r="B10" s="7" t="s">
        <v>72</v>
      </c>
      <c r="C10" s="426" t="s">
        <v>2</v>
      </c>
      <c r="D10" s="426" t="s">
        <v>2</v>
      </c>
      <c r="E10" s="61" t="s">
        <v>2</v>
      </c>
    </row>
    <row r="11" spans="1:5" ht="21.75">
      <c r="A11" s="7" t="s">
        <v>367</v>
      </c>
      <c r="B11" s="7" t="s">
        <v>73</v>
      </c>
      <c r="C11" s="426">
        <v>8584</v>
      </c>
      <c r="D11" s="425">
        <v>8347</v>
      </c>
      <c r="E11" s="60">
        <v>237</v>
      </c>
    </row>
    <row r="12" spans="1:5" ht="21.75">
      <c r="A12" s="7" t="s">
        <v>368</v>
      </c>
      <c r="B12" s="7" t="s">
        <v>74</v>
      </c>
      <c r="C12" s="424">
        <v>89</v>
      </c>
      <c r="D12" s="425">
        <v>75</v>
      </c>
      <c r="E12" s="60">
        <v>14</v>
      </c>
    </row>
    <row r="13" spans="1:5" ht="21.75">
      <c r="A13" s="7" t="s">
        <v>369</v>
      </c>
      <c r="B13" s="7" t="s">
        <v>75</v>
      </c>
      <c r="C13" s="424">
        <v>186</v>
      </c>
      <c r="D13" s="426">
        <v>2</v>
      </c>
      <c r="E13" s="60">
        <v>184</v>
      </c>
    </row>
    <row r="14" spans="1:5" ht="21.75">
      <c r="A14" s="7" t="s">
        <v>370</v>
      </c>
      <c r="B14" s="7" t="s">
        <v>76</v>
      </c>
      <c r="C14" s="424">
        <v>107</v>
      </c>
      <c r="D14" s="425">
        <v>40</v>
      </c>
      <c r="E14" s="60">
        <v>67</v>
      </c>
    </row>
    <row r="15" spans="1:5" ht="21.75">
      <c r="A15" s="7" t="s">
        <v>371</v>
      </c>
      <c r="B15" s="7" t="s">
        <v>77</v>
      </c>
      <c r="C15" s="424">
        <v>27</v>
      </c>
      <c r="D15" s="426">
        <v>22</v>
      </c>
      <c r="E15" s="61">
        <v>5</v>
      </c>
    </row>
    <row r="16" spans="1:5" ht="21.75">
      <c r="A16" s="7" t="s">
        <v>372</v>
      </c>
      <c r="B16" s="7" t="s">
        <v>78</v>
      </c>
      <c r="C16" s="426">
        <v>3</v>
      </c>
      <c r="D16" s="426">
        <v>2</v>
      </c>
      <c r="E16" s="61">
        <v>1</v>
      </c>
    </row>
    <row r="17" spans="1:5" ht="21.75">
      <c r="A17" s="7" t="s">
        <v>373</v>
      </c>
      <c r="B17" s="7" t="s">
        <v>262</v>
      </c>
      <c r="C17" s="424">
        <v>1962038</v>
      </c>
      <c r="D17" s="425">
        <v>378311</v>
      </c>
      <c r="E17" s="60">
        <v>1583727</v>
      </c>
    </row>
    <row r="18" spans="1:5" ht="21.75">
      <c r="A18" s="7" t="s">
        <v>374</v>
      </c>
      <c r="B18" s="7" t="s">
        <v>79</v>
      </c>
      <c r="C18" s="424">
        <v>53272</v>
      </c>
      <c r="D18" s="425">
        <v>10791</v>
      </c>
      <c r="E18" s="60">
        <v>42481</v>
      </c>
    </row>
    <row r="19" spans="1:5" ht="21.75">
      <c r="A19" s="7" t="s">
        <v>375</v>
      </c>
      <c r="B19" s="7" t="s">
        <v>80</v>
      </c>
      <c r="C19" s="424">
        <v>718</v>
      </c>
      <c r="D19" s="425">
        <v>171</v>
      </c>
      <c r="E19" s="60">
        <v>547</v>
      </c>
    </row>
    <row r="20" spans="1:5" ht="21.75">
      <c r="A20" s="7" t="s">
        <v>376</v>
      </c>
      <c r="B20" s="7" t="s">
        <v>81</v>
      </c>
      <c r="C20" s="424">
        <v>3170</v>
      </c>
      <c r="D20" s="426" t="s">
        <v>2</v>
      </c>
      <c r="E20" s="60">
        <v>3170</v>
      </c>
    </row>
    <row r="21" spans="1:5" ht="21.75">
      <c r="A21" s="7" t="s">
        <v>377</v>
      </c>
      <c r="B21" s="7" t="s">
        <v>82</v>
      </c>
      <c r="C21" s="424">
        <v>214</v>
      </c>
      <c r="D21" s="425">
        <v>98</v>
      </c>
      <c r="E21" s="60">
        <v>116</v>
      </c>
    </row>
    <row r="22" spans="1:5" ht="21.75">
      <c r="A22" s="7" t="s">
        <v>378</v>
      </c>
      <c r="B22" s="7" t="s">
        <v>116</v>
      </c>
      <c r="C22" s="424">
        <v>2365</v>
      </c>
      <c r="D22" s="426">
        <v>1183</v>
      </c>
      <c r="E22" s="61">
        <v>1182</v>
      </c>
    </row>
    <row r="23" spans="1:5" ht="21.75">
      <c r="A23" s="59" t="s">
        <v>83</v>
      </c>
      <c r="B23" s="59"/>
      <c r="C23" s="423">
        <f>SUM(C24,C28,C31)</f>
        <v>78787</v>
      </c>
      <c r="D23" s="423">
        <f>SUM(D24,D28,D31)</f>
        <v>14470</v>
      </c>
      <c r="E23" s="62">
        <f>SUM(E24,E28,E31)</f>
        <v>64317</v>
      </c>
    </row>
    <row r="24" spans="1:5" s="124" customFormat="1" ht="21.75">
      <c r="A24" s="460" t="s">
        <v>379</v>
      </c>
      <c r="B24" s="468"/>
      <c r="C24" s="425">
        <f>SUM(C25:C27)</f>
        <v>14225</v>
      </c>
      <c r="D24" s="425">
        <f>SUM(D25:D27)</f>
        <v>6678</v>
      </c>
      <c r="E24" s="60">
        <f>SUM(E25:E27)</f>
        <v>7547</v>
      </c>
    </row>
    <row r="25" spans="1:5" ht="21.75">
      <c r="A25" s="7" t="s">
        <v>380</v>
      </c>
      <c r="B25" s="7" t="s">
        <v>104</v>
      </c>
      <c r="C25" s="425">
        <v>10122</v>
      </c>
      <c r="D25" s="425">
        <v>5645</v>
      </c>
      <c r="E25" s="60">
        <v>4477</v>
      </c>
    </row>
    <row r="26" spans="1:5" ht="21.75">
      <c r="A26" s="98"/>
      <c r="B26" s="7" t="s">
        <v>105</v>
      </c>
      <c r="C26" s="425">
        <v>3455</v>
      </c>
      <c r="D26" s="425">
        <v>920</v>
      </c>
      <c r="E26" s="60">
        <v>2535</v>
      </c>
    </row>
    <row r="27" spans="1:5" ht="21.75">
      <c r="A27" s="99"/>
      <c r="B27" s="7" t="s">
        <v>106</v>
      </c>
      <c r="C27" s="425">
        <v>648</v>
      </c>
      <c r="D27" s="425">
        <v>113</v>
      </c>
      <c r="E27" s="60">
        <v>535</v>
      </c>
    </row>
    <row r="28" spans="1:5" s="124" customFormat="1" ht="21.75">
      <c r="A28" s="460" t="s">
        <v>381</v>
      </c>
      <c r="B28" s="468"/>
      <c r="C28" s="425">
        <f>SUM(C29:C30)</f>
        <v>64299</v>
      </c>
      <c r="D28" s="425">
        <f>SUM(D29:D30)</f>
        <v>7792</v>
      </c>
      <c r="E28" s="60">
        <f>SUM(E29:E30)</f>
        <v>56507</v>
      </c>
    </row>
    <row r="29" spans="1:5" ht="21.75">
      <c r="A29" s="7" t="s">
        <v>380</v>
      </c>
      <c r="B29" s="7" t="s">
        <v>105</v>
      </c>
      <c r="C29" s="425">
        <v>16161</v>
      </c>
      <c r="D29" s="425">
        <v>4480</v>
      </c>
      <c r="E29" s="60">
        <v>11681</v>
      </c>
    </row>
    <row r="30" spans="1:5" ht="21.75">
      <c r="A30" s="99"/>
      <c r="B30" s="7" t="s">
        <v>106</v>
      </c>
      <c r="C30" s="425">
        <v>48138</v>
      </c>
      <c r="D30" s="425">
        <v>3312</v>
      </c>
      <c r="E30" s="60">
        <v>44826</v>
      </c>
    </row>
    <row r="31" spans="1:5" s="124" customFormat="1" ht="21.75">
      <c r="A31" s="460" t="s">
        <v>382</v>
      </c>
      <c r="B31" s="468"/>
      <c r="C31" s="425">
        <v>263</v>
      </c>
      <c r="D31" s="426" t="s">
        <v>2</v>
      </c>
      <c r="E31" s="60">
        <v>263</v>
      </c>
    </row>
    <row r="32" spans="1:5" ht="21.75">
      <c r="A32" s="469" t="s">
        <v>1</v>
      </c>
      <c r="B32" s="470"/>
      <c r="C32" s="427">
        <f>SUM(C5,C23)</f>
        <v>2851652</v>
      </c>
      <c r="D32" s="427">
        <f>SUM(D5,D23)</f>
        <v>759461</v>
      </c>
      <c r="E32" s="102">
        <f>SUM(E5,E23)</f>
        <v>2092191</v>
      </c>
    </row>
    <row r="33" spans="1:5" ht="21.75">
      <c r="A33" s="466" t="s">
        <v>263</v>
      </c>
      <c r="B33" s="467"/>
      <c r="C33" s="467"/>
      <c r="D33" s="467"/>
      <c r="E33" s="467"/>
    </row>
    <row r="34" spans="1:5" ht="21.75">
      <c r="A34" s="31"/>
      <c r="B34" s="31"/>
      <c r="C34" s="31"/>
      <c r="D34" s="31"/>
      <c r="E34" s="31"/>
    </row>
    <row r="35" spans="2:5" ht="21.75">
      <c r="B35" s="7"/>
      <c r="C35" s="8"/>
      <c r="D35" s="8"/>
      <c r="E35" s="8"/>
    </row>
    <row r="36" spans="1:5" ht="21.75">
      <c r="A36" s="58"/>
      <c r="B36" s="58"/>
      <c r="C36" s="58"/>
      <c r="D36" s="58"/>
      <c r="E36" s="58"/>
    </row>
  </sheetData>
  <sheetProtection/>
  <mergeCells count="8">
    <mergeCell ref="A1:E1"/>
    <mergeCell ref="A2:E2"/>
    <mergeCell ref="A33:E33"/>
    <mergeCell ref="A31:B31"/>
    <mergeCell ref="A32:B32"/>
    <mergeCell ref="A24:B24"/>
    <mergeCell ref="A28:B28"/>
    <mergeCell ref="A4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28"/>
  <sheetViews>
    <sheetView showGridLines="0" tabSelected="1" view="pageBreakPreview" zoomScaleSheetLayoutView="100" zoomScalePageLayoutView="90" workbookViewId="0" topLeftCell="A1">
      <selection activeCell="A5" sqref="A5:B5"/>
    </sheetView>
  </sheetViews>
  <sheetFormatPr defaultColWidth="11.00390625" defaultRowHeight="21.75"/>
  <cols>
    <col min="1" max="1" width="8.7109375" style="21" customWidth="1"/>
    <col min="2" max="2" width="15.8515625" style="21" customWidth="1"/>
    <col min="3" max="4" width="16.28125" style="21" customWidth="1"/>
    <col min="5" max="5" width="16.28125" style="25" customWidth="1"/>
    <col min="6" max="7" width="16.28125" style="21" customWidth="1"/>
    <col min="8" max="8" width="2.140625" style="21" customWidth="1"/>
    <col min="9" max="12" width="12.421875" style="21" customWidth="1"/>
    <col min="13" max="16384" width="11.00390625" style="16" customWidth="1"/>
  </cols>
  <sheetData>
    <row r="1" spans="1:12" s="17" customFormat="1" ht="21" customHeight="1">
      <c r="A1" s="473" t="s">
        <v>492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</row>
    <row r="2" spans="1:12" s="30" customFormat="1" ht="17.25" customHeight="1">
      <c r="A2" s="28"/>
      <c r="B2" s="28"/>
      <c r="C2" s="28"/>
      <c r="D2" s="28"/>
      <c r="E2" s="29"/>
      <c r="L2" s="191" t="s">
        <v>66</v>
      </c>
    </row>
    <row r="3" spans="1:12" s="19" customFormat="1" ht="24" customHeight="1">
      <c r="A3" s="606" t="s">
        <v>493</v>
      </c>
      <c r="B3" s="606"/>
      <c r="C3" s="106" t="s">
        <v>3</v>
      </c>
      <c r="D3" s="474" t="s">
        <v>4</v>
      </c>
      <c r="E3" s="476"/>
      <c r="F3" s="476"/>
      <c r="G3" s="476"/>
      <c r="H3" s="107"/>
      <c r="I3" s="474" t="s">
        <v>5</v>
      </c>
      <c r="J3" s="476"/>
      <c r="K3" s="476"/>
      <c r="L3" s="476"/>
    </row>
    <row r="4" spans="1:12" s="19" customFormat="1" ht="24" customHeight="1">
      <c r="A4" s="607"/>
      <c r="B4" s="607"/>
      <c r="C4" s="104" t="s">
        <v>6</v>
      </c>
      <c r="D4" s="75" t="s">
        <v>8</v>
      </c>
      <c r="E4" s="75" t="s">
        <v>168</v>
      </c>
      <c r="F4" s="75" t="s">
        <v>256</v>
      </c>
      <c r="G4" s="75" t="s">
        <v>7</v>
      </c>
      <c r="H4" s="105"/>
      <c r="I4" s="75" t="s">
        <v>8</v>
      </c>
      <c r="J4" s="75" t="s">
        <v>167</v>
      </c>
      <c r="K4" s="75" t="s">
        <v>17</v>
      </c>
      <c r="L4" s="75" t="s">
        <v>18</v>
      </c>
    </row>
    <row r="5" spans="1:12" s="12" customFormat="1" ht="24.75" customHeight="1">
      <c r="A5" s="608" t="s">
        <v>8</v>
      </c>
      <c r="B5" s="608"/>
      <c r="C5" s="150">
        <f aca="true" t="shared" si="0" ref="C5:C27">D5+I5</f>
        <v>122158004</v>
      </c>
      <c r="D5" s="150">
        <f aca="true" t="shared" si="1" ref="D5:D27">SUM(E5:G5)</f>
        <v>121572359</v>
      </c>
      <c r="E5" s="150">
        <f>SUM(E6+E15+E23)</f>
        <v>117199335</v>
      </c>
      <c r="F5" s="150">
        <f>SUM(F6+F15+F23)</f>
        <v>3654391</v>
      </c>
      <c r="G5" s="150">
        <f>SUM(G6+G15+G23)</f>
        <v>718633</v>
      </c>
      <c r="H5" s="135"/>
      <c r="I5" s="135">
        <f aca="true" t="shared" si="2" ref="I5:I27">SUM(J5:L5)</f>
        <v>585645</v>
      </c>
      <c r="J5" s="135">
        <f>SUM(J6+J15+J23)</f>
        <v>239439</v>
      </c>
      <c r="K5" s="135">
        <f>SUM(K6+K15+K23)</f>
        <v>300031</v>
      </c>
      <c r="L5" s="135">
        <f>SUM(L6+L15+L23)</f>
        <v>46175</v>
      </c>
    </row>
    <row r="6" spans="1:12" s="44" customFormat="1" ht="18" customHeight="1">
      <c r="A6" s="59" t="s">
        <v>385</v>
      </c>
      <c r="B6" s="59"/>
      <c r="C6" s="428">
        <f>D6+I6</f>
        <v>48684325</v>
      </c>
      <c r="D6" s="428">
        <f>SUM(E6:G6)</f>
        <v>48380650</v>
      </c>
      <c r="E6" s="428">
        <f>SUM(E7:E14)</f>
        <v>47069157</v>
      </c>
      <c r="F6" s="428">
        <f>SUM(F7:F14)</f>
        <v>1156288</v>
      </c>
      <c r="G6" s="428">
        <f>SUM(G7:G14)</f>
        <v>155205</v>
      </c>
      <c r="H6" s="136"/>
      <c r="I6" s="197">
        <f>SUM(J6:L6)</f>
        <v>303675</v>
      </c>
      <c r="J6" s="136">
        <f>SUM(J7:J14)</f>
        <v>83485</v>
      </c>
      <c r="K6" s="136">
        <f>SUM(K7:K14)</f>
        <v>200449</v>
      </c>
      <c r="L6" s="136">
        <f>SUM(L7:L14)</f>
        <v>19741</v>
      </c>
    </row>
    <row r="7" spans="1:12" s="23" customFormat="1" ht="18" customHeight="1">
      <c r="A7" s="7" t="s">
        <v>386</v>
      </c>
      <c r="B7" s="22"/>
      <c r="C7" s="428">
        <f t="shared" si="0"/>
        <v>2097980</v>
      </c>
      <c r="D7" s="428">
        <f>SUM(E7:G7)</f>
        <v>2046710</v>
      </c>
      <c r="E7" s="154">
        <v>2008946</v>
      </c>
      <c r="F7" s="430">
        <v>36606</v>
      </c>
      <c r="G7" s="154">
        <v>1158</v>
      </c>
      <c r="H7" s="138"/>
      <c r="I7" s="136">
        <f>SUM(J7:L7)</f>
        <v>51270</v>
      </c>
      <c r="J7" s="141">
        <v>593</v>
      </c>
      <c r="K7" s="141">
        <v>46306</v>
      </c>
      <c r="L7" s="141">
        <v>4371</v>
      </c>
    </row>
    <row r="8" spans="1:12" s="23" customFormat="1" ht="18" customHeight="1">
      <c r="A8" s="7" t="s">
        <v>387</v>
      </c>
      <c r="B8" s="22"/>
      <c r="C8" s="428">
        <f t="shared" si="0"/>
        <v>18215723</v>
      </c>
      <c r="D8" s="428">
        <f t="shared" si="1"/>
        <v>18132051</v>
      </c>
      <c r="E8" s="154">
        <v>17620187</v>
      </c>
      <c r="F8" s="154">
        <v>443936</v>
      </c>
      <c r="G8" s="154">
        <v>67928</v>
      </c>
      <c r="H8" s="138"/>
      <c r="I8" s="136">
        <f t="shared" si="2"/>
        <v>83672</v>
      </c>
      <c r="J8" s="141">
        <v>22407</v>
      </c>
      <c r="K8" s="141">
        <v>56155</v>
      </c>
      <c r="L8" s="141">
        <v>5110</v>
      </c>
    </row>
    <row r="9" spans="1:12" s="23" customFormat="1" ht="18" customHeight="1">
      <c r="A9" s="7" t="s">
        <v>388</v>
      </c>
      <c r="B9" s="22"/>
      <c r="C9" s="428">
        <f t="shared" si="0"/>
        <v>3025771</v>
      </c>
      <c r="D9" s="428">
        <f t="shared" si="1"/>
        <v>3016869</v>
      </c>
      <c r="E9" s="154">
        <v>2790736</v>
      </c>
      <c r="F9" s="154">
        <v>225783</v>
      </c>
      <c r="G9" s="154">
        <v>350</v>
      </c>
      <c r="H9" s="138"/>
      <c r="I9" s="136">
        <f t="shared" si="2"/>
        <v>8902</v>
      </c>
      <c r="J9" s="141">
        <v>5668</v>
      </c>
      <c r="K9" s="141">
        <v>2658</v>
      </c>
      <c r="L9" s="141">
        <v>576</v>
      </c>
    </row>
    <row r="10" spans="1:12" s="23" customFormat="1" ht="18" customHeight="1">
      <c r="A10" s="7" t="s">
        <v>389</v>
      </c>
      <c r="B10" s="22"/>
      <c r="C10" s="428">
        <f t="shared" si="0"/>
        <v>4672544</v>
      </c>
      <c r="D10" s="428">
        <f t="shared" si="1"/>
        <v>4639652</v>
      </c>
      <c r="E10" s="154">
        <v>4623966</v>
      </c>
      <c r="F10" s="154">
        <v>15645</v>
      </c>
      <c r="G10" s="154">
        <v>41</v>
      </c>
      <c r="H10" s="138"/>
      <c r="I10" s="136">
        <f t="shared" si="2"/>
        <v>32892</v>
      </c>
      <c r="J10" s="141">
        <v>3582</v>
      </c>
      <c r="K10" s="141">
        <v>25764</v>
      </c>
      <c r="L10" s="141">
        <v>3546</v>
      </c>
    </row>
    <row r="11" spans="1:12" s="23" customFormat="1" ht="18" customHeight="1">
      <c r="A11" s="7" t="s">
        <v>390</v>
      </c>
      <c r="B11" s="22"/>
      <c r="C11" s="428">
        <f t="shared" si="0"/>
        <v>5723583</v>
      </c>
      <c r="D11" s="428">
        <f t="shared" si="1"/>
        <v>5701525</v>
      </c>
      <c r="E11" s="154">
        <v>5644289</v>
      </c>
      <c r="F11" s="154">
        <v>56030</v>
      </c>
      <c r="G11" s="154">
        <v>1206</v>
      </c>
      <c r="H11" s="138"/>
      <c r="I11" s="136">
        <f t="shared" si="2"/>
        <v>22058</v>
      </c>
      <c r="J11" s="141">
        <v>6229</v>
      </c>
      <c r="K11" s="141">
        <v>15050</v>
      </c>
      <c r="L11" s="141">
        <v>779</v>
      </c>
    </row>
    <row r="12" spans="1:12" s="23" customFormat="1" ht="18" customHeight="1">
      <c r="A12" s="7" t="s">
        <v>391</v>
      </c>
      <c r="B12" s="22"/>
      <c r="C12" s="428">
        <f t="shared" si="0"/>
        <v>5480247</v>
      </c>
      <c r="D12" s="428">
        <f t="shared" si="1"/>
        <v>5444004</v>
      </c>
      <c r="E12" s="154">
        <v>5385168</v>
      </c>
      <c r="F12" s="154">
        <v>53509</v>
      </c>
      <c r="G12" s="154">
        <v>5327</v>
      </c>
      <c r="H12" s="138"/>
      <c r="I12" s="136">
        <f t="shared" si="2"/>
        <v>36243</v>
      </c>
      <c r="J12" s="141">
        <v>2134</v>
      </c>
      <c r="K12" s="141">
        <v>31708</v>
      </c>
      <c r="L12" s="141">
        <v>2401</v>
      </c>
    </row>
    <row r="13" spans="1:12" s="23" customFormat="1" ht="18" customHeight="1">
      <c r="A13" s="7" t="s">
        <v>392</v>
      </c>
      <c r="B13" s="22"/>
      <c r="C13" s="428">
        <f t="shared" si="0"/>
        <v>6239227</v>
      </c>
      <c r="D13" s="428">
        <f t="shared" si="1"/>
        <v>6214759</v>
      </c>
      <c r="E13" s="154">
        <v>6031853</v>
      </c>
      <c r="F13" s="154">
        <v>162515</v>
      </c>
      <c r="G13" s="154">
        <v>20391</v>
      </c>
      <c r="H13" s="138"/>
      <c r="I13" s="136">
        <f t="shared" si="2"/>
        <v>24468</v>
      </c>
      <c r="J13" s="141">
        <v>9320</v>
      </c>
      <c r="K13" s="141">
        <v>13454</v>
      </c>
      <c r="L13" s="141">
        <v>1694</v>
      </c>
    </row>
    <row r="14" spans="1:12" s="23" customFormat="1" ht="18" customHeight="1">
      <c r="A14" s="7" t="s">
        <v>393</v>
      </c>
      <c r="B14" s="22"/>
      <c r="C14" s="428">
        <f t="shared" si="0"/>
        <v>3229250</v>
      </c>
      <c r="D14" s="428">
        <f t="shared" si="1"/>
        <v>3185080</v>
      </c>
      <c r="E14" s="154">
        <v>2964012</v>
      </c>
      <c r="F14" s="154">
        <v>162264</v>
      </c>
      <c r="G14" s="154">
        <v>58804</v>
      </c>
      <c r="H14" s="138"/>
      <c r="I14" s="136">
        <f t="shared" si="2"/>
        <v>44170</v>
      </c>
      <c r="J14" s="141">
        <v>33552</v>
      </c>
      <c r="K14" s="141">
        <v>9354</v>
      </c>
      <c r="L14" s="141">
        <v>1264</v>
      </c>
    </row>
    <row r="15" spans="1:12" s="44" customFormat="1" ht="18" customHeight="1">
      <c r="A15" s="59" t="s">
        <v>394</v>
      </c>
      <c r="B15" s="59"/>
      <c r="C15" s="428">
        <f t="shared" si="0"/>
        <v>42932122</v>
      </c>
      <c r="D15" s="428">
        <f t="shared" si="1"/>
        <v>42735855</v>
      </c>
      <c r="E15" s="428">
        <f>SUM(E16:E22)</f>
        <v>40743938</v>
      </c>
      <c r="F15" s="428">
        <f>SUM(F16:F22)</f>
        <v>1559631</v>
      </c>
      <c r="G15" s="428">
        <f>SUM(G16:G22)</f>
        <v>432286</v>
      </c>
      <c r="H15" s="136"/>
      <c r="I15" s="136">
        <f t="shared" si="2"/>
        <v>196267</v>
      </c>
      <c r="J15" s="136">
        <f>SUM(J16:J22)</f>
        <v>117064</v>
      </c>
      <c r="K15" s="136">
        <f>SUM(K16:K22)</f>
        <v>64534</v>
      </c>
      <c r="L15" s="136">
        <f>SUM(L16:L22)</f>
        <v>14669</v>
      </c>
    </row>
    <row r="16" spans="1:12" s="23" customFormat="1" ht="18" customHeight="1">
      <c r="A16" s="7" t="s">
        <v>395</v>
      </c>
      <c r="B16" s="22"/>
      <c r="C16" s="428">
        <f t="shared" si="0"/>
        <v>20755671</v>
      </c>
      <c r="D16" s="428">
        <f t="shared" si="1"/>
        <v>20697640</v>
      </c>
      <c r="E16" s="154">
        <v>19638206</v>
      </c>
      <c r="F16" s="154">
        <v>826428</v>
      </c>
      <c r="G16" s="154">
        <v>233006</v>
      </c>
      <c r="H16" s="138"/>
      <c r="I16" s="136">
        <f t="shared" si="2"/>
        <v>58031</v>
      </c>
      <c r="J16" s="141">
        <v>29303</v>
      </c>
      <c r="K16" s="141">
        <v>27295</v>
      </c>
      <c r="L16" s="141">
        <v>1433</v>
      </c>
    </row>
    <row r="17" spans="1:12" s="23" customFormat="1" ht="18" customHeight="1">
      <c r="A17" s="7" t="s">
        <v>396</v>
      </c>
      <c r="B17" s="22"/>
      <c r="C17" s="428">
        <f t="shared" si="0"/>
        <v>4698681</v>
      </c>
      <c r="D17" s="428">
        <f t="shared" si="1"/>
        <v>4688329</v>
      </c>
      <c r="E17" s="154">
        <v>4541654</v>
      </c>
      <c r="F17" s="154">
        <v>146124</v>
      </c>
      <c r="G17" s="154">
        <v>551</v>
      </c>
      <c r="H17" s="138"/>
      <c r="I17" s="136">
        <f t="shared" si="2"/>
        <v>10352</v>
      </c>
      <c r="J17" s="141">
        <v>4841</v>
      </c>
      <c r="K17" s="141">
        <v>3261</v>
      </c>
      <c r="L17" s="141">
        <v>2250</v>
      </c>
    </row>
    <row r="18" spans="1:12" s="23" customFormat="1" ht="18" customHeight="1">
      <c r="A18" s="7" t="s">
        <v>397</v>
      </c>
      <c r="B18" s="22"/>
      <c r="C18" s="428">
        <f t="shared" si="0"/>
        <v>2709184</v>
      </c>
      <c r="D18" s="428">
        <f t="shared" si="1"/>
        <v>2695700</v>
      </c>
      <c r="E18" s="154">
        <v>2542736</v>
      </c>
      <c r="F18" s="154">
        <v>123182</v>
      </c>
      <c r="G18" s="154">
        <v>29782</v>
      </c>
      <c r="H18" s="138"/>
      <c r="I18" s="136">
        <f t="shared" si="2"/>
        <v>13484</v>
      </c>
      <c r="J18" s="141">
        <v>3282</v>
      </c>
      <c r="K18" s="141">
        <v>7244</v>
      </c>
      <c r="L18" s="141">
        <v>2958</v>
      </c>
    </row>
    <row r="19" spans="1:12" s="23" customFormat="1" ht="18" customHeight="1">
      <c r="A19" s="7" t="s">
        <v>398</v>
      </c>
      <c r="B19" s="22"/>
      <c r="C19" s="428">
        <f t="shared" si="0"/>
        <v>3572219</v>
      </c>
      <c r="D19" s="428">
        <f t="shared" si="1"/>
        <v>3541536</v>
      </c>
      <c r="E19" s="154">
        <v>3184199</v>
      </c>
      <c r="F19" s="154">
        <v>208111</v>
      </c>
      <c r="G19" s="154">
        <v>149226</v>
      </c>
      <c r="H19" s="138"/>
      <c r="I19" s="136">
        <f t="shared" si="2"/>
        <v>30683</v>
      </c>
      <c r="J19" s="141">
        <v>25775</v>
      </c>
      <c r="K19" s="141">
        <v>4752</v>
      </c>
      <c r="L19" s="141">
        <v>156</v>
      </c>
    </row>
    <row r="20" spans="1:12" s="23" customFormat="1" ht="18" customHeight="1">
      <c r="A20" s="7" t="s">
        <v>399</v>
      </c>
      <c r="B20" s="22"/>
      <c r="C20" s="428">
        <f t="shared" si="0"/>
        <v>1741258</v>
      </c>
      <c r="D20" s="428">
        <f t="shared" si="1"/>
        <v>1707868</v>
      </c>
      <c r="E20" s="154">
        <v>1693910</v>
      </c>
      <c r="F20" s="154">
        <v>12989</v>
      </c>
      <c r="G20" s="154">
        <v>969</v>
      </c>
      <c r="H20" s="138"/>
      <c r="I20" s="136">
        <f t="shared" si="2"/>
        <v>33390</v>
      </c>
      <c r="J20" s="141">
        <v>26059</v>
      </c>
      <c r="K20" s="141">
        <v>4582</v>
      </c>
      <c r="L20" s="141">
        <v>2749</v>
      </c>
    </row>
    <row r="21" spans="1:12" s="23" customFormat="1" ht="18" customHeight="1">
      <c r="A21" s="7" t="s">
        <v>400</v>
      </c>
      <c r="B21" s="22"/>
      <c r="C21" s="428">
        <f t="shared" si="0"/>
        <v>4603385</v>
      </c>
      <c r="D21" s="428">
        <f t="shared" si="1"/>
        <v>4569343</v>
      </c>
      <c r="E21" s="154">
        <v>4500657</v>
      </c>
      <c r="F21" s="154">
        <v>64220</v>
      </c>
      <c r="G21" s="154">
        <v>4466</v>
      </c>
      <c r="H21" s="138"/>
      <c r="I21" s="136">
        <f t="shared" si="2"/>
        <v>34042</v>
      </c>
      <c r="J21" s="141">
        <v>25526</v>
      </c>
      <c r="K21" s="141">
        <v>5836</v>
      </c>
      <c r="L21" s="141">
        <v>2680</v>
      </c>
    </row>
    <row r="22" spans="1:12" ht="18" customHeight="1">
      <c r="A22" s="7" t="s">
        <v>401</v>
      </c>
      <c r="C22" s="428">
        <f t="shared" si="0"/>
        <v>4851724</v>
      </c>
      <c r="D22" s="428">
        <f t="shared" si="1"/>
        <v>4835439</v>
      </c>
      <c r="E22" s="154">
        <v>4642576</v>
      </c>
      <c r="F22" s="154">
        <v>178577</v>
      </c>
      <c r="G22" s="154">
        <v>14286</v>
      </c>
      <c r="H22" s="138"/>
      <c r="I22" s="136">
        <f t="shared" si="2"/>
        <v>16285</v>
      </c>
      <c r="J22" s="141">
        <v>2278</v>
      </c>
      <c r="K22" s="141">
        <v>11564</v>
      </c>
      <c r="L22" s="141">
        <v>2443</v>
      </c>
    </row>
    <row r="23" spans="1:12" s="44" customFormat="1" ht="18" customHeight="1">
      <c r="A23" s="59" t="s">
        <v>402</v>
      </c>
      <c r="B23" s="59"/>
      <c r="C23" s="428">
        <f t="shared" si="0"/>
        <v>30541557</v>
      </c>
      <c r="D23" s="428">
        <f t="shared" si="1"/>
        <v>30455854</v>
      </c>
      <c r="E23" s="428">
        <f>SUM(E24:E27)</f>
        <v>29386240</v>
      </c>
      <c r="F23" s="428">
        <f>SUM(F24:F27)</f>
        <v>938472</v>
      </c>
      <c r="G23" s="428">
        <f>SUM(G24:G27)</f>
        <v>131142</v>
      </c>
      <c r="H23" s="136"/>
      <c r="I23" s="136">
        <f t="shared" si="2"/>
        <v>85703</v>
      </c>
      <c r="J23" s="136">
        <f>SUM(J24:J27)</f>
        <v>38890</v>
      </c>
      <c r="K23" s="136">
        <f>SUM(K24:K27)</f>
        <v>35048</v>
      </c>
      <c r="L23" s="136">
        <f>SUM(L24:L27)</f>
        <v>11765</v>
      </c>
    </row>
    <row r="24" spans="1:12" s="24" customFormat="1" ht="18" customHeight="1">
      <c r="A24" s="7" t="s">
        <v>403</v>
      </c>
      <c r="B24" s="92"/>
      <c r="C24" s="428">
        <f t="shared" si="0"/>
        <v>16810239</v>
      </c>
      <c r="D24" s="428">
        <f t="shared" si="1"/>
        <v>16768548</v>
      </c>
      <c r="E24" s="154">
        <v>16230140</v>
      </c>
      <c r="F24" s="154">
        <v>429146</v>
      </c>
      <c r="G24" s="154">
        <v>109262</v>
      </c>
      <c r="H24" s="138"/>
      <c r="I24" s="136">
        <f t="shared" si="2"/>
        <v>41691</v>
      </c>
      <c r="J24" s="141">
        <v>13090</v>
      </c>
      <c r="K24" s="141">
        <v>20764</v>
      </c>
      <c r="L24" s="141">
        <v>7837</v>
      </c>
    </row>
    <row r="25" spans="1:12" s="24" customFormat="1" ht="18" customHeight="1">
      <c r="A25" s="7" t="s">
        <v>404</v>
      </c>
      <c r="B25" s="92"/>
      <c r="C25" s="428">
        <f t="shared" si="0"/>
        <v>7980170</v>
      </c>
      <c r="D25" s="428">
        <f t="shared" si="1"/>
        <v>7959572</v>
      </c>
      <c r="E25" s="154">
        <v>7565817</v>
      </c>
      <c r="F25" s="154">
        <v>378564</v>
      </c>
      <c r="G25" s="154">
        <v>15191</v>
      </c>
      <c r="H25" s="138"/>
      <c r="I25" s="136">
        <f t="shared" si="2"/>
        <v>20598</v>
      </c>
      <c r="J25" s="141">
        <v>9732</v>
      </c>
      <c r="K25" s="141">
        <v>10327</v>
      </c>
      <c r="L25" s="141">
        <v>539</v>
      </c>
    </row>
    <row r="26" spans="1:12" s="24" customFormat="1" ht="18" customHeight="1">
      <c r="A26" s="7" t="s">
        <v>405</v>
      </c>
      <c r="B26" s="92"/>
      <c r="C26" s="428">
        <f t="shared" si="0"/>
        <v>4617913</v>
      </c>
      <c r="D26" s="428">
        <f t="shared" si="1"/>
        <v>4600780</v>
      </c>
      <c r="E26" s="154">
        <v>4488195</v>
      </c>
      <c r="F26" s="154">
        <v>106376</v>
      </c>
      <c r="G26" s="154">
        <v>6209</v>
      </c>
      <c r="H26" s="138"/>
      <c r="I26" s="136">
        <f t="shared" si="2"/>
        <v>17133</v>
      </c>
      <c r="J26" s="141">
        <v>11189</v>
      </c>
      <c r="K26" s="141">
        <v>3116</v>
      </c>
      <c r="L26" s="141">
        <v>2828</v>
      </c>
    </row>
    <row r="27" spans="1:12" s="24" customFormat="1" ht="18" customHeight="1">
      <c r="A27" s="109" t="s">
        <v>406</v>
      </c>
      <c r="B27" s="95"/>
      <c r="C27" s="429">
        <f t="shared" si="0"/>
        <v>1133235</v>
      </c>
      <c r="D27" s="429">
        <f t="shared" si="1"/>
        <v>1126954</v>
      </c>
      <c r="E27" s="431">
        <v>1102088</v>
      </c>
      <c r="F27" s="431">
        <v>24386</v>
      </c>
      <c r="G27" s="431">
        <v>480</v>
      </c>
      <c r="H27" s="139"/>
      <c r="I27" s="137">
        <f t="shared" si="2"/>
        <v>6281</v>
      </c>
      <c r="J27" s="143">
        <v>4879</v>
      </c>
      <c r="K27" s="143">
        <v>841</v>
      </c>
      <c r="L27" s="143">
        <v>561</v>
      </c>
    </row>
    <row r="28" spans="1:5" s="24" customFormat="1" ht="21.75" customHeight="1">
      <c r="A28" s="59" t="s">
        <v>524</v>
      </c>
      <c r="B28" s="92"/>
      <c r="C28" s="92"/>
      <c r="D28" s="92"/>
      <c r="E28" s="96"/>
    </row>
  </sheetData>
  <sheetProtection/>
  <mergeCells count="3">
    <mergeCell ref="A1:L1"/>
    <mergeCell ref="I3:L3"/>
    <mergeCell ref="D3:G3"/>
  </mergeCells>
  <printOptions horizontalCentered="1"/>
  <pageMargins left="0.6889763779527559" right="0.6889763779527559" top="0.984251968503937" bottom="0.7086614173228347" header="0.5118110236220472" footer="0.511811023622047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43"/>
  <sheetViews>
    <sheetView showGridLines="0" view="pageBreakPreview" zoomScale="86" zoomScaleSheetLayoutView="86" workbookViewId="0" topLeftCell="A15">
      <selection activeCell="A34" sqref="A34"/>
    </sheetView>
  </sheetViews>
  <sheetFormatPr defaultColWidth="9.7109375" defaultRowHeight="21.75"/>
  <cols>
    <col min="1" max="1" width="39.8515625" style="8" customWidth="1"/>
    <col min="2" max="2" width="15.140625" style="8" bestFit="1" customWidth="1"/>
    <col min="3" max="3" width="14.00390625" style="8" bestFit="1" customWidth="1"/>
    <col min="4" max="4" width="14.00390625" style="20" bestFit="1" customWidth="1"/>
    <col min="5" max="5" width="12.7109375" style="8" customWidth="1"/>
    <col min="6" max="6" width="13.8515625" style="8" customWidth="1"/>
    <col min="7" max="7" width="2.421875" style="8" customWidth="1"/>
    <col min="8" max="8" width="11.7109375" style="8" bestFit="1" customWidth="1"/>
    <col min="9" max="9" width="10.7109375" style="8" customWidth="1"/>
    <col min="10" max="10" width="11.7109375" style="8" bestFit="1" customWidth="1"/>
    <col min="11" max="11" width="10.7109375" style="8" customWidth="1"/>
    <col min="12" max="16384" width="9.7109375" style="6" customWidth="1"/>
  </cols>
  <sheetData>
    <row r="1" spans="1:11" s="27" customFormat="1" ht="24" customHeight="1">
      <c r="A1" s="478" t="s">
        <v>494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1" s="30" customFormat="1" ht="17.25" customHeight="1">
      <c r="A2" s="472" t="s">
        <v>66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1" s="19" customFormat="1" ht="19.5" customHeight="1">
      <c r="A3" s="474" t="s">
        <v>493</v>
      </c>
      <c r="B3" s="2" t="s">
        <v>8</v>
      </c>
      <c r="C3" s="474" t="s">
        <v>4</v>
      </c>
      <c r="D3" s="474"/>
      <c r="E3" s="474"/>
      <c r="F3" s="474"/>
      <c r="G3" s="2"/>
      <c r="H3" s="474" t="s">
        <v>5</v>
      </c>
      <c r="I3" s="479"/>
      <c r="J3" s="479"/>
      <c r="K3" s="479"/>
    </row>
    <row r="4" spans="1:11" s="19" customFormat="1" ht="19.5" customHeight="1">
      <c r="A4" s="477"/>
      <c r="B4" s="3" t="s">
        <v>11</v>
      </c>
      <c r="C4" s="75" t="s">
        <v>8</v>
      </c>
      <c r="D4" s="75" t="s">
        <v>168</v>
      </c>
      <c r="E4" s="75" t="s">
        <v>256</v>
      </c>
      <c r="F4" s="75" t="s">
        <v>7</v>
      </c>
      <c r="G4" s="108"/>
      <c r="H4" s="75" t="s">
        <v>8</v>
      </c>
      <c r="I4" s="75" t="s">
        <v>167</v>
      </c>
      <c r="J4" s="75" t="s">
        <v>17</v>
      </c>
      <c r="K4" s="75" t="s">
        <v>18</v>
      </c>
    </row>
    <row r="5" spans="1:11" s="12" customFormat="1" ht="19.5" customHeight="1">
      <c r="A5" s="101" t="s">
        <v>12</v>
      </c>
      <c r="B5" s="135">
        <f>C5+H5</f>
        <v>213134982</v>
      </c>
      <c r="C5" s="135">
        <f aca="true" t="shared" si="0" ref="C5:C29">SUM(D5:F5)</f>
        <v>211217814</v>
      </c>
      <c r="D5" s="135">
        <f>D6+D13+D30+D35</f>
        <v>207608978</v>
      </c>
      <c r="E5" s="135">
        <f>E6+E13+E30+E35</f>
        <v>3276623</v>
      </c>
      <c r="F5" s="135">
        <f>F6+F13+F30+F35</f>
        <v>332213</v>
      </c>
      <c r="G5" s="135"/>
      <c r="H5" s="135">
        <f aca="true" t="shared" si="1" ref="H5:H29">SUM(I5:K5)</f>
        <v>1917168</v>
      </c>
      <c r="I5" s="135">
        <f>I6+I13+I30+I35</f>
        <v>504020</v>
      </c>
      <c r="J5" s="135">
        <f>J6+J13+J30+J35</f>
        <v>1320279</v>
      </c>
      <c r="K5" s="135">
        <f>K6+K13+K30+K35</f>
        <v>92869</v>
      </c>
    </row>
    <row r="6" spans="1:11" s="44" customFormat="1" ht="18" customHeight="1">
      <c r="A6" s="59" t="s">
        <v>407</v>
      </c>
      <c r="B6" s="136">
        <f>C6+H6</f>
        <v>55830862</v>
      </c>
      <c r="C6" s="136">
        <f t="shared" si="0"/>
        <v>55487222</v>
      </c>
      <c r="D6" s="136">
        <f>SUM(D7:D12)</f>
        <v>54414552</v>
      </c>
      <c r="E6" s="136">
        <f>SUM(E7:E12)</f>
        <v>907076</v>
      </c>
      <c r="F6" s="136">
        <f>SUM(F7:F12)</f>
        <v>165594</v>
      </c>
      <c r="G6" s="136"/>
      <c r="H6" s="136">
        <f t="shared" si="1"/>
        <v>343640</v>
      </c>
      <c r="I6" s="136">
        <f>SUM(I7:I12)</f>
        <v>108096</v>
      </c>
      <c r="J6" s="136">
        <f>SUM(J7:J12)</f>
        <v>220573</v>
      </c>
      <c r="K6" s="136">
        <f>SUM(K7:K12)</f>
        <v>14971</v>
      </c>
    </row>
    <row r="7" spans="1:11" s="8" customFormat="1" ht="18" customHeight="1">
      <c r="A7" s="7" t="s">
        <v>408</v>
      </c>
      <c r="B7" s="136">
        <f>SUM(C7,H7)</f>
        <v>19959288</v>
      </c>
      <c r="C7" s="136">
        <f t="shared" si="0"/>
        <v>19820394</v>
      </c>
      <c r="D7" s="140">
        <v>19309423</v>
      </c>
      <c r="E7" s="140">
        <v>425073</v>
      </c>
      <c r="F7" s="140">
        <v>85898</v>
      </c>
      <c r="G7" s="140"/>
      <c r="H7" s="136">
        <f t="shared" si="1"/>
        <v>138894</v>
      </c>
      <c r="I7" s="140">
        <v>37908</v>
      </c>
      <c r="J7" s="140">
        <v>94383</v>
      </c>
      <c r="K7" s="140">
        <v>6603</v>
      </c>
    </row>
    <row r="8" spans="1:11" s="8" customFormat="1" ht="18" customHeight="1">
      <c r="A8" s="7" t="s">
        <v>409</v>
      </c>
      <c r="B8" s="136">
        <f aca="true" t="shared" si="2" ref="B8:B29">C8+H8</f>
        <v>19299723</v>
      </c>
      <c r="C8" s="136">
        <f t="shared" si="0"/>
        <v>19183627</v>
      </c>
      <c r="D8" s="140">
        <v>18715664</v>
      </c>
      <c r="E8" s="140">
        <v>390667</v>
      </c>
      <c r="F8" s="140">
        <v>77296</v>
      </c>
      <c r="G8" s="140"/>
      <c r="H8" s="136">
        <f t="shared" si="1"/>
        <v>116096</v>
      </c>
      <c r="I8" s="140">
        <v>31787</v>
      </c>
      <c r="J8" s="140">
        <v>80679</v>
      </c>
      <c r="K8" s="140">
        <v>3630</v>
      </c>
    </row>
    <row r="9" spans="1:11" s="8" customFormat="1" ht="18" customHeight="1">
      <c r="A9" s="7" t="s">
        <v>410</v>
      </c>
      <c r="B9" s="136">
        <f t="shared" si="2"/>
        <v>1424493</v>
      </c>
      <c r="C9" s="136">
        <f t="shared" si="0"/>
        <v>1413925</v>
      </c>
      <c r="D9" s="140">
        <v>1404743</v>
      </c>
      <c r="E9" s="140">
        <v>8652</v>
      </c>
      <c r="F9" s="140">
        <v>530</v>
      </c>
      <c r="G9" s="140"/>
      <c r="H9" s="136">
        <f t="shared" si="1"/>
        <v>10568</v>
      </c>
      <c r="I9" s="140">
        <v>3431</v>
      </c>
      <c r="J9" s="140">
        <v>5189</v>
      </c>
      <c r="K9" s="140">
        <v>1948</v>
      </c>
    </row>
    <row r="10" spans="1:11" s="8" customFormat="1" ht="18" customHeight="1">
      <c r="A10" s="7" t="s">
        <v>411</v>
      </c>
      <c r="B10" s="136">
        <f t="shared" si="2"/>
        <v>2707366</v>
      </c>
      <c r="C10" s="136">
        <f t="shared" si="0"/>
        <v>2691902</v>
      </c>
      <c r="D10" s="140">
        <v>2678953</v>
      </c>
      <c r="E10" s="140">
        <v>12544</v>
      </c>
      <c r="F10" s="140">
        <v>405</v>
      </c>
      <c r="G10" s="140"/>
      <c r="H10" s="136">
        <f t="shared" si="1"/>
        <v>15464</v>
      </c>
      <c r="I10" s="140">
        <v>6958</v>
      </c>
      <c r="J10" s="140">
        <v>7822</v>
      </c>
      <c r="K10" s="140">
        <v>684</v>
      </c>
    </row>
    <row r="11" spans="1:11" s="8" customFormat="1" ht="18" customHeight="1">
      <c r="A11" s="7" t="s">
        <v>412</v>
      </c>
      <c r="B11" s="136">
        <f t="shared" si="2"/>
        <v>4634262</v>
      </c>
      <c r="C11" s="136">
        <f t="shared" si="0"/>
        <v>4600126</v>
      </c>
      <c r="D11" s="140">
        <v>4577062</v>
      </c>
      <c r="E11" s="140">
        <v>22728</v>
      </c>
      <c r="F11" s="140">
        <v>336</v>
      </c>
      <c r="G11" s="140"/>
      <c r="H11" s="136">
        <f t="shared" si="1"/>
        <v>34136</v>
      </c>
      <c r="I11" s="140">
        <v>17030</v>
      </c>
      <c r="J11" s="140">
        <v>15795</v>
      </c>
      <c r="K11" s="140">
        <v>1311</v>
      </c>
    </row>
    <row r="12" spans="1:11" s="8" customFormat="1" ht="18" customHeight="1">
      <c r="A12" s="7" t="s">
        <v>413</v>
      </c>
      <c r="B12" s="136">
        <f t="shared" si="2"/>
        <v>7805730</v>
      </c>
      <c r="C12" s="136">
        <f t="shared" si="0"/>
        <v>7777248</v>
      </c>
      <c r="D12" s="140">
        <v>7728707</v>
      </c>
      <c r="E12" s="140">
        <v>47412</v>
      </c>
      <c r="F12" s="140">
        <v>1129</v>
      </c>
      <c r="G12" s="140"/>
      <c r="H12" s="136">
        <f t="shared" si="1"/>
        <v>28482</v>
      </c>
      <c r="I12" s="140">
        <v>10982</v>
      </c>
      <c r="J12" s="140">
        <v>16705</v>
      </c>
      <c r="K12" s="140">
        <v>795</v>
      </c>
    </row>
    <row r="13" spans="1:11" s="44" customFormat="1" ht="18" customHeight="1">
      <c r="A13" s="59" t="s">
        <v>414</v>
      </c>
      <c r="B13" s="136">
        <f t="shared" si="2"/>
        <v>93370124</v>
      </c>
      <c r="C13" s="136">
        <f t="shared" si="0"/>
        <v>92438087</v>
      </c>
      <c r="D13" s="136">
        <f>SUM(D14:D29)</f>
        <v>90930110</v>
      </c>
      <c r="E13" s="136">
        <f>SUM(E14:E29)</f>
        <v>1381330</v>
      </c>
      <c r="F13" s="136">
        <f>SUM(F14:F29)</f>
        <v>126647</v>
      </c>
      <c r="G13" s="136"/>
      <c r="H13" s="136">
        <f t="shared" si="1"/>
        <v>932037</v>
      </c>
      <c r="I13" s="136">
        <f>SUM(I14:I29)</f>
        <v>188292</v>
      </c>
      <c r="J13" s="136">
        <f>SUM(J14:J29)</f>
        <v>697132</v>
      </c>
      <c r="K13" s="136">
        <f>SUM(K14:K29)</f>
        <v>46613</v>
      </c>
    </row>
    <row r="14" spans="1:11" s="8" customFormat="1" ht="18" customHeight="1">
      <c r="A14" s="7" t="s">
        <v>415</v>
      </c>
      <c r="B14" s="136">
        <f t="shared" si="2"/>
        <v>19959288</v>
      </c>
      <c r="C14" s="136">
        <f t="shared" si="0"/>
        <v>19820394</v>
      </c>
      <c r="D14" s="141">
        <v>19309423</v>
      </c>
      <c r="E14" s="140">
        <v>425073</v>
      </c>
      <c r="F14" s="140">
        <v>85898</v>
      </c>
      <c r="G14" s="140"/>
      <c r="H14" s="136">
        <f t="shared" si="1"/>
        <v>138894</v>
      </c>
      <c r="I14" s="140">
        <v>37908</v>
      </c>
      <c r="J14" s="140">
        <v>94383</v>
      </c>
      <c r="K14" s="140">
        <v>6603</v>
      </c>
    </row>
    <row r="15" spans="1:11" s="8" customFormat="1" ht="18" customHeight="1">
      <c r="A15" s="7" t="s">
        <v>416</v>
      </c>
      <c r="B15" s="136">
        <f t="shared" si="2"/>
        <v>4889348</v>
      </c>
      <c r="C15" s="136">
        <f t="shared" si="0"/>
        <v>4845713</v>
      </c>
      <c r="D15" s="141">
        <v>4756415</v>
      </c>
      <c r="E15" s="140">
        <v>81643</v>
      </c>
      <c r="F15" s="140">
        <v>7655</v>
      </c>
      <c r="G15" s="140"/>
      <c r="H15" s="136">
        <f t="shared" si="1"/>
        <v>43635</v>
      </c>
      <c r="I15" s="140">
        <v>10480</v>
      </c>
      <c r="J15" s="140">
        <v>28412</v>
      </c>
      <c r="K15" s="140">
        <v>4743</v>
      </c>
    </row>
    <row r="16" spans="1:11" s="8" customFormat="1" ht="18" customHeight="1">
      <c r="A16" s="7" t="s">
        <v>417</v>
      </c>
      <c r="B16" s="136">
        <f t="shared" si="2"/>
        <v>3361207</v>
      </c>
      <c r="C16" s="136">
        <f t="shared" si="0"/>
        <v>3317195</v>
      </c>
      <c r="D16" s="141">
        <v>3225398</v>
      </c>
      <c r="E16" s="140">
        <v>90159</v>
      </c>
      <c r="F16" s="140">
        <v>1638</v>
      </c>
      <c r="G16" s="140"/>
      <c r="H16" s="136">
        <f t="shared" si="1"/>
        <v>44012</v>
      </c>
      <c r="I16" s="140">
        <v>7057</v>
      </c>
      <c r="J16" s="140">
        <v>34954</v>
      </c>
      <c r="K16" s="140">
        <v>2001</v>
      </c>
    </row>
    <row r="17" spans="1:11" s="8" customFormat="1" ht="18" customHeight="1">
      <c r="A17" s="7" t="s">
        <v>418</v>
      </c>
      <c r="B17" s="136">
        <f t="shared" si="2"/>
        <v>4721763</v>
      </c>
      <c r="C17" s="136">
        <f t="shared" si="0"/>
        <v>4690124</v>
      </c>
      <c r="D17" s="141">
        <v>4661855</v>
      </c>
      <c r="E17" s="140">
        <v>25245</v>
      </c>
      <c r="F17" s="140">
        <v>3024</v>
      </c>
      <c r="G17" s="140"/>
      <c r="H17" s="136">
        <f t="shared" si="1"/>
        <v>31639</v>
      </c>
      <c r="I17" s="140">
        <v>8935</v>
      </c>
      <c r="J17" s="140">
        <v>21251</v>
      </c>
      <c r="K17" s="140">
        <v>1453</v>
      </c>
    </row>
    <row r="18" spans="1:11" s="8" customFormat="1" ht="18" customHeight="1">
      <c r="A18" s="7" t="s">
        <v>419</v>
      </c>
      <c r="B18" s="136">
        <f t="shared" si="2"/>
        <v>1992993</v>
      </c>
      <c r="C18" s="136">
        <f t="shared" si="0"/>
        <v>1947830</v>
      </c>
      <c r="D18" s="141">
        <v>1939081</v>
      </c>
      <c r="E18" s="140">
        <v>8615</v>
      </c>
      <c r="F18" s="140">
        <v>134</v>
      </c>
      <c r="G18" s="140"/>
      <c r="H18" s="136">
        <f t="shared" si="1"/>
        <v>45163</v>
      </c>
      <c r="I18" s="140">
        <v>9289</v>
      </c>
      <c r="J18" s="140">
        <v>32796</v>
      </c>
      <c r="K18" s="140">
        <v>3078</v>
      </c>
    </row>
    <row r="19" spans="1:11" s="8" customFormat="1" ht="18" customHeight="1">
      <c r="A19" s="7" t="s">
        <v>420</v>
      </c>
      <c r="B19" s="136">
        <f t="shared" si="2"/>
        <v>4099296</v>
      </c>
      <c r="C19" s="136">
        <f t="shared" si="0"/>
        <v>4035366</v>
      </c>
      <c r="D19" s="141">
        <v>3995469</v>
      </c>
      <c r="E19" s="140">
        <v>39578</v>
      </c>
      <c r="F19" s="140">
        <v>319</v>
      </c>
      <c r="G19" s="140"/>
      <c r="H19" s="136">
        <f t="shared" si="1"/>
        <v>63930</v>
      </c>
      <c r="I19" s="140">
        <v>10497</v>
      </c>
      <c r="J19" s="140">
        <v>47747</v>
      </c>
      <c r="K19" s="140">
        <v>5686</v>
      </c>
    </row>
    <row r="20" spans="1:11" s="8" customFormat="1" ht="18" customHeight="1">
      <c r="A20" s="7" t="s">
        <v>421</v>
      </c>
      <c r="B20" s="136">
        <f t="shared" si="2"/>
        <v>8081812</v>
      </c>
      <c r="C20" s="136">
        <f t="shared" si="0"/>
        <v>7854337</v>
      </c>
      <c r="D20" s="141">
        <v>7740921</v>
      </c>
      <c r="E20" s="140">
        <v>112936</v>
      </c>
      <c r="F20" s="140">
        <v>480</v>
      </c>
      <c r="G20" s="140"/>
      <c r="H20" s="136">
        <f t="shared" si="1"/>
        <v>227475</v>
      </c>
      <c r="I20" s="140">
        <v>23692</v>
      </c>
      <c r="J20" s="140">
        <v>198910</v>
      </c>
      <c r="K20" s="140">
        <v>4873</v>
      </c>
    </row>
    <row r="21" spans="1:11" s="8" customFormat="1" ht="18" customHeight="1">
      <c r="A21" s="7" t="s">
        <v>422</v>
      </c>
      <c r="B21" s="136">
        <f t="shared" si="2"/>
        <v>1408639</v>
      </c>
      <c r="C21" s="136">
        <f t="shared" si="0"/>
        <v>1386929</v>
      </c>
      <c r="D21" s="141">
        <v>1369214</v>
      </c>
      <c r="E21" s="140">
        <v>17478</v>
      </c>
      <c r="F21" s="140">
        <v>237</v>
      </c>
      <c r="G21" s="140"/>
      <c r="H21" s="136">
        <f t="shared" si="1"/>
        <v>21710</v>
      </c>
      <c r="I21" s="140">
        <v>2826</v>
      </c>
      <c r="J21" s="140">
        <v>16411</v>
      </c>
      <c r="K21" s="140">
        <v>2473</v>
      </c>
    </row>
    <row r="22" spans="1:11" s="8" customFormat="1" ht="18" customHeight="1">
      <c r="A22" s="7" t="s">
        <v>423</v>
      </c>
      <c r="B22" s="136">
        <f t="shared" si="2"/>
        <v>6239978</v>
      </c>
      <c r="C22" s="136">
        <f t="shared" si="0"/>
        <v>6197515</v>
      </c>
      <c r="D22" s="141">
        <v>6143702</v>
      </c>
      <c r="E22" s="140">
        <v>52544</v>
      </c>
      <c r="F22" s="140">
        <v>1269</v>
      </c>
      <c r="G22" s="140"/>
      <c r="H22" s="136">
        <f t="shared" si="1"/>
        <v>42463</v>
      </c>
      <c r="I22" s="140">
        <v>10184</v>
      </c>
      <c r="J22" s="142">
        <v>30411</v>
      </c>
      <c r="K22" s="140">
        <v>1868</v>
      </c>
    </row>
    <row r="23" spans="1:11" s="8" customFormat="1" ht="18" customHeight="1">
      <c r="A23" s="7" t="s">
        <v>424</v>
      </c>
      <c r="B23" s="136">
        <f t="shared" si="2"/>
        <v>3635794</v>
      </c>
      <c r="C23" s="136">
        <f t="shared" si="0"/>
        <v>3622200</v>
      </c>
      <c r="D23" s="141">
        <v>3551699</v>
      </c>
      <c r="E23" s="140">
        <v>69077</v>
      </c>
      <c r="F23" s="140">
        <v>1424</v>
      </c>
      <c r="G23" s="140"/>
      <c r="H23" s="136">
        <f t="shared" si="1"/>
        <v>13594</v>
      </c>
      <c r="I23" s="140">
        <v>3984</v>
      </c>
      <c r="J23" s="140">
        <v>9200</v>
      </c>
      <c r="K23" s="140">
        <v>410</v>
      </c>
    </row>
    <row r="24" spans="1:11" s="8" customFormat="1" ht="18" customHeight="1">
      <c r="A24" s="7" t="s">
        <v>425</v>
      </c>
      <c r="B24" s="136">
        <f t="shared" si="2"/>
        <v>5338635</v>
      </c>
      <c r="C24" s="136">
        <f t="shared" si="0"/>
        <v>5308055</v>
      </c>
      <c r="D24" s="141">
        <v>5281295</v>
      </c>
      <c r="E24" s="140">
        <v>26700</v>
      </c>
      <c r="F24" s="140">
        <v>60</v>
      </c>
      <c r="G24" s="140"/>
      <c r="H24" s="136">
        <f t="shared" si="1"/>
        <v>30580</v>
      </c>
      <c r="I24" s="140">
        <v>7835</v>
      </c>
      <c r="J24" s="140">
        <v>19388</v>
      </c>
      <c r="K24" s="140">
        <v>3357</v>
      </c>
    </row>
    <row r="25" spans="1:11" s="8" customFormat="1" ht="18" customHeight="1">
      <c r="A25" s="7" t="s">
        <v>426</v>
      </c>
      <c r="B25" s="136">
        <f t="shared" si="2"/>
        <v>2173041</v>
      </c>
      <c r="C25" s="136">
        <f t="shared" si="0"/>
        <v>2164672</v>
      </c>
      <c r="D25" s="141">
        <v>2137312</v>
      </c>
      <c r="E25" s="140">
        <v>25635</v>
      </c>
      <c r="F25" s="140">
        <v>1725</v>
      </c>
      <c r="G25" s="140"/>
      <c r="H25" s="136">
        <f t="shared" si="1"/>
        <v>8369</v>
      </c>
      <c r="I25" s="140">
        <v>2837</v>
      </c>
      <c r="J25" s="140">
        <v>5021</v>
      </c>
      <c r="K25" s="140">
        <v>511</v>
      </c>
    </row>
    <row r="26" spans="1:11" s="8" customFormat="1" ht="18" customHeight="1">
      <c r="A26" s="7" t="s">
        <v>427</v>
      </c>
      <c r="B26" s="136">
        <f t="shared" si="2"/>
        <v>3667650</v>
      </c>
      <c r="C26" s="136">
        <f t="shared" si="0"/>
        <v>3650017</v>
      </c>
      <c r="D26" s="141">
        <v>3605823</v>
      </c>
      <c r="E26" s="140">
        <v>43755</v>
      </c>
      <c r="F26" s="140">
        <v>439</v>
      </c>
      <c r="G26" s="140"/>
      <c r="H26" s="136">
        <f t="shared" si="1"/>
        <v>17633</v>
      </c>
      <c r="I26" s="140">
        <v>5711</v>
      </c>
      <c r="J26" s="140">
        <v>11570</v>
      </c>
      <c r="K26" s="140">
        <v>352</v>
      </c>
    </row>
    <row r="27" spans="1:11" s="8" customFormat="1" ht="18" customHeight="1">
      <c r="A27" s="7" t="s">
        <v>428</v>
      </c>
      <c r="B27" s="136">
        <f t="shared" si="2"/>
        <v>1461440</v>
      </c>
      <c r="C27" s="136">
        <f t="shared" si="0"/>
        <v>1454181</v>
      </c>
      <c r="D27" s="141">
        <v>1440078</v>
      </c>
      <c r="E27" s="140">
        <v>13392</v>
      </c>
      <c r="F27" s="140">
        <v>711</v>
      </c>
      <c r="G27" s="140"/>
      <c r="H27" s="136">
        <f t="shared" si="1"/>
        <v>7259</v>
      </c>
      <c r="I27" s="140">
        <v>3215</v>
      </c>
      <c r="J27" s="140">
        <v>3594</v>
      </c>
      <c r="K27" s="140">
        <v>450</v>
      </c>
    </row>
    <row r="28" spans="1:11" s="8" customFormat="1" ht="18" customHeight="1">
      <c r="A28" s="7" t="s">
        <v>429</v>
      </c>
      <c r="B28" s="136">
        <f t="shared" si="2"/>
        <v>2263559</v>
      </c>
      <c r="C28" s="136">
        <f t="shared" si="0"/>
        <v>2245909</v>
      </c>
      <c r="D28" s="141">
        <v>2190491</v>
      </c>
      <c r="E28" s="140">
        <v>48677</v>
      </c>
      <c r="F28" s="140">
        <v>6741</v>
      </c>
      <c r="G28" s="140"/>
      <c r="H28" s="136">
        <f t="shared" si="1"/>
        <v>17650</v>
      </c>
      <c r="I28" s="140">
        <v>12557</v>
      </c>
      <c r="J28" s="140">
        <v>4974</v>
      </c>
      <c r="K28" s="140">
        <v>119</v>
      </c>
    </row>
    <row r="29" spans="1:11" s="8" customFormat="1" ht="18" customHeight="1">
      <c r="A29" s="109" t="s">
        <v>430</v>
      </c>
      <c r="B29" s="137">
        <f t="shared" si="2"/>
        <v>20075681</v>
      </c>
      <c r="C29" s="137">
        <f t="shared" si="0"/>
        <v>19897650</v>
      </c>
      <c r="D29" s="143">
        <v>19581934</v>
      </c>
      <c r="E29" s="144">
        <v>300823</v>
      </c>
      <c r="F29" s="144">
        <v>14893</v>
      </c>
      <c r="G29" s="144"/>
      <c r="H29" s="137">
        <f t="shared" si="1"/>
        <v>178031</v>
      </c>
      <c r="I29" s="144">
        <v>31285</v>
      </c>
      <c r="J29" s="144">
        <v>138110</v>
      </c>
      <c r="K29" s="144">
        <v>8636</v>
      </c>
    </row>
    <row r="30" spans="1:11" s="44" customFormat="1" ht="18" customHeight="1">
      <c r="A30" s="59" t="s">
        <v>431</v>
      </c>
      <c r="B30" s="136">
        <f aca="true" t="shared" si="3" ref="B30:B40">C30+H30</f>
        <v>14648642</v>
      </c>
      <c r="C30" s="136">
        <f aca="true" t="shared" si="4" ref="C30:C40">SUM(D30:F30)</f>
        <v>14398962</v>
      </c>
      <c r="D30" s="136">
        <f>SUM(D31:D34)</f>
        <v>14143852</v>
      </c>
      <c r="E30" s="136">
        <f>SUM(E31:E34)</f>
        <v>245184</v>
      </c>
      <c r="F30" s="136">
        <f>SUM(F31:F34)</f>
        <v>9926</v>
      </c>
      <c r="G30" s="136"/>
      <c r="H30" s="136">
        <f aca="true" t="shared" si="5" ref="H30:H40">SUM(I30:K30)</f>
        <v>249680</v>
      </c>
      <c r="I30" s="136">
        <f>SUM(I31:I34)</f>
        <v>106413</v>
      </c>
      <c r="J30" s="136">
        <f>SUM(J31:J34)</f>
        <v>131170</v>
      </c>
      <c r="K30" s="136">
        <f>SUM(K31:K34)</f>
        <v>12097</v>
      </c>
    </row>
    <row r="31" spans="1:11" s="8" customFormat="1" ht="18" customHeight="1">
      <c r="A31" s="7" t="s">
        <v>432</v>
      </c>
      <c r="B31" s="136">
        <f t="shared" si="3"/>
        <v>1993517</v>
      </c>
      <c r="C31" s="136">
        <f t="shared" si="4"/>
        <v>1951963</v>
      </c>
      <c r="D31" s="140">
        <v>1938288</v>
      </c>
      <c r="E31" s="140">
        <v>13421</v>
      </c>
      <c r="F31" s="140">
        <v>254</v>
      </c>
      <c r="G31" s="140"/>
      <c r="H31" s="136">
        <f t="shared" si="5"/>
        <v>41554</v>
      </c>
      <c r="I31" s="140">
        <v>24413</v>
      </c>
      <c r="J31" s="142">
        <v>15004</v>
      </c>
      <c r="K31" s="140">
        <v>2137</v>
      </c>
    </row>
    <row r="32" spans="1:11" s="8" customFormat="1" ht="18" customHeight="1">
      <c r="A32" s="7" t="s">
        <v>433</v>
      </c>
      <c r="B32" s="136">
        <f t="shared" si="3"/>
        <v>1920063</v>
      </c>
      <c r="C32" s="136">
        <f t="shared" si="4"/>
        <v>1890427</v>
      </c>
      <c r="D32" s="140">
        <v>1786165</v>
      </c>
      <c r="E32" s="140">
        <v>104180</v>
      </c>
      <c r="F32" s="140">
        <v>82</v>
      </c>
      <c r="G32" s="140"/>
      <c r="H32" s="136">
        <f t="shared" si="5"/>
        <v>29636</v>
      </c>
      <c r="I32" s="140">
        <v>12109</v>
      </c>
      <c r="J32" s="140">
        <v>13824</v>
      </c>
      <c r="K32" s="140">
        <v>3703</v>
      </c>
    </row>
    <row r="33" spans="1:11" s="8" customFormat="1" ht="18" customHeight="1">
      <c r="A33" s="7" t="s">
        <v>434</v>
      </c>
      <c r="B33" s="136">
        <f t="shared" si="3"/>
        <v>8998052</v>
      </c>
      <c r="C33" s="136">
        <f t="shared" si="4"/>
        <v>8837460</v>
      </c>
      <c r="D33" s="141">
        <v>8714988</v>
      </c>
      <c r="E33" s="140">
        <v>113112</v>
      </c>
      <c r="F33" s="140">
        <v>9360</v>
      </c>
      <c r="G33" s="140"/>
      <c r="H33" s="136">
        <f t="shared" si="5"/>
        <v>160592</v>
      </c>
      <c r="I33" s="140">
        <v>65164</v>
      </c>
      <c r="J33" s="140">
        <v>90993</v>
      </c>
      <c r="K33" s="140">
        <v>4435</v>
      </c>
    </row>
    <row r="34" spans="1:11" s="8" customFormat="1" ht="18" customHeight="1">
      <c r="A34" s="7" t="s">
        <v>435</v>
      </c>
      <c r="B34" s="136">
        <f t="shared" si="3"/>
        <v>1737010</v>
      </c>
      <c r="C34" s="136">
        <f t="shared" si="4"/>
        <v>1719112</v>
      </c>
      <c r="D34" s="140">
        <v>1704411</v>
      </c>
      <c r="E34" s="140">
        <v>14471</v>
      </c>
      <c r="F34" s="140">
        <v>230</v>
      </c>
      <c r="G34" s="140"/>
      <c r="H34" s="136">
        <f t="shared" si="5"/>
        <v>17898</v>
      </c>
      <c r="I34" s="140">
        <v>4727</v>
      </c>
      <c r="J34" s="140">
        <v>11349</v>
      </c>
      <c r="K34" s="140">
        <v>1822</v>
      </c>
    </row>
    <row r="35" spans="1:11" s="44" customFormat="1" ht="18" customHeight="1">
      <c r="A35" s="59" t="s">
        <v>436</v>
      </c>
      <c r="B35" s="136">
        <f t="shared" si="3"/>
        <v>49285354</v>
      </c>
      <c r="C35" s="136">
        <f t="shared" si="4"/>
        <v>48893543</v>
      </c>
      <c r="D35" s="136">
        <f>SUM(D36:D40)</f>
        <v>48120464</v>
      </c>
      <c r="E35" s="136">
        <f>SUM(E36:E40)</f>
        <v>743033</v>
      </c>
      <c r="F35" s="136">
        <f>SUM(F36:F40)</f>
        <v>30046</v>
      </c>
      <c r="G35" s="136"/>
      <c r="H35" s="136">
        <f t="shared" si="5"/>
        <v>391811</v>
      </c>
      <c r="I35" s="136">
        <f>SUM(I36:I40)</f>
        <v>101219</v>
      </c>
      <c r="J35" s="136">
        <f>SUM(J36:J40)</f>
        <v>271404</v>
      </c>
      <c r="K35" s="136">
        <f>SUM(K36:K40)</f>
        <v>19188</v>
      </c>
    </row>
    <row r="36" spans="1:11" s="8" customFormat="1" ht="18" customHeight="1">
      <c r="A36" s="7" t="s">
        <v>437</v>
      </c>
      <c r="B36" s="136">
        <f t="shared" si="3"/>
        <v>17791963</v>
      </c>
      <c r="C36" s="136">
        <f t="shared" si="4"/>
        <v>17636064</v>
      </c>
      <c r="D36" s="140">
        <v>17370149</v>
      </c>
      <c r="E36" s="140">
        <v>254405</v>
      </c>
      <c r="F36" s="140">
        <v>11510</v>
      </c>
      <c r="G36" s="140"/>
      <c r="H36" s="145">
        <f t="shared" si="5"/>
        <v>155899</v>
      </c>
      <c r="I36" s="140">
        <v>37742</v>
      </c>
      <c r="J36" s="140">
        <v>111934</v>
      </c>
      <c r="K36" s="140">
        <v>6223</v>
      </c>
    </row>
    <row r="37" spans="1:11" s="8" customFormat="1" ht="18" customHeight="1">
      <c r="A37" s="7" t="s">
        <v>438</v>
      </c>
      <c r="B37" s="136">
        <f t="shared" si="3"/>
        <v>2324012</v>
      </c>
      <c r="C37" s="136">
        <f t="shared" si="4"/>
        <v>2292247</v>
      </c>
      <c r="D37" s="140">
        <v>2280556</v>
      </c>
      <c r="E37" s="140">
        <v>11516</v>
      </c>
      <c r="F37" s="140">
        <v>175</v>
      </c>
      <c r="G37" s="140"/>
      <c r="H37" s="145">
        <f t="shared" si="5"/>
        <v>31765</v>
      </c>
      <c r="I37" s="140">
        <v>16183</v>
      </c>
      <c r="J37" s="140">
        <v>15087</v>
      </c>
      <c r="K37" s="140">
        <v>495</v>
      </c>
    </row>
    <row r="38" spans="1:11" s="8" customFormat="1" ht="18" customHeight="1">
      <c r="A38" s="7" t="s">
        <v>439</v>
      </c>
      <c r="B38" s="136">
        <f t="shared" si="3"/>
        <v>18108342</v>
      </c>
      <c r="C38" s="136">
        <f t="shared" si="4"/>
        <v>18019976</v>
      </c>
      <c r="D38" s="140">
        <v>17656350</v>
      </c>
      <c r="E38" s="140">
        <v>347894</v>
      </c>
      <c r="F38" s="140">
        <v>15732</v>
      </c>
      <c r="G38" s="140"/>
      <c r="H38" s="145">
        <f t="shared" si="5"/>
        <v>88366</v>
      </c>
      <c r="I38" s="140">
        <v>19158</v>
      </c>
      <c r="J38" s="140">
        <v>61077</v>
      </c>
      <c r="K38" s="140">
        <v>8131</v>
      </c>
    </row>
    <row r="39" spans="1:11" s="8" customFormat="1" ht="18" customHeight="1">
      <c r="A39" s="7" t="s">
        <v>440</v>
      </c>
      <c r="B39" s="136">
        <f t="shared" si="3"/>
        <v>3919321</v>
      </c>
      <c r="C39" s="136">
        <f t="shared" si="4"/>
        <v>3902698</v>
      </c>
      <c r="D39" s="140">
        <v>3815065</v>
      </c>
      <c r="E39" s="140">
        <v>86970</v>
      </c>
      <c r="F39" s="140">
        <v>663</v>
      </c>
      <c r="G39" s="140"/>
      <c r="H39" s="145">
        <f t="shared" si="5"/>
        <v>16623</v>
      </c>
      <c r="I39" s="140">
        <v>10800</v>
      </c>
      <c r="J39" s="140">
        <v>5252</v>
      </c>
      <c r="K39" s="140">
        <v>571</v>
      </c>
    </row>
    <row r="40" spans="1:11" s="8" customFormat="1" ht="18" customHeight="1">
      <c r="A40" s="109" t="s">
        <v>495</v>
      </c>
      <c r="B40" s="137">
        <f t="shared" si="3"/>
        <v>7141716</v>
      </c>
      <c r="C40" s="137">
        <f t="shared" si="4"/>
        <v>7042558</v>
      </c>
      <c r="D40" s="144">
        <v>6998344</v>
      </c>
      <c r="E40" s="144">
        <v>42248</v>
      </c>
      <c r="F40" s="144">
        <v>1966</v>
      </c>
      <c r="G40" s="144"/>
      <c r="H40" s="176">
        <f t="shared" si="5"/>
        <v>99158</v>
      </c>
      <c r="I40" s="144">
        <v>17336</v>
      </c>
      <c r="J40" s="144">
        <v>78054</v>
      </c>
      <c r="K40" s="144">
        <v>3768</v>
      </c>
    </row>
    <row r="41" spans="1:4" s="8" customFormat="1" ht="21.75" customHeight="1">
      <c r="A41" s="59" t="s">
        <v>524</v>
      </c>
      <c r="B41" s="22"/>
      <c r="C41" s="22"/>
      <c r="D41" s="20"/>
    </row>
    <row r="42" s="8" customFormat="1" ht="17.25">
      <c r="D42" s="20"/>
    </row>
    <row r="43" s="8" customFormat="1" ht="17.25">
      <c r="D43" s="20"/>
    </row>
  </sheetData>
  <sheetProtection/>
  <mergeCells count="5">
    <mergeCell ref="A3:A4"/>
    <mergeCell ref="A1:K1"/>
    <mergeCell ref="C3:F3"/>
    <mergeCell ref="H3:K3"/>
    <mergeCell ref="A2:K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23"/>
  <sheetViews>
    <sheetView showGridLines="0" view="pageBreakPreview" zoomScaleNormal="120" zoomScaleSheetLayoutView="100" workbookViewId="0" topLeftCell="A13">
      <selection activeCell="B26" sqref="B26"/>
    </sheetView>
  </sheetViews>
  <sheetFormatPr defaultColWidth="10.421875" defaultRowHeight="21.75"/>
  <cols>
    <col min="1" max="1" width="35.421875" style="21" customWidth="1"/>
    <col min="2" max="2" width="12.421875" style="21" customWidth="1"/>
    <col min="3" max="3" width="12.7109375" style="21" bestFit="1" customWidth="1"/>
    <col min="4" max="4" width="12.7109375" style="25" bestFit="1" customWidth="1"/>
    <col min="5" max="5" width="11.7109375" style="21" customWidth="1"/>
    <col min="6" max="6" width="14.140625" style="21" customWidth="1"/>
    <col min="7" max="7" width="2.28125" style="21" customWidth="1"/>
    <col min="8" max="11" width="11.7109375" style="21" customWidth="1"/>
    <col min="12" max="16384" width="10.421875" style="21" customWidth="1"/>
  </cols>
  <sheetData>
    <row r="1" spans="1:11" s="17" customFormat="1" ht="24" customHeight="1">
      <c r="A1" s="473" t="s">
        <v>496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11" s="30" customFormat="1" ht="17.25" customHeight="1">
      <c r="A2" s="463" t="s">
        <v>66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</row>
    <row r="3" spans="1:11" s="19" customFormat="1" ht="24" customHeight="1">
      <c r="A3" s="474" t="s">
        <v>493</v>
      </c>
      <c r="B3" s="106" t="s">
        <v>21</v>
      </c>
      <c r="C3" s="474" t="s">
        <v>4</v>
      </c>
      <c r="D3" s="474"/>
      <c r="E3" s="474"/>
      <c r="F3" s="474"/>
      <c r="G3" s="2"/>
      <c r="H3" s="474" t="s">
        <v>5</v>
      </c>
      <c r="I3" s="474"/>
      <c r="J3" s="474"/>
      <c r="K3" s="474"/>
    </row>
    <row r="4" spans="1:11" s="34" customFormat="1" ht="24" customHeight="1">
      <c r="A4" s="477"/>
      <c r="B4" s="110" t="s">
        <v>22</v>
      </c>
      <c r="C4" s="75" t="s">
        <v>8</v>
      </c>
      <c r="D4" s="75" t="s">
        <v>168</v>
      </c>
      <c r="E4" s="75" t="s">
        <v>256</v>
      </c>
      <c r="F4" s="75" t="s">
        <v>7</v>
      </c>
      <c r="G4" s="108"/>
      <c r="H4" s="75" t="s">
        <v>8</v>
      </c>
      <c r="I4" s="75" t="s">
        <v>167</v>
      </c>
      <c r="J4" s="75" t="s">
        <v>17</v>
      </c>
      <c r="K4" s="75" t="s">
        <v>18</v>
      </c>
    </row>
    <row r="5" spans="1:11" s="12" customFormat="1" ht="25.5" customHeight="1">
      <c r="A5" s="101" t="s">
        <v>8</v>
      </c>
      <c r="B5" s="135">
        <f aca="true" t="shared" si="0" ref="B5:B20">C5+H5</f>
        <v>47991375</v>
      </c>
      <c r="C5" s="135">
        <f aca="true" t="shared" si="1" ref="C5:C21">SUM(D5:F5)</f>
        <v>47660247</v>
      </c>
      <c r="D5" s="135">
        <f>SUM(D6:D21)</f>
        <v>47130060</v>
      </c>
      <c r="E5" s="135">
        <f>SUM(E6:E21)</f>
        <v>478556</v>
      </c>
      <c r="F5" s="135">
        <f>SUM(F6:F21)</f>
        <v>51631</v>
      </c>
      <c r="G5" s="135"/>
      <c r="H5" s="135">
        <f aca="true" t="shared" si="2" ref="H5:H20">SUM(I5:K5)</f>
        <v>331128</v>
      </c>
      <c r="I5" s="135">
        <f>SUM(I6:I21)</f>
        <v>146249</v>
      </c>
      <c r="J5" s="135">
        <f>SUM(J6:J21)</f>
        <v>176032</v>
      </c>
      <c r="K5" s="135">
        <f>SUM(K6:K21)</f>
        <v>8847</v>
      </c>
    </row>
    <row r="6" spans="1:11" s="8" customFormat="1" ht="19.5" customHeight="1">
      <c r="A6" s="7" t="s">
        <v>441</v>
      </c>
      <c r="B6" s="136">
        <f t="shared" si="0"/>
        <v>4788542</v>
      </c>
      <c r="C6" s="136">
        <f t="shared" si="1"/>
        <v>4741567</v>
      </c>
      <c r="D6" s="140">
        <v>4685926</v>
      </c>
      <c r="E6" s="140">
        <v>52802</v>
      </c>
      <c r="F6" s="140">
        <v>2839</v>
      </c>
      <c r="G6" s="140"/>
      <c r="H6" s="145">
        <f t="shared" si="2"/>
        <v>46975</v>
      </c>
      <c r="I6" s="140">
        <v>12207</v>
      </c>
      <c r="J6" s="140">
        <v>34022</v>
      </c>
      <c r="K6" s="140">
        <v>746</v>
      </c>
    </row>
    <row r="7" spans="1:11" s="8" customFormat="1" ht="19.5" customHeight="1">
      <c r="A7" s="7" t="s">
        <v>442</v>
      </c>
      <c r="B7" s="136">
        <f t="shared" si="0"/>
        <v>4435204</v>
      </c>
      <c r="C7" s="136">
        <f t="shared" si="1"/>
        <v>4408904</v>
      </c>
      <c r="D7" s="140">
        <v>4373932</v>
      </c>
      <c r="E7" s="140">
        <v>33310</v>
      </c>
      <c r="F7" s="140">
        <v>1662</v>
      </c>
      <c r="G7" s="140"/>
      <c r="H7" s="145">
        <f t="shared" si="2"/>
        <v>26300</v>
      </c>
      <c r="I7" s="140">
        <v>12949</v>
      </c>
      <c r="J7" s="140">
        <v>12740</v>
      </c>
      <c r="K7" s="140">
        <v>611</v>
      </c>
    </row>
    <row r="8" spans="1:11" s="8" customFormat="1" ht="19.5" customHeight="1">
      <c r="A8" s="7" t="s">
        <v>443</v>
      </c>
      <c r="B8" s="136">
        <f t="shared" si="0"/>
        <v>1890084</v>
      </c>
      <c r="C8" s="136">
        <f t="shared" si="1"/>
        <v>1874159</v>
      </c>
      <c r="D8" s="140">
        <v>1863374</v>
      </c>
      <c r="E8" s="140">
        <v>10137</v>
      </c>
      <c r="F8" s="140">
        <v>648</v>
      </c>
      <c r="G8" s="140"/>
      <c r="H8" s="145">
        <f t="shared" si="2"/>
        <v>15925</v>
      </c>
      <c r="I8" s="140">
        <v>6764</v>
      </c>
      <c r="J8" s="140">
        <v>8032</v>
      </c>
      <c r="K8" s="140">
        <v>1129</v>
      </c>
    </row>
    <row r="9" spans="1:11" s="8" customFormat="1" ht="19.5" customHeight="1">
      <c r="A9" s="7" t="s">
        <v>444</v>
      </c>
      <c r="B9" s="136">
        <f t="shared" si="0"/>
        <v>3911267</v>
      </c>
      <c r="C9" s="136">
        <f t="shared" si="1"/>
        <v>3886671</v>
      </c>
      <c r="D9" s="140">
        <v>3855623</v>
      </c>
      <c r="E9" s="140">
        <v>29862</v>
      </c>
      <c r="F9" s="140">
        <v>1186</v>
      </c>
      <c r="G9" s="140"/>
      <c r="H9" s="145">
        <f t="shared" si="2"/>
        <v>24596</v>
      </c>
      <c r="I9" s="140">
        <v>7069</v>
      </c>
      <c r="J9" s="140">
        <v>16743</v>
      </c>
      <c r="K9" s="140">
        <v>784</v>
      </c>
    </row>
    <row r="10" spans="1:11" s="8" customFormat="1" ht="19.5" customHeight="1">
      <c r="A10" s="7" t="s">
        <v>497</v>
      </c>
      <c r="B10" s="136">
        <f t="shared" si="0"/>
        <v>4511911</v>
      </c>
      <c r="C10" s="136">
        <f t="shared" si="1"/>
        <v>4498561</v>
      </c>
      <c r="D10" s="140">
        <v>4466904</v>
      </c>
      <c r="E10" s="140">
        <v>23358</v>
      </c>
      <c r="F10" s="140">
        <v>8299</v>
      </c>
      <c r="G10" s="140"/>
      <c r="H10" s="145">
        <f t="shared" si="2"/>
        <v>13350</v>
      </c>
      <c r="I10" s="140">
        <v>7412</v>
      </c>
      <c r="J10" s="140">
        <v>5659</v>
      </c>
      <c r="K10" s="140">
        <v>279</v>
      </c>
    </row>
    <row r="11" spans="1:11" s="8" customFormat="1" ht="19.5" customHeight="1">
      <c r="A11" s="7" t="s">
        <v>445</v>
      </c>
      <c r="B11" s="136">
        <f t="shared" si="0"/>
        <v>2840175</v>
      </c>
      <c r="C11" s="136">
        <f t="shared" si="1"/>
        <v>2826407</v>
      </c>
      <c r="D11" s="140">
        <v>2764211</v>
      </c>
      <c r="E11" s="140">
        <v>52146</v>
      </c>
      <c r="F11" s="140">
        <v>10050</v>
      </c>
      <c r="G11" s="140"/>
      <c r="H11" s="145">
        <f t="shared" si="2"/>
        <v>13768</v>
      </c>
      <c r="I11" s="140">
        <v>6027</v>
      </c>
      <c r="J11" s="140">
        <v>7302</v>
      </c>
      <c r="K11" s="140">
        <v>439</v>
      </c>
    </row>
    <row r="12" spans="1:11" s="8" customFormat="1" ht="19.5" customHeight="1">
      <c r="A12" s="7" t="s">
        <v>446</v>
      </c>
      <c r="B12" s="136">
        <f t="shared" si="0"/>
        <v>1634271</v>
      </c>
      <c r="C12" s="136">
        <f t="shared" si="1"/>
        <v>1624041</v>
      </c>
      <c r="D12" s="140">
        <v>1609252</v>
      </c>
      <c r="E12" s="140">
        <v>14118</v>
      </c>
      <c r="F12" s="140">
        <v>671</v>
      </c>
      <c r="G12" s="140"/>
      <c r="H12" s="145">
        <f t="shared" si="2"/>
        <v>10230</v>
      </c>
      <c r="I12" s="140">
        <v>4286</v>
      </c>
      <c r="J12" s="140">
        <v>5834</v>
      </c>
      <c r="K12" s="140">
        <v>110</v>
      </c>
    </row>
    <row r="13" spans="1:11" s="8" customFormat="1" ht="19.5" customHeight="1">
      <c r="A13" s="7" t="s">
        <v>447</v>
      </c>
      <c r="B13" s="136">
        <f t="shared" si="0"/>
        <v>1602745</v>
      </c>
      <c r="C13" s="136">
        <f t="shared" si="1"/>
        <v>1566308</v>
      </c>
      <c r="D13" s="140">
        <v>1557200</v>
      </c>
      <c r="E13" s="140">
        <v>9046</v>
      </c>
      <c r="F13" s="140">
        <v>62</v>
      </c>
      <c r="G13" s="140"/>
      <c r="H13" s="145">
        <f t="shared" si="2"/>
        <v>36437</v>
      </c>
      <c r="I13" s="140">
        <v>30306</v>
      </c>
      <c r="J13" s="140">
        <v>5932</v>
      </c>
      <c r="K13" s="140">
        <v>199</v>
      </c>
    </row>
    <row r="14" spans="1:11" s="8" customFormat="1" ht="19.5" customHeight="1">
      <c r="A14" s="7" t="s">
        <v>448</v>
      </c>
      <c r="B14" s="136">
        <f t="shared" si="0"/>
        <v>1976169</v>
      </c>
      <c r="C14" s="136">
        <f t="shared" si="1"/>
        <v>1956750</v>
      </c>
      <c r="D14" s="140">
        <v>1932976</v>
      </c>
      <c r="E14" s="140">
        <v>23390</v>
      </c>
      <c r="F14" s="140">
        <v>384</v>
      </c>
      <c r="G14" s="140"/>
      <c r="H14" s="145">
        <f t="shared" si="2"/>
        <v>19419</v>
      </c>
      <c r="I14" s="140">
        <v>12595</v>
      </c>
      <c r="J14" s="140">
        <v>6231</v>
      </c>
      <c r="K14" s="140">
        <v>593</v>
      </c>
    </row>
    <row r="15" spans="1:11" s="8" customFormat="1" ht="19.5" customHeight="1">
      <c r="A15" s="7" t="s">
        <v>449</v>
      </c>
      <c r="B15" s="136">
        <f t="shared" si="0"/>
        <v>4028327</v>
      </c>
      <c r="C15" s="136">
        <f t="shared" si="1"/>
        <v>4001371</v>
      </c>
      <c r="D15" s="140">
        <v>3938317</v>
      </c>
      <c r="E15" s="140">
        <v>57639</v>
      </c>
      <c r="F15" s="140">
        <v>5415</v>
      </c>
      <c r="G15" s="140"/>
      <c r="H15" s="145">
        <f t="shared" si="2"/>
        <v>26956</v>
      </c>
      <c r="I15" s="140">
        <v>19235</v>
      </c>
      <c r="J15" s="140">
        <v>7483</v>
      </c>
      <c r="K15" s="140">
        <v>238</v>
      </c>
    </row>
    <row r="16" spans="1:11" s="8" customFormat="1" ht="19.5" customHeight="1">
      <c r="A16" s="7" t="s">
        <v>498</v>
      </c>
      <c r="B16" s="136">
        <f t="shared" si="0"/>
        <v>5582816</v>
      </c>
      <c r="C16" s="136">
        <f t="shared" si="1"/>
        <v>5516694</v>
      </c>
      <c r="D16" s="140">
        <v>5476482</v>
      </c>
      <c r="E16" s="140">
        <v>38511</v>
      </c>
      <c r="F16" s="140">
        <v>1701</v>
      </c>
      <c r="G16" s="140"/>
      <c r="H16" s="145">
        <f t="shared" si="2"/>
        <v>66122</v>
      </c>
      <c r="I16" s="140">
        <v>10706</v>
      </c>
      <c r="J16" s="140">
        <v>52827</v>
      </c>
      <c r="K16" s="140">
        <v>2589</v>
      </c>
    </row>
    <row r="17" spans="1:11" s="8" customFormat="1" ht="19.5" customHeight="1">
      <c r="A17" s="7" t="s">
        <v>499</v>
      </c>
      <c r="B17" s="136">
        <f t="shared" si="0"/>
        <v>2627906</v>
      </c>
      <c r="C17" s="136">
        <f t="shared" si="1"/>
        <v>2620323</v>
      </c>
      <c r="D17" s="140">
        <v>2590927</v>
      </c>
      <c r="E17" s="140">
        <v>26198</v>
      </c>
      <c r="F17" s="140">
        <v>3198</v>
      </c>
      <c r="G17" s="140"/>
      <c r="H17" s="145">
        <f t="shared" si="2"/>
        <v>7583</v>
      </c>
      <c r="I17" s="140">
        <v>3533</v>
      </c>
      <c r="J17" s="140">
        <v>3602</v>
      </c>
      <c r="K17" s="140">
        <v>448</v>
      </c>
    </row>
    <row r="18" spans="1:11" s="8" customFormat="1" ht="19.5" customHeight="1">
      <c r="A18" s="7" t="s">
        <v>500</v>
      </c>
      <c r="B18" s="136">
        <f t="shared" si="0"/>
        <v>1907043</v>
      </c>
      <c r="C18" s="136">
        <f t="shared" si="1"/>
        <v>1898287</v>
      </c>
      <c r="D18" s="140">
        <v>1881619</v>
      </c>
      <c r="E18" s="140">
        <v>16219</v>
      </c>
      <c r="F18" s="140">
        <v>449</v>
      </c>
      <c r="G18" s="140"/>
      <c r="H18" s="145">
        <f t="shared" si="2"/>
        <v>8756</v>
      </c>
      <c r="I18" s="140">
        <v>5256</v>
      </c>
      <c r="J18" s="140">
        <v>3328</v>
      </c>
      <c r="K18" s="140">
        <v>172</v>
      </c>
    </row>
    <row r="19" spans="1:11" s="8" customFormat="1" ht="19.5" customHeight="1">
      <c r="A19" s="7" t="s">
        <v>501</v>
      </c>
      <c r="B19" s="136">
        <f t="shared" si="0"/>
        <v>249965</v>
      </c>
      <c r="C19" s="136">
        <f t="shared" si="1"/>
        <v>249012</v>
      </c>
      <c r="D19" s="140">
        <v>244798</v>
      </c>
      <c r="E19" s="140">
        <v>3615</v>
      </c>
      <c r="F19" s="140">
        <v>599</v>
      </c>
      <c r="G19" s="140"/>
      <c r="H19" s="145">
        <f t="shared" si="2"/>
        <v>953</v>
      </c>
      <c r="I19" s="140">
        <v>472</v>
      </c>
      <c r="J19" s="140">
        <v>420</v>
      </c>
      <c r="K19" s="140">
        <v>61</v>
      </c>
    </row>
    <row r="20" spans="1:11" s="8" customFormat="1" ht="19.5" customHeight="1">
      <c r="A20" s="7" t="s">
        <v>502</v>
      </c>
      <c r="B20" s="136">
        <f t="shared" si="0"/>
        <v>4243415</v>
      </c>
      <c r="C20" s="136">
        <f t="shared" si="1"/>
        <v>4229657</v>
      </c>
      <c r="D20" s="140">
        <v>4148423</v>
      </c>
      <c r="E20" s="140">
        <v>67745</v>
      </c>
      <c r="F20" s="140">
        <v>13489</v>
      </c>
      <c r="G20" s="140"/>
      <c r="H20" s="145">
        <f t="shared" si="2"/>
        <v>13758</v>
      </c>
      <c r="I20" s="140">
        <v>7432</v>
      </c>
      <c r="J20" s="140">
        <v>5877</v>
      </c>
      <c r="K20" s="140">
        <v>449</v>
      </c>
    </row>
    <row r="21" spans="1:11" s="8" customFormat="1" ht="19.5" customHeight="1">
      <c r="A21" s="15" t="s">
        <v>450</v>
      </c>
      <c r="B21" s="146">
        <f>SUM(C21,H21)</f>
        <v>1761535</v>
      </c>
      <c r="C21" s="137">
        <f t="shared" si="1"/>
        <v>1761535</v>
      </c>
      <c r="D21" s="144">
        <v>1740096</v>
      </c>
      <c r="E21" s="144">
        <v>20460</v>
      </c>
      <c r="F21" s="144">
        <v>979</v>
      </c>
      <c r="G21" s="144"/>
      <c r="H21" s="147" t="s">
        <v>2</v>
      </c>
      <c r="I21" s="148" t="s">
        <v>114</v>
      </c>
      <c r="J21" s="148" t="s">
        <v>2</v>
      </c>
      <c r="K21" s="148" t="s">
        <v>114</v>
      </c>
    </row>
    <row r="22" spans="1:4" s="8" customFormat="1" ht="21" customHeight="1">
      <c r="A22" s="59" t="s">
        <v>524</v>
      </c>
      <c r="B22" s="92"/>
      <c r="C22" s="92"/>
      <c r="D22" s="20"/>
    </row>
    <row r="23" ht="17.25">
      <c r="A23" s="200" t="s">
        <v>284</v>
      </c>
    </row>
  </sheetData>
  <sheetProtection/>
  <mergeCells count="5">
    <mergeCell ref="A3:A4"/>
    <mergeCell ref="H3:K3"/>
    <mergeCell ref="A1:K1"/>
    <mergeCell ref="C3:F3"/>
    <mergeCell ref="A2:K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1"/>
  <sheetViews>
    <sheetView showGridLines="0" view="pageBreakPreview" zoomScaleNormal="110" zoomScaleSheetLayoutView="100" workbookViewId="0" topLeftCell="A16">
      <selection activeCell="A1" sqref="A1:K1"/>
    </sheetView>
  </sheetViews>
  <sheetFormatPr defaultColWidth="9.7109375" defaultRowHeight="21.75"/>
  <cols>
    <col min="1" max="1" width="38.8515625" style="16" customWidth="1"/>
    <col min="2" max="3" width="12.7109375" style="16" bestFit="1" customWidth="1"/>
    <col min="4" max="4" width="12.7109375" style="26" bestFit="1" customWidth="1"/>
    <col min="5" max="5" width="12.140625" style="16" customWidth="1"/>
    <col min="6" max="6" width="14.421875" style="16" customWidth="1"/>
    <col min="7" max="7" width="2.421875" style="16" customWidth="1"/>
    <col min="8" max="11" width="12.140625" style="16" customWidth="1"/>
    <col min="12" max="12" width="10.8515625" style="16" customWidth="1"/>
    <col min="13" max="13" width="9.8515625" style="16" customWidth="1"/>
    <col min="14" max="14" width="3.00390625" style="16" customWidth="1"/>
    <col min="15" max="15" width="12.140625" style="16" customWidth="1"/>
    <col min="16" max="16384" width="9.7109375" style="16" customWidth="1"/>
  </cols>
  <sheetData>
    <row r="1" spans="1:12" s="35" customFormat="1" ht="24" customHeight="1">
      <c r="A1" s="482" t="s">
        <v>503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91"/>
    </row>
    <row r="2" spans="1:12" s="30" customFormat="1" ht="17.25" customHeight="1">
      <c r="A2" s="463" t="s">
        <v>66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33"/>
    </row>
    <row r="3" spans="1:11" s="19" customFormat="1" ht="24" customHeight="1">
      <c r="A3" s="474" t="s">
        <v>493</v>
      </c>
      <c r="B3" s="106" t="s">
        <v>21</v>
      </c>
      <c r="C3" s="474" t="s">
        <v>4</v>
      </c>
      <c r="D3" s="474"/>
      <c r="E3" s="474"/>
      <c r="F3" s="474"/>
      <c r="G3" s="2"/>
      <c r="H3" s="474" t="s">
        <v>5</v>
      </c>
      <c r="I3" s="474"/>
      <c r="J3" s="474"/>
      <c r="K3" s="474"/>
    </row>
    <row r="4" spans="1:11" s="19" customFormat="1" ht="24" customHeight="1">
      <c r="A4" s="477"/>
      <c r="B4" s="104" t="s">
        <v>22</v>
      </c>
      <c r="C4" s="75" t="s">
        <v>8</v>
      </c>
      <c r="D4" s="75" t="s">
        <v>168</v>
      </c>
      <c r="E4" s="75" t="s">
        <v>256</v>
      </c>
      <c r="F4" s="75" t="s">
        <v>7</v>
      </c>
      <c r="G4" s="105"/>
      <c r="H4" s="75" t="s">
        <v>8</v>
      </c>
      <c r="I4" s="201" t="s">
        <v>504</v>
      </c>
      <c r="J4" s="201" t="s">
        <v>505</v>
      </c>
      <c r="K4" s="201" t="s">
        <v>506</v>
      </c>
    </row>
    <row r="5" spans="1:12" s="12" customFormat="1" ht="25.5" customHeight="1">
      <c r="A5" s="101" t="s">
        <v>8</v>
      </c>
      <c r="B5" s="135">
        <f aca="true" t="shared" si="0" ref="B5:B23">C5+H5</f>
        <v>27990196</v>
      </c>
      <c r="C5" s="135">
        <f aca="true" t="shared" si="1" ref="C5:C24">SUM(D5:F5)</f>
        <v>27827221</v>
      </c>
      <c r="D5" s="135">
        <f>SUM(D6:D24)</f>
        <v>26141863</v>
      </c>
      <c r="E5" s="135">
        <f>SUM(E6:E24)</f>
        <v>1448947</v>
      </c>
      <c r="F5" s="135">
        <f>SUM(F6:F24)</f>
        <v>236411</v>
      </c>
      <c r="G5" s="135"/>
      <c r="H5" s="135">
        <f aca="true" t="shared" si="2" ref="H5:H23">SUM(I5:K5)</f>
        <v>162975</v>
      </c>
      <c r="I5" s="150">
        <f>SUM(I6:I24)</f>
        <v>85623</v>
      </c>
      <c r="J5" s="150">
        <f>SUM(J6:J24)</f>
        <v>49116</v>
      </c>
      <c r="K5" s="150">
        <f>SUM(K6:K24)</f>
        <v>28236</v>
      </c>
      <c r="L5" s="36"/>
    </row>
    <row r="6" spans="1:13" s="8" customFormat="1" ht="18" customHeight="1">
      <c r="A6" s="7" t="s">
        <v>507</v>
      </c>
      <c r="B6" s="136">
        <f t="shared" si="0"/>
        <v>1655049</v>
      </c>
      <c r="C6" s="136">
        <f t="shared" si="1"/>
        <v>1601977</v>
      </c>
      <c r="D6" s="140">
        <v>1526050</v>
      </c>
      <c r="E6" s="140">
        <v>72127</v>
      </c>
      <c r="F6" s="140">
        <v>3800</v>
      </c>
      <c r="G6" s="140"/>
      <c r="H6" s="136">
        <f t="shared" si="2"/>
        <v>53072</v>
      </c>
      <c r="I6" s="151">
        <v>23596</v>
      </c>
      <c r="J6" s="151">
        <v>23263</v>
      </c>
      <c r="K6" s="151">
        <v>6213</v>
      </c>
      <c r="L6" s="32"/>
      <c r="M6" s="32"/>
    </row>
    <row r="7" spans="1:18" s="6" customFormat="1" ht="18" customHeight="1">
      <c r="A7" s="7" t="s">
        <v>451</v>
      </c>
      <c r="B7" s="136">
        <f t="shared" si="0"/>
        <v>493492</v>
      </c>
      <c r="C7" s="136">
        <f t="shared" si="1"/>
        <v>477693</v>
      </c>
      <c r="D7" s="140">
        <v>466369</v>
      </c>
      <c r="E7" s="140">
        <v>9113</v>
      </c>
      <c r="F7" s="140">
        <v>2211</v>
      </c>
      <c r="G7" s="140"/>
      <c r="H7" s="136">
        <f t="shared" si="2"/>
        <v>15799</v>
      </c>
      <c r="I7" s="151">
        <v>12590</v>
      </c>
      <c r="J7" s="151">
        <v>2302</v>
      </c>
      <c r="K7" s="151">
        <v>907</v>
      </c>
      <c r="L7" s="32"/>
      <c r="M7" s="32"/>
      <c r="N7" s="8"/>
      <c r="O7" s="8"/>
      <c r="P7" s="8"/>
      <c r="Q7" s="8"/>
      <c r="R7" s="8"/>
    </row>
    <row r="8" spans="1:18" s="6" customFormat="1" ht="18" customHeight="1">
      <c r="A8" s="7" t="s">
        <v>508</v>
      </c>
      <c r="B8" s="136">
        <f t="shared" si="0"/>
        <v>2120331</v>
      </c>
      <c r="C8" s="136">
        <f t="shared" si="1"/>
        <v>2115275</v>
      </c>
      <c r="D8" s="140">
        <v>1915223</v>
      </c>
      <c r="E8" s="140">
        <v>163130</v>
      </c>
      <c r="F8" s="140">
        <v>36922</v>
      </c>
      <c r="G8" s="140"/>
      <c r="H8" s="136">
        <f t="shared" si="2"/>
        <v>5056</v>
      </c>
      <c r="I8" s="151">
        <v>1114</v>
      </c>
      <c r="J8" s="151">
        <v>2274</v>
      </c>
      <c r="K8" s="151">
        <v>1668</v>
      </c>
      <c r="L8" s="32"/>
      <c r="M8" s="32"/>
      <c r="N8" s="8"/>
      <c r="O8" s="8"/>
      <c r="P8" s="8"/>
      <c r="Q8" s="8"/>
      <c r="R8" s="8"/>
    </row>
    <row r="9" spans="1:18" s="6" customFormat="1" ht="18" customHeight="1">
      <c r="A9" s="7" t="s">
        <v>452</v>
      </c>
      <c r="B9" s="136">
        <f t="shared" si="0"/>
        <v>608985</v>
      </c>
      <c r="C9" s="136">
        <f t="shared" si="1"/>
        <v>599161</v>
      </c>
      <c r="D9" s="140">
        <v>571076</v>
      </c>
      <c r="E9" s="140">
        <v>24314</v>
      </c>
      <c r="F9" s="140">
        <v>3771</v>
      </c>
      <c r="G9" s="140"/>
      <c r="H9" s="136">
        <f t="shared" si="2"/>
        <v>9824</v>
      </c>
      <c r="I9" s="151">
        <v>4166</v>
      </c>
      <c r="J9" s="151">
        <v>2711</v>
      </c>
      <c r="K9" s="151">
        <v>2947</v>
      </c>
      <c r="L9" s="32"/>
      <c r="M9" s="32"/>
      <c r="N9" s="8"/>
      <c r="O9" s="8"/>
      <c r="P9" s="8"/>
      <c r="Q9" s="8"/>
      <c r="R9" s="8"/>
    </row>
    <row r="10" spans="1:18" s="6" customFormat="1" ht="18" customHeight="1">
      <c r="A10" s="7" t="s">
        <v>453</v>
      </c>
      <c r="B10" s="136">
        <f t="shared" si="0"/>
        <v>2204210</v>
      </c>
      <c r="C10" s="136">
        <f t="shared" si="1"/>
        <v>2191435</v>
      </c>
      <c r="D10" s="140">
        <v>1973009</v>
      </c>
      <c r="E10" s="140">
        <v>187104</v>
      </c>
      <c r="F10" s="140">
        <v>31322</v>
      </c>
      <c r="G10" s="140"/>
      <c r="H10" s="136">
        <f t="shared" si="2"/>
        <v>12775</v>
      </c>
      <c r="I10" s="151">
        <v>8855</v>
      </c>
      <c r="J10" s="151">
        <v>2873</v>
      </c>
      <c r="K10" s="151">
        <v>1047</v>
      </c>
      <c r="L10" s="8"/>
      <c r="M10" s="8"/>
      <c r="N10" s="8"/>
      <c r="O10" s="8"/>
      <c r="P10" s="8"/>
      <c r="Q10" s="8"/>
      <c r="R10" s="8"/>
    </row>
    <row r="11" spans="1:18" s="6" customFormat="1" ht="18" customHeight="1">
      <c r="A11" s="7" t="s">
        <v>509</v>
      </c>
      <c r="B11" s="136">
        <f t="shared" si="0"/>
        <v>395628</v>
      </c>
      <c r="C11" s="136">
        <f t="shared" si="1"/>
        <v>392000</v>
      </c>
      <c r="D11" s="140">
        <v>388180</v>
      </c>
      <c r="E11" s="140">
        <v>3548</v>
      </c>
      <c r="F11" s="140">
        <v>272</v>
      </c>
      <c r="G11" s="140"/>
      <c r="H11" s="136">
        <f t="shared" si="2"/>
        <v>3628</v>
      </c>
      <c r="I11" s="151">
        <v>2013</v>
      </c>
      <c r="J11" s="151">
        <v>758</v>
      </c>
      <c r="K11" s="151">
        <v>857</v>
      </c>
      <c r="L11" s="8"/>
      <c r="M11" s="8"/>
      <c r="N11" s="8"/>
      <c r="O11" s="8"/>
      <c r="P11" s="8"/>
      <c r="Q11" s="8"/>
      <c r="R11" s="8"/>
    </row>
    <row r="12" spans="1:18" s="6" customFormat="1" ht="18" customHeight="1">
      <c r="A12" s="7" t="s">
        <v>510</v>
      </c>
      <c r="B12" s="136">
        <f t="shared" si="0"/>
        <v>391489</v>
      </c>
      <c r="C12" s="136">
        <f t="shared" si="1"/>
        <v>389211</v>
      </c>
      <c r="D12" s="140">
        <v>375868</v>
      </c>
      <c r="E12" s="140">
        <v>12245</v>
      </c>
      <c r="F12" s="140">
        <v>1098</v>
      </c>
      <c r="G12" s="140"/>
      <c r="H12" s="136">
        <f t="shared" si="2"/>
        <v>2278</v>
      </c>
      <c r="I12" s="151">
        <v>1102</v>
      </c>
      <c r="J12" s="151">
        <v>522</v>
      </c>
      <c r="K12" s="151">
        <v>654</v>
      </c>
      <c r="L12" s="8"/>
      <c r="M12" s="8"/>
      <c r="N12" s="8"/>
      <c r="O12" s="8"/>
      <c r="P12" s="8"/>
      <c r="Q12" s="8"/>
      <c r="R12" s="8"/>
    </row>
    <row r="13" spans="1:18" s="6" customFormat="1" ht="18" customHeight="1">
      <c r="A13" s="7" t="s">
        <v>511</v>
      </c>
      <c r="B13" s="136">
        <f t="shared" si="0"/>
        <v>77486</v>
      </c>
      <c r="C13" s="136">
        <f t="shared" si="1"/>
        <v>71373</v>
      </c>
      <c r="D13" s="140">
        <v>70366</v>
      </c>
      <c r="E13" s="140">
        <v>935</v>
      </c>
      <c r="F13" s="140">
        <v>72</v>
      </c>
      <c r="G13" s="140"/>
      <c r="H13" s="136">
        <f t="shared" si="2"/>
        <v>6113</v>
      </c>
      <c r="I13" s="151">
        <v>5115</v>
      </c>
      <c r="J13" s="151">
        <v>967</v>
      </c>
      <c r="K13" s="151">
        <v>31</v>
      </c>
      <c r="L13" s="8"/>
      <c r="M13" s="8"/>
      <c r="N13" s="8"/>
      <c r="O13" s="8"/>
      <c r="P13" s="8"/>
      <c r="Q13" s="8"/>
      <c r="R13" s="8"/>
    </row>
    <row r="14" spans="1:18" s="6" customFormat="1" ht="18" customHeight="1">
      <c r="A14" s="7" t="s">
        <v>512</v>
      </c>
      <c r="B14" s="136">
        <f t="shared" si="0"/>
        <v>47398</v>
      </c>
      <c r="C14" s="136">
        <f t="shared" si="1"/>
        <v>46927</v>
      </c>
      <c r="D14" s="140">
        <v>45264</v>
      </c>
      <c r="E14" s="140">
        <v>1333</v>
      </c>
      <c r="F14" s="140">
        <v>330</v>
      </c>
      <c r="G14" s="140"/>
      <c r="H14" s="136">
        <f t="shared" si="2"/>
        <v>471</v>
      </c>
      <c r="I14" s="151">
        <v>309</v>
      </c>
      <c r="J14" s="151">
        <v>150</v>
      </c>
      <c r="K14" s="151">
        <v>12</v>
      </c>
      <c r="L14" s="8"/>
      <c r="M14" s="8"/>
      <c r="N14" s="8"/>
      <c r="O14" s="8"/>
      <c r="P14" s="8"/>
      <c r="Q14" s="8"/>
      <c r="R14" s="8"/>
    </row>
    <row r="15" spans="1:18" s="6" customFormat="1" ht="18" customHeight="1">
      <c r="A15" s="7" t="s">
        <v>454</v>
      </c>
      <c r="B15" s="136">
        <f t="shared" si="0"/>
        <v>938682</v>
      </c>
      <c r="C15" s="136">
        <f t="shared" si="1"/>
        <v>933373</v>
      </c>
      <c r="D15" s="140">
        <v>877640</v>
      </c>
      <c r="E15" s="140">
        <v>51986</v>
      </c>
      <c r="F15" s="140">
        <v>3747</v>
      </c>
      <c r="G15" s="140"/>
      <c r="H15" s="136">
        <f t="shared" si="2"/>
        <v>5309</v>
      </c>
      <c r="I15" s="151">
        <v>2599</v>
      </c>
      <c r="J15" s="151">
        <v>1345</v>
      </c>
      <c r="K15" s="151">
        <v>1365</v>
      </c>
      <c r="L15" s="32"/>
      <c r="M15" s="32"/>
      <c r="N15" s="8"/>
      <c r="O15" s="8"/>
      <c r="P15" s="8"/>
      <c r="Q15" s="8"/>
      <c r="R15" s="8"/>
    </row>
    <row r="16" spans="1:18" s="6" customFormat="1" ht="18" customHeight="1">
      <c r="A16" s="7" t="s">
        <v>455</v>
      </c>
      <c r="B16" s="136">
        <f t="shared" si="0"/>
        <v>1676561</v>
      </c>
      <c r="C16" s="136">
        <f t="shared" si="1"/>
        <v>1667873</v>
      </c>
      <c r="D16" s="140">
        <v>1624268</v>
      </c>
      <c r="E16" s="140">
        <v>39993</v>
      </c>
      <c r="F16" s="140">
        <v>3612</v>
      </c>
      <c r="G16" s="140"/>
      <c r="H16" s="136">
        <f t="shared" si="2"/>
        <v>8688</v>
      </c>
      <c r="I16" s="151">
        <v>4332</v>
      </c>
      <c r="J16" s="151">
        <v>3241</v>
      </c>
      <c r="K16" s="151">
        <v>1115</v>
      </c>
      <c r="L16" s="8"/>
      <c r="M16" s="8"/>
      <c r="N16" s="8"/>
      <c r="O16" s="8"/>
      <c r="P16" s="8"/>
      <c r="Q16" s="8"/>
      <c r="R16" s="8"/>
    </row>
    <row r="17" spans="1:18" s="6" customFormat="1" ht="18" customHeight="1">
      <c r="A17" s="7" t="s">
        <v>456</v>
      </c>
      <c r="B17" s="136">
        <f t="shared" si="0"/>
        <v>693836</v>
      </c>
      <c r="C17" s="136">
        <f t="shared" si="1"/>
        <v>687942</v>
      </c>
      <c r="D17" s="140">
        <v>622106</v>
      </c>
      <c r="E17" s="140">
        <v>54880</v>
      </c>
      <c r="F17" s="140">
        <v>10956</v>
      </c>
      <c r="G17" s="140"/>
      <c r="H17" s="136">
        <f t="shared" si="2"/>
        <v>5894</v>
      </c>
      <c r="I17" s="151">
        <v>3551</v>
      </c>
      <c r="J17" s="151">
        <v>1282</v>
      </c>
      <c r="K17" s="151">
        <v>1061</v>
      </c>
      <c r="L17" s="8"/>
      <c r="M17" s="8"/>
      <c r="N17" s="8"/>
      <c r="O17" s="8"/>
      <c r="P17" s="8"/>
      <c r="Q17" s="8"/>
      <c r="R17" s="8"/>
    </row>
    <row r="18" spans="1:18" s="6" customFormat="1" ht="18" customHeight="1">
      <c r="A18" s="7" t="s">
        <v>457</v>
      </c>
      <c r="B18" s="136">
        <f t="shared" si="0"/>
        <v>781157</v>
      </c>
      <c r="C18" s="136">
        <f t="shared" si="1"/>
        <v>777832</v>
      </c>
      <c r="D18" s="140">
        <v>722246</v>
      </c>
      <c r="E18" s="140">
        <v>50748</v>
      </c>
      <c r="F18" s="140">
        <v>4838</v>
      </c>
      <c r="G18" s="140"/>
      <c r="H18" s="136">
        <f t="shared" si="2"/>
        <v>3325</v>
      </c>
      <c r="I18" s="151">
        <v>2617</v>
      </c>
      <c r="J18" s="151">
        <v>209</v>
      </c>
      <c r="K18" s="151">
        <v>499</v>
      </c>
      <c r="L18" s="32"/>
      <c r="M18" s="32"/>
      <c r="N18" s="8"/>
      <c r="O18" s="8"/>
      <c r="P18" s="8"/>
      <c r="Q18" s="8"/>
      <c r="R18" s="8"/>
    </row>
    <row r="19" spans="1:18" s="6" customFormat="1" ht="18" customHeight="1">
      <c r="A19" s="7" t="s">
        <v>458</v>
      </c>
      <c r="B19" s="136">
        <f t="shared" si="0"/>
        <v>1784948</v>
      </c>
      <c r="C19" s="136">
        <f t="shared" si="1"/>
        <v>1780443</v>
      </c>
      <c r="D19" s="140">
        <v>1650204</v>
      </c>
      <c r="E19" s="140">
        <v>108422</v>
      </c>
      <c r="F19" s="140">
        <v>21817</v>
      </c>
      <c r="G19" s="140"/>
      <c r="H19" s="136">
        <f t="shared" si="2"/>
        <v>4505</v>
      </c>
      <c r="I19" s="151">
        <v>2346</v>
      </c>
      <c r="J19" s="151">
        <v>1101</v>
      </c>
      <c r="K19" s="151">
        <v>1058</v>
      </c>
      <c r="L19" s="32"/>
      <c r="M19" s="32"/>
      <c r="N19" s="8"/>
      <c r="O19" s="8"/>
      <c r="P19" s="8"/>
      <c r="Q19" s="8"/>
      <c r="R19" s="8"/>
    </row>
    <row r="20" spans="1:18" s="6" customFormat="1" ht="18" customHeight="1">
      <c r="A20" s="7" t="s">
        <v>459</v>
      </c>
      <c r="B20" s="136">
        <f t="shared" si="0"/>
        <v>67938</v>
      </c>
      <c r="C20" s="136">
        <f t="shared" si="1"/>
        <v>66085</v>
      </c>
      <c r="D20" s="140">
        <v>61031</v>
      </c>
      <c r="E20" s="140">
        <v>4733</v>
      </c>
      <c r="F20" s="140">
        <v>321</v>
      </c>
      <c r="G20" s="140"/>
      <c r="H20" s="136">
        <f t="shared" si="2"/>
        <v>1853</v>
      </c>
      <c r="I20" s="151">
        <v>1668</v>
      </c>
      <c r="J20" s="151">
        <v>37</v>
      </c>
      <c r="K20" s="151">
        <v>148</v>
      </c>
      <c r="L20" s="32"/>
      <c r="M20" s="32"/>
      <c r="N20" s="8"/>
      <c r="O20" s="8"/>
      <c r="P20" s="8"/>
      <c r="Q20" s="8"/>
      <c r="R20" s="8"/>
    </row>
    <row r="21" spans="1:18" s="6" customFormat="1" ht="18" customHeight="1">
      <c r="A21" s="7" t="s">
        <v>460</v>
      </c>
      <c r="B21" s="136">
        <f t="shared" si="0"/>
        <v>787067</v>
      </c>
      <c r="C21" s="136">
        <f t="shared" si="1"/>
        <v>782651</v>
      </c>
      <c r="D21" s="140">
        <v>695952</v>
      </c>
      <c r="E21" s="140">
        <v>78788</v>
      </c>
      <c r="F21" s="140">
        <v>7911</v>
      </c>
      <c r="G21" s="140"/>
      <c r="H21" s="136">
        <f t="shared" si="2"/>
        <v>4416</v>
      </c>
      <c r="I21" s="151">
        <v>2695</v>
      </c>
      <c r="J21" s="151">
        <v>266</v>
      </c>
      <c r="K21" s="151">
        <v>1455</v>
      </c>
      <c r="L21" s="8"/>
      <c r="M21" s="8"/>
      <c r="N21" s="8"/>
      <c r="O21" s="8"/>
      <c r="P21" s="8"/>
      <c r="Q21" s="8"/>
      <c r="R21" s="8"/>
    </row>
    <row r="22" spans="1:18" s="6" customFormat="1" ht="18" customHeight="1">
      <c r="A22" s="7" t="s">
        <v>461</v>
      </c>
      <c r="B22" s="136">
        <f t="shared" si="0"/>
        <v>35889</v>
      </c>
      <c r="C22" s="136">
        <f t="shared" si="1"/>
        <v>33659</v>
      </c>
      <c r="D22" s="140">
        <v>32451</v>
      </c>
      <c r="E22" s="140">
        <v>1028</v>
      </c>
      <c r="F22" s="140">
        <v>180</v>
      </c>
      <c r="G22" s="140"/>
      <c r="H22" s="136">
        <f t="shared" si="2"/>
        <v>2230</v>
      </c>
      <c r="I22" s="151">
        <v>1637</v>
      </c>
      <c r="J22" s="151">
        <v>161</v>
      </c>
      <c r="K22" s="151">
        <v>432</v>
      </c>
      <c r="L22" s="32"/>
      <c r="M22" s="32"/>
      <c r="N22" s="8"/>
      <c r="O22" s="8"/>
      <c r="P22" s="8"/>
      <c r="Q22" s="8"/>
      <c r="R22" s="8"/>
    </row>
    <row r="23" spans="1:11" s="8" customFormat="1" ht="18" customHeight="1">
      <c r="A23" s="7" t="s">
        <v>462</v>
      </c>
      <c r="B23" s="136">
        <f t="shared" si="0"/>
        <v>6633078</v>
      </c>
      <c r="C23" s="136">
        <f t="shared" si="1"/>
        <v>6615339</v>
      </c>
      <c r="D23" s="140">
        <v>6141890</v>
      </c>
      <c r="E23" s="140">
        <v>385483</v>
      </c>
      <c r="F23" s="140">
        <v>87966</v>
      </c>
      <c r="G23" s="140"/>
      <c r="H23" s="136">
        <f t="shared" si="2"/>
        <v>17739</v>
      </c>
      <c r="I23" s="151">
        <v>5318</v>
      </c>
      <c r="J23" s="151">
        <v>5654</v>
      </c>
      <c r="K23" s="151">
        <v>6767</v>
      </c>
    </row>
    <row r="24" spans="1:11" s="6" customFormat="1" ht="18" customHeight="1">
      <c r="A24" s="15" t="s">
        <v>463</v>
      </c>
      <c r="B24" s="137">
        <f>SUM(C24,H24)</f>
        <v>6596972</v>
      </c>
      <c r="C24" s="137">
        <f t="shared" si="1"/>
        <v>6596972</v>
      </c>
      <c r="D24" s="149">
        <v>6382670</v>
      </c>
      <c r="E24" s="144">
        <v>199037</v>
      </c>
      <c r="F24" s="144">
        <v>15265</v>
      </c>
      <c r="G24" s="144"/>
      <c r="H24" s="137" t="s">
        <v>2</v>
      </c>
      <c r="I24" s="152" t="s">
        <v>2</v>
      </c>
      <c r="J24" s="152" t="s">
        <v>2</v>
      </c>
      <c r="K24" s="153" t="s">
        <v>2</v>
      </c>
    </row>
    <row r="25" spans="1:11" s="6" customFormat="1" ht="18" customHeight="1">
      <c r="A25" s="59" t="s">
        <v>524</v>
      </c>
      <c r="B25" s="136"/>
      <c r="C25" s="136"/>
      <c r="D25" s="177"/>
      <c r="E25" s="140"/>
      <c r="F25" s="140"/>
      <c r="G25" s="140"/>
      <c r="H25" s="136"/>
      <c r="I25" s="178"/>
      <c r="J25" s="178"/>
      <c r="K25" s="151"/>
    </row>
    <row r="26" spans="1:18" s="6" customFormat="1" ht="18" customHeight="1">
      <c r="A26" s="13" t="s">
        <v>513</v>
      </c>
      <c r="B26" s="92"/>
      <c r="C26" s="92"/>
      <c r="D26" s="2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6" customFormat="1" ht="18" customHeight="1">
      <c r="A27" s="22"/>
      <c r="B27" s="92"/>
      <c r="C27" s="92"/>
      <c r="D27" s="2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24.75" customHeight="1">
      <c r="A28" s="93"/>
      <c r="B28" s="93"/>
      <c r="C28" s="94"/>
      <c r="D28" s="25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3:18" ht="17.25">
      <c r="C29" s="21"/>
      <c r="D29" s="25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3:18" ht="17.25">
      <c r="C30" s="21"/>
      <c r="D30" s="25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3:18" ht="17.25">
      <c r="C31" s="21"/>
      <c r="D31" s="25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3:18" ht="17.25">
      <c r="C32" s="21"/>
      <c r="D32" s="25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3:18" ht="17.25">
      <c r="C33" s="21"/>
      <c r="D33" s="25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3:18" ht="17.25">
      <c r="C34" s="21"/>
      <c r="D34" s="25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3:18" ht="17.25">
      <c r="C35" s="21"/>
      <c r="D35" s="25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3:18" ht="17.25">
      <c r="C36" s="21"/>
      <c r="D36" s="2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3:18" ht="17.25">
      <c r="C37" s="21"/>
      <c r="D37" s="2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3:18" ht="17.25">
      <c r="C38" s="21"/>
      <c r="D38" s="25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3:18" ht="17.25">
      <c r="C39" s="21"/>
      <c r="D39" s="25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3:18" ht="17.25">
      <c r="C40" s="21"/>
      <c r="D40" s="25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7.25">
      <c r="C41" s="21"/>
      <c r="D41" s="25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7.25">
      <c r="C42" s="21"/>
      <c r="D42" s="25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3:18" ht="17.25">
      <c r="C43" s="21"/>
      <c r="D43" s="25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3:18" ht="17.25">
      <c r="C44" s="21"/>
      <c r="D44" s="25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3:18" ht="17.25">
      <c r="C45" s="21"/>
      <c r="D45" s="25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3:18" ht="17.25">
      <c r="C46" s="21"/>
      <c r="D46" s="25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3:18" ht="17.25">
      <c r="C47" s="21"/>
      <c r="D47" s="25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3:18" ht="17.25">
      <c r="C48" s="21"/>
      <c r="D48" s="25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3:18" ht="17.25">
      <c r="C49" s="21"/>
      <c r="D49" s="25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3:18" ht="17.25">
      <c r="C50" s="21"/>
      <c r="D50" s="2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3:18" ht="17.25">
      <c r="C51" s="21"/>
      <c r="D51" s="25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3:18" ht="17.25">
      <c r="C52" s="21"/>
      <c r="D52" s="25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3:18" ht="17.25">
      <c r="C53" s="21"/>
      <c r="D53" s="25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3:18" ht="17.25">
      <c r="C54" s="21"/>
      <c r="D54" s="25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3:18" ht="17.25">
      <c r="C55" s="21"/>
      <c r="D55" s="25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3:18" ht="17.25">
      <c r="C56" s="21"/>
      <c r="D56" s="25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3:18" ht="17.25">
      <c r="C57" s="21"/>
      <c r="D57" s="25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3:18" ht="17.25">
      <c r="C58" s="21"/>
      <c r="D58" s="25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3:18" ht="17.25">
      <c r="C59" s="21"/>
      <c r="D59" s="25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3:18" ht="17.25">
      <c r="C60" s="21"/>
      <c r="D60" s="25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3:18" ht="17.25">
      <c r="C61" s="21"/>
      <c r="D61" s="25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3:18" ht="17.25">
      <c r="C62" s="21"/>
      <c r="D62" s="25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3:18" ht="17.25">
      <c r="C63" s="21"/>
      <c r="D63" s="25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3:18" ht="17.25">
      <c r="C64" s="21"/>
      <c r="D64" s="25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3:18" ht="17.25">
      <c r="C65" s="21"/>
      <c r="D65" s="25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3:18" ht="17.25">
      <c r="C66" s="21"/>
      <c r="D66" s="25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3:18" ht="17.25">
      <c r="C67" s="21"/>
      <c r="D67" s="25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3:18" ht="17.25">
      <c r="C68" s="21"/>
      <c r="D68" s="25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3:18" ht="17.25">
      <c r="C69" s="21"/>
      <c r="D69" s="25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3:18" ht="17.25">
      <c r="C70" s="21"/>
      <c r="D70" s="25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3:18" ht="17.25">
      <c r="C71" s="21"/>
      <c r="D71" s="25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3:18" ht="17.25">
      <c r="C72" s="21"/>
      <c r="D72" s="25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3:18" ht="17.25">
      <c r="C73" s="21"/>
      <c r="D73" s="25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3:18" ht="17.25">
      <c r="C74" s="21"/>
      <c r="D74" s="25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3:18" ht="17.25">
      <c r="C75" s="21"/>
      <c r="D75" s="25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3:18" ht="17.25">
      <c r="C76" s="21"/>
      <c r="D76" s="25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3:18" ht="17.25">
      <c r="C77" s="21"/>
      <c r="D77" s="25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3:18" ht="17.25">
      <c r="C78" s="21"/>
      <c r="D78" s="25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3:18" ht="17.25">
      <c r="C79" s="21"/>
      <c r="D79" s="25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3:18" ht="17.25">
      <c r="C80" s="21"/>
      <c r="D80" s="25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3:18" ht="17.25">
      <c r="C81" s="21"/>
      <c r="D81" s="25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3:18" ht="17.25">
      <c r="C82" s="21"/>
      <c r="D82" s="25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3:18" ht="17.25">
      <c r="C83" s="21"/>
      <c r="D83" s="25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3:18" ht="17.25">
      <c r="C84" s="21"/>
      <c r="D84" s="25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3:18" ht="17.25">
      <c r="C85" s="21"/>
      <c r="D85" s="25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3:18" ht="17.25">
      <c r="C86" s="21"/>
      <c r="D86" s="25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3:18" ht="17.25">
      <c r="C87" s="21"/>
      <c r="D87" s="25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3:18" ht="17.25">
      <c r="C88" s="21"/>
      <c r="D88" s="25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3:18" ht="17.25">
      <c r="C89" s="21"/>
      <c r="D89" s="25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3:18" ht="17.25">
      <c r="C90" s="21"/>
      <c r="D90" s="25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3:18" ht="17.25">
      <c r="C91" s="21"/>
      <c r="D91" s="25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3:18" ht="17.25">
      <c r="C92" s="21"/>
      <c r="D92" s="25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3:18" ht="17.25">
      <c r="C93" s="21"/>
      <c r="D93" s="25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3:18" ht="17.25">
      <c r="C94" s="21"/>
      <c r="D94" s="25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3:18" ht="17.25">
      <c r="C95" s="21"/>
      <c r="D95" s="25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3:18" ht="17.25">
      <c r="C96" s="21"/>
      <c r="D96" s="25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3:18" ht="17.25">
      <c r="C97" s="21"/>
      <c r="D97" s="25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3:18" ht="17.25">
      <c r="C98" s="21"/>
      <c r="D98" s="25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3:18" ht="17.25">
      <c r="C99" s="21"/>
      <c r="D99" s="2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3:18" ht="17.25">
      <c r="C100" s="21"/>
      <c r="D100" s="25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3:18" ht="17.25">
      <c r="C101" s="21"/>
      <c r="D101" s="25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3:18" ht="17.25">
      <c r="C102" s="21"/>
      <c r="D102" s="25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3:18" ht="17.25">
      <c r="C103" s="21"/>
      <c r="D103" s="25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3:18" ht="17.25">
      <c r="C104" s="21"/>
      <c r="D104" s="25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3:18" ht="17.25">
      <c r="C105" s="21"/>
      <c r="D105" s="25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3:18" ht="17.25">
      <c r="C106" s="21"/>
      <c r="D106" s="25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3:18" ht="17.25">
      <c r="C107" s="21"/>
      <c r="D107" s="25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3:18" ht="17.25">
      <c r="C108" s="21"/>
      <c r="D108" s="25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3:18" ht="17.25">
      <c r="C109" s="21"/>
      <c r="D109" s="25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3:18" ht="17.25">
      <c r="C110" s="21"/>
      <c r="D110" s="25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3:18" ht="17.25">
      <c r="C111" s="21"/>
      <c r="D111" s="25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</row>
  </sheetData>
  <sheetProtection/>
  <mergeCells count="5">
    <mergeCell ref="H3:K3"/>
    <mergeCell ref="A1:K1"/>
    <mergeCell ref="A3:A4"/>
    <mergeCell ref="C3:F3"/>
    <mergeCell ref="A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0"/>
  <sheetViews>
    <sheetView showGridLines="0" view="pageBreakPreview" zoomScaleSheetLayoutView="100" workbookViewId="0" topLeftCell="A1">
      <selection activeCell="J5" sqref="J5"/>
    </sheetView>
  </sheetViews>
  <sheetFormatPr defaultColWidth="11.00390625" defaultRowHeight="21.75"/>
  <cols>
    <col min="1" max="1" width="34.8515625" style="16" customWidth="1"/>
    <col min="2" max="2" width="12.8515625" style="16" customWidth="1"/>
    <col min="3" max="3" width="12.7109375" style="16" bestFit="1" customWidth="1"/>
    <col min="4" max="4" width="12.7109375" style="26" bestFit="1" customWidth="1"/>
    <col min="5" max="5" width="11.8515625" style="16" customWidth="1"/>
    <col min="6" max="6" width="13.8515625" style="16" customWidth="1"/>
    <col min="7" max="7" width="2.28125" style="16" customWidth="1"/>
    <col min="8" max="9" width="11.421875" style="16" customWidth="1"/>
    <col min="10" max="10" width="12.57421875" style="16" customWidth="1"/>
    <col min="11" max="11" width="11.421875" style="16" customWidth="1"/>
    <col min="12" max="12" width="10.8515625" style="16" customWidth="1"/>
    <col min="13" max="13" width="9.8515625" style="16" customWidth="1"/>
    <col min="14" max="14" width="3.00390625" style="16" customWidth="1"/>
    <col min="15" max="15" width="12.140625" style="16" customWidth="1"/>
    <col min="16" max="16384" width="11.00390625" style="16" customWidth="1"/>
  </cols>
  <sheetData>
    <row r="1" spans="1:12" s="35" customFormat="1" ht="19.5" customHeight="1">
      <c r="A1" s="482" t="s">
        <v>514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91"/>
    </row>
    <row r="2" spans="1:12" s="30" customFormat="1" ht="22.5" customHeight="1">
      <c r="A2" s="463" t="s">
        <v>66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33"/>
    </row>
    <row r="3" spans="1:11" s="19" customFormat="1" ht="24" customHeight="1">
      <c r="A3" s="474" t="s">
        <v>493</v>
      </c>
      <c r="B3" s="106" t="s">
        <v>21</v>
      </c>
      <c r="C3" s="474" t="s">
        <v>4</v>
      </c>
      <c r="D3" s="474"/>
      <c r="E3" s="474"/>
      <c r="F3" s="474"/>
      <c r="G3" s="2"/>
      <c r="H3" s="474" t="s">
        <v>5</v>
      </c>
      <c r="I3" s="474"/>
      <c r="J3" s="474"/>
      <c r="K3" s="474"/>
    </row>
    <row r="4" spans="1:11" s="19" customFormat="1" ht="24" customHeight="1">
      <c r="A4" s="475"/>
      <c r="B4" s="104" t="s">
        <v>22</v>
      </c>
      <c r="C4" s="75" t="s">
        <v>8</v>
      </c>
      <c r="D4" s="75" t="s">
        <v>168</v>
      </c>
      <c r="E4" s="75" t="s">
        <v>256</v>
      </c>
      <c r="F4" s="75" t="s">
        <v>7</v>
      </c>
      <c r="G4" s="105"/>
      <c r="H4" s="75" t="s">
        <v>8</v>
      </c>
      <c r="I4" s="201" t="s">
        <v>504</v>
      </c>
      <c r="J4" s="201" t="s">
        <v>17</v>
      </c>
      <c r="K4" s="201" t="s">
        <v>515</v>
      </c>
    </row>
    <row r="5" spans="1:12" s="12" customFormat="1" ht="27.75" customHeight="1">
      <c r="A5" s="101" t="s">
        <v>8</v>
      </c>
      <c r="B5" s="135">
        <f aca="true" t="shared" si="0" ref="B5:B15">C5+H5</f>
        <v>19866811</v>
      </c>
      <c r="C5" s="135">
        <f aca="true" t="shared" si="1" ref="C5:C15">SUM(D5:F5)</f>
        <v>19651227</v>
      </c>
      <c r="D5" s="135">
        <f>SUM(D6:D15)</f>
        <v>19410537</v>
      </c>
      <c r="E5" s="135">
        <f>SUM(E6:E15)</f>
        <v>203754</v>
      </c>
      <c r="F5" s="135">
        <f>SUM(F6:F15)</f>
        <v>36936</v>
      </c>
      <c r="G5" s="135"/>
      <c r="H5" s="135">
        <f aca="true" t="shared" si="2" ref="H5:H15">SUM(I5:K5)</f>
        <v>215584</v>
      </c>
      <c r="I5" s="150">
        <f>SUM(I6:I15)</f>
        <v>86522</v>
      </c>
      <c r="J5" s="150">
        <f>SUM(J6:J15)</f>
        <v>117805</v>
      </c>
      <c r="K5" s="150">
        <f>SUM(K6:K15)</f>
        <v>11257</v>
      </c>
      <c r="L5" s="36"/>
    </row>
    <row r="6" spans="1:13" s="8" customFormat="1" ht="18" customHeight="1">
      <c r="A6" s="7" t="s">
        <v>464</v>
      </c>
      <c r="B6" s="136">
        <f t="shared" si="0"/>
        <v>1651886</v>
      </c>
      <c r="C6" s="136">
        <f t="shared" si="1"/>
        <v>1637722</v>
      </c>
      <c r="D6" s="140">
        <v>1629322</v>
      </c>
      <c r="E6" s="140">
        <v>8181</v>
      </c>
      <c r="F6" s="140">
        <v>219</v>
      </c>
      <c r="G6" s="140"/>
      <c r="H6" s="136">
        <f t="shared" si="2"/>
        <v>14164</v>
      </c>
      <c r="I6" s="154">
        <v>6092</v>
      </c>
      <c r="J6" s="151">
        <v>6397</v>
      </c>
      <c r="K6" s="151">
        <v>1675</v>
      </c>
      <c r="L6" s="32"/>
      <c r="M6" s="32"/>
    </row>
    <row r="7" spans="1:18" s="6" customFormat="1" ht="18" customHeight="1">
      <c r="A7" s="7" t="s">
        <v>465</v>
      </c>
      <c r="B7" s="136">
        <f t="shared" si="0"/>
        <v>796051</v>
      </c>
      <c r="C7" s="136">
        <f t="shared" si="1"/>
        <v>783837</v>
      </c>
      <c r="D7" s="140">
        <v>778046</v>
      </c>
      <c r="E7" s="140">
        <v>5584</v>
      </c>
      <c r="F7" s="140">
        <v>207</v>
      </c>
      <c r="G7" s="140"/>
      <c r="H7" s="136">
        <f t="shared" si="2"/>
        <v>12214</v>
      </c>
      <c r="I7" s="151">
        <v>5229</v>
      </c>
      <c r="J7" s="151">
        <v>5542</v>
      </c>
      <c r="K7" s="151">
        <v>1443</v>
      </c>
      <c r="L7" s="32"/>
      <c r="M7" s="32"/>
      <c r="N7" s="8"/>
      <c r="O7" s="8"/>
      <c r="P7" s="8"/>
      <c r="Q7" s="8"/>
      <c r="R7" s="8"/>
    </row>
    <row r="8" spans="1:18" s="6" customFormat="1" ht="18" customHeight="1">
      <c r="A8" s="7" t="s">
        <v>466</v>
      </c>
      <c r="B8" s="136">
        <f t="shared" si="0"/>
        <v>2393421</v>
      </c>
      <c r="C8" s="136">
        <f t="shared" si="1"/>
        <v>2361342</v>
      </c>
      <c r="D8" s="140">
        <v>2339484</v>
      </c>
      <c r="E8" s="140">
        <v>16737</v>
      </c>
      <c r="F8" s="140">
        <v>5121</v>
      </c>
      <c r="G8" s="140"/>
      <c r="H8" s="136">
        <f t="shared" si="2"/>
        <v>32079</v>
      </c>
      <c r="I8" s="151">
        <v>4615</v>
      </c>
      <c r="J8" s="151">
        <v>25238</v>
      </c>
      <c r="K8" s="151">
        <v>2226</v>
      </c>
      <c r="L8" s="32"/>
      <c r="M8" s="32"/>
      <c r="N8" s="8"/>
      <c r="O8" s="8"/>
      <c r="P8" s="8"/>
      <c r="Q8" s="8"/>
      <c r="R8" s="8"/>
    </row>
    <row r="9" spans="1:18" s="6" customFormat="1" ht="18" customHeight="1">
      <c r="A9" s="7" t="s">
        <v>467</v>
      </c>
      <c r="B9" s="136">
        <f t="shared" si="0"/>
        <v>2121785</v>
      </c>
      <c r="C9" s="136">
        <f t="shared" si="1"/>
        <v>2088478</v>
      </c>
      <c r="D9" s="140">
        <v>2068999</v>
      </c>
      <c r="E9" s="140">
        <v>16144</v>
      </c>
      <c r="F9" s="140">
        <v>3335</v>
      </c>
      <c r="G9" s="140"/>
      <c r="H9" s="136">
        <f t="shared" si="2"/>
        <v>33307</v>
      </c>
      <c r="I9" s="151">
        <v>4310</v>
      </c>
      <c r="J9" s="151">
        <v>27106</v>
      </c>
      <c r="K9" s="151">
        <v>1891</v>
      </c>
      <c r="L9" s="32"/>
      <c r="M9" s="32"/>
      <c r="N9" s="8"/>
      <c r="O9" s="8"/>
      <c r="P9" s="8"/>
      <c r="Q9" s="8"/>
      <c r="R9" s="8"/>
    </row>
    <row r="10" spans="1:18" s="6" customFormat="1" ht="18" customHeight="1">
      <c r="A10" s="7" t="s">
        <v>468</v>
      </c>
      <c r="B10" s="136">
        <f t="shared" si="0"/>
        <v>2356098</v>
      </c>
      <c r="C10" s="136">
        <f t="shared" si="1"/>
        <v>2330347</v>
      </c>
      <c r="D10" s="140">
        <v>2304673</v>
      </c>
      <c r="E10" s="140">
        <v>19842</v>
      </c>
      <c r="F10" s="140">
        <v>5832</v>
      </c>
      <c r="G10" s="140"/>
      <c r="H10" s="136">
        <f t="shared" si="2"/>
        <v>25751</v>
      </c>
      <c r="I10" s="151">
        <v>17258</v>
      </c>
      <c r="J10" s="151">
        <v>7758</v>
      </c>
      <c r="K10" s="151">
        <v>735</v>
      </c>
      <c r="L10" s="8"/>
      <c r="M10" s="8"/>
      <c r="N10" s="8"/>
      <c r="O10" s="8"/>
      <c r="P10" s="8"/>
      <c r="Q10" s="8"/>
      <c r="R10" s="8"/>
    </row>
    <row r="11" spans="1:18" s="6" customFormat="1" ht="18" customHeight="1">
      <c r="A11" s="7" t="s">
        <v>469</v>
      </c>
      <c r="B11" s="136">
        <f t="shared" si="0"/>
        <v>1863899</v>
      </c>
      <c r="C11" s="136">
        <f t="shared" si="1"/>
        <v>1842396</v>
      </c>
      <c r="D11" s="140">
        <v>1821427</v>
      </c>
      <c r="E11" s="140">
        <v>16586</v>
      </c>
      <c r="F11" s="140">
        <v>4383</v>
      </c>
      <c r="G11" s="140"/>
      <c r="H11" s="136">
        <f t="shared" si="2"/>
        <v>21503</v>
      </c>
      <c r="I11" s="151">
        <v>14654</v>
      </c>
      <c r="J11" s="151">
        <v>6621</v>
      </c>
      <c r="K11" s="151">
        <v>228</v>
      </c>
      <c r="L11" s="32"/>
      <c r="M11" s="32"/>
      <c r="N11" s="8"/>
      <c r="O11" s="8"/>
      <c r="P11" s="8"/>
      <c r="Q11" s="8"/>
      <c r="R11" s="8"/>
    </row>
    <row r="12" spans="1:18" s="6" customFormat="1" ht="18" customHeight="1">
      <c r="A12" s="7" t="s">
        <v>470</v>
      </c>
      <c r="B12" s="136">
        <f t="shared" si="0"/>
        <v>2095549</v>
      </c>
      <c r="C12" s="136">
        <f t="shared" si="1"/>
        <v>2082228</v>
      </c>
      <c r="D12" s="140">
        <v>2060533</v>
      </c>
      <c r="E12" s="140">
        <v>19924</v>
      </c>
      <c r="F12" s="140">
        <v>1771</v>
      </c>
      <c r="G12" s="140"/>
      <c r="H12" s="136">
        <f t="shared" si="2"/>
        <v>13321</v>
      </c>
      <c r="I12" s="151">
        <v>6381</v>
      </c>
      <c r="J12" s="151">
        <v>6555</v>
      </c>
      <c r="K12" s="151">
        <v>385</v>
      </c>
      <c r="L12" s="8"/>
      <c r="M12" s="8"/>
      <c r="N12" s="8"/>
      <c r="O12" s="8"/>
      <c r="P12" s="8"/>
      <c r="Q12" s="8"/>
      <c r="R12" s="8"/>
    </row>
    <row r="13" spans="1:18" s="6" customFormat="1" ht="18" customHeight="1">
      <c r="A13" s="7" t="s">
        <v>471</v>
      </c>
      <c r="B13" s="136">
        <f t="shared" si="0"/>
        <v>1886822</v>
      </c>
      <c r="C13" s="136">
        <f t="shared" si="1"/>
        <v>1874452</v>
      </c>
      <c r="D13" s="140">
        <v>1845181</v>
      </c>
      <c r="E13" s="140">
        <v>25987</v>
      </c>
      <c r="F13" s="140">
        <v>3284</v>
      </c>
      <c r="G13" s="140"/>
      <c r="H13" s="136">
        <f t="shared" si="2"/>
        <v>12370</v>
      </c>
      <c r="I13" s="151">
        <v>5501</v>
      </c>
      <c r="J13" s="151">
        <v>6544</v>
      </c>
      <c r="K13" s="151">
        <v>325</v>
      </c>
      <c r="L13" s="8"/>
      <c r="M13" s="8"/>
      <c r="N13" s="8"/>
      <c r="O13" s="8"/>
      <c r="P13" s="8"/>
      <c r="Q13" s="8"/>
      <c r="R13" s="8"/>
    </row>
    <row r="14" spans="1:18" s="6" customFormat="1" ht="18" customHeight="1">
      <c r="A14" s="7" t="s">
        <v>472</v>
      </c>
      <c r="B14" s="136">
        <f t="shared" si="0"/>
        <v>2332017</v>
      </c>
      <c r="C14" s="136">
        <f t="shared" si="1"/>
        <v>2305955</v>
      </c>
      <c r="D14" s="140">
        <v>2258852</v>
      </c>
      <c r="E14" s="140">
        <v>39222</v>
      </c>
      <c r="F14" s="140">
        <v>7881</v>
      </c>
      <c r="G14" s="140"/>
      <c r="H14" s="136">
        <f t="shared" si="2"/>
        <v>26062</v>
      </c>
      <c r="I14" s="151">
        <v>10835</v>
      </c>
      <c r="J14" s="151">
        <v>13986</v>
      </c>
      <c r="K14" s="151">
        <v>1241</v>
      </c>
      <c r="L14" s="32"/>
      <c r="M14" s="32"/>
      <c r="N14" s="8"/>
      <c r="O14" s="8"/>
      <c r="P14" s="8"/>
      <c r="Q14" s="8"/>
      <c r="R14" s="8"/>
    </row>
    <row r="15" spans="1:18" s="6" customFormat="1" ht="18" customHeight="1">
      <c r="A15" s="109" t="s">
        <v>473</v>
      </c>
      <c r="B15" s="137">
        <f t="shared" si="0"/>
        <v>2369283</v>
      </c>
      <c r="C15" s="137">
        <f t="shared" si="1"/>
        <v>2344470</v>
      </c>
      <c r="D15" s="144">
        <v>2304020</v>
      </c>
      <c r="E15" s="144">
        <v>35547</v>
      </c>
      <c r="F15" s="144">
        <v>4903</v>
      </c>
      <c r="G15" s="144"/>
      <c r="H15" s="137">
        <f t="shared" si="2"/>
        <v>24813</v>
      </c>
      <c r="I15" s="153">
        <v>11647</v>
      </c>
      <c r="J15" s="153">
        <v>12058</v>
      </c>
      <c r="K15" s="153">
        <v>1108</v>
      </c>
      <c r="L15" s="32"/>
      <c r="M15" s="32"/>
      <c r="N15" s="8"/>
      <c r="O15" s="8"/>
      <c r="P15" s="8"/>
      <c r="Q15" s="8"/>
      <c r="R15" s="8"/>
    </row>
    <row r="16" spans="1:18" s="6" customFormat="1" ht="18" customHeight="1">
      <c r="A16" s="59" t="s">
        <v>524</v>
      </c>
      <c r="B16" s="22"/>
      <c r="C16" s="22"/>
      <c r="D16" s="20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8.25" customHeight="1">
      <c r="A17" s="93"/>
      <c r="B17" s="93"/>
      <c r="C17" s="94"/>
      <c r="D17" s="25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3:18" ht="17.25">
      <c r="C18" s="21"/>
      <c r="D18" s="25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3:18" ht="17.25">
      <c r="C19" s="21"/>
      <c r="D19" s="2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3:18" ht="17.25">
      <c r="C20" s="21"/>
      <c r="D20" s="25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3:18" ht="17.25">
      <c r="C21" s="21"/>
      <c r="D21" s="25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3:18" ht="17.25">
      <c r="C22" s="21"/>
      <c r="D22" s="25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3:18" ht="17.25">
      <c r="C23" s="21"/>
      <c r="D23" s="25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3:18" ht="17.25">
      <c r="C24" s="21"/>
      <c r="D24" s="25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3:18" ht="17.25">
      <c r="C25" s="21"/>
      <c r="D25" s="25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3:18" ht="17.25">
      <c r="C26" s="21"/>
      <c r="D26" s="25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3:18" ht="17.25">
      <c r="C27" s="21"/>
      <c r="D27" s="25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3:18" ht="17.25">
      <c r="C28" s="21"/>
      <c r="D28" s="25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3:18" ht="17.25">
      <c r="C29" s="21"/>
      <c r="D29" s="25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3:18" ht="17.25">
      <c r="C30" s="21"/>
      <c r="D30" s="25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3:18" ht="17.25">
      <c r="C31" s="21"/>
      <c r="D31" s="25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3:18" ht="17.25">
      <c r="C32" s="21"/>
      <c r="D32" s="25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3:18" ht="17.25">
      <c r="C33" s="21"/>
      <c r="D33" s="25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3:18" ht="17.25">
      <c r="C34" s="21"/>
      <c r="D34" s="25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3:18" ht="17.25">
      <c r="C35" s="21"/>
      <c r="D35" s="25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3:18" ht="17.25">
      <c r="C36" s="21"/>
      <c r="D36" s="2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3:18" ht="17.25">
      <c r="C37" s="21"/>
      <c r="D37" s="2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3:18" ht="17.25">
      <c r="C38" s="21"/>
      <c r="D38" s="25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3:18" ht="17.25">
      <c r="C39" s="21"/>
      <c r="D39" s="25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3:18" ht="17.25">
      <c r="C40" s="21"/>
      <c r="D40" s="25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7.25">
      <c r="C41" s="21"/>
      <c r="D41" s="25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7.25">
      <c r="C42" s="21"/>
      <c r="D42" s="25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3:18" ht="17.25">
      <c r="C43" s="21"/>
      <c r="D43" s="25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3:18" ht="17.25">
      <c r="C44" s="21"/>
      <c r="D44" s="25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3:18" ht="17.25">
      <c r="C45" s="21"/>
      <c r="D45" s="25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3:18" ht="17.25">
      <c r="C46" s="21"/>
      <c r="D46" s="25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3:18" ht="17.25">
      <c r="C47" s="21"/>
      <c r="D47" s="25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3:18" ht="17.25">
      <c r="C48" s="21"/>
      <c r="D48" s="25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3:18" ht="17.25">
      <c r="C49" s="21"/>
      <c r="D49" s="25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3:18" ht="17.25">
      <c r="C50" s="21"/>
      <c r="D50" s="2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3:18" ht="17.25">
      <c r="C51" s="21"/>
      <c r="D51" s="25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3:18" ht="17.25">
      <c r="C52" s="21"/>
      <c r="D52" s="25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3:18" ht="17.25">
      <c r="C53" s="21"/>
      <c r="D53" s="25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3:18" ht="17.25">
      <c r="C54" s="21"/>
      <c r="D54" s="25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3:18" ht="17.25">
      <c r="C55" s="21"/>
      <c r="D55" s="25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3:18" ht="17.25">
      <c r="C56" s="21"/>
      <c r="D56" s="25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3:18" ht="17.25">
      <c r="C57" s="21"/>
      <c r="D57" s="25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3:18" ht="17.25">
      <c r="C58" s="21"/>
      <c r="D58" s="25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3:18" ht="17.25">
      <c r="C59" s="21"/>
      <c r="D59" s="25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3:18" ht="17.25">
      <c r="C60" s="21"/>
      <c r="D60" s="25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3:18" ht="17.25">
      <c r="C61" s="21"/>
      <c r="D61" s="25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3:18" ht="17.25">
      <c r="C62" s="21"/>
      <c r="D62" s="25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3:18" ht="17.25">
      <c r="C63" s="21"/>
      <c r="D63" s="25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3:18" ht="17.25">
      <c r="C64" s="21"/>
      <c r="D64" s="25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3:18" ht="17.25">
      <c r="C65" s="21"/>
      <c r="D65" s="25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3:18" ht="17.25">
      <c r="C66" s="21"/>
      <c r="D66" s="25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3:18" ht="17.25">
      <c r="C67" s="21"/>
      <c r="D67" s="25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3:18" ht="17.25">
      <c r="C68" s="21"/>
      <c r="D68" s="25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3:18" ht="17.25">
      <c r="C69" s="21"/>
      <c r="D69" s="25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3:18" ht="17.25">
      <c r="C70" s="21"/>
      <c r="D70" s="25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3:18" ht="17.25">
      <c r="C71" s="21"/>
      <c r="D71" s="25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3:18" ht="17.25">
      <c r="C72" s="21"/>
      <c r="D72" s="25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3:18" ht="17.25">
      <c r="C73" s="21"/>
      <c r="D73" s="25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3:18" ht="17.25">
      <c r="C74" s="21"/>
      <c r="D74" s="25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3:18" ht="17.25">
      <c r="C75" s="21"/>
      <c r="D75" s="25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3:18" ht="17.25">
      <c r="C76" s="21"/>
      <c r="D76" s="25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3:18" ht="17.25">
      <c r="C77" s="21"/>
      <c r="D77" s="25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3:18" ht="17.25">
      <c r="C78" s="21"/>
      <c r="D78" s="25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3:18" ht="17.25">
      <c r="C79" s="21"/>
      <c r="D79" s="25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3:18" ht="17.25">
      <c r="C80" s="21"/>
      <c r="D80" s="25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3:18" ht="17.25">
      <c r="C81" s="21"/>
      <c r="D81" s="25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3:18" ht="17.25">
      <c r="C82" s="21"/>
      <c r="D82" s="25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3:18" ht="17.25">
      <c r="C83" s="21"/>
      <c r="D83" s="25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3:18" ht="17.25">
      <c r="C84" s="21"/>
      <c r="D84" s="25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3:18" ht="17.25">
      <c r="C85" s="21"/>
      <c r="D85" s="25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3:18" ht="17.25">
      <c r="C86" s="21"/>
      <c r="D86" s="25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3:18" ht="17.25">
      <c r="C87" s="21"/>
      <c r="D87" s="25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3:18" ht="17.25">
      <c r="C88" s="21"/>
      <c r="D88" s="25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3:18" ht="17.25">
      <c r="C89" s="21"/>
      <c r="D89" s="25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3:18" ht="17.25">
      <c r="C90" s="21"/>
      <c r="D90" s="25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3:18" ht="17.25">
      <c r="C91" s="21"/>
      <c r="D91" s="25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3:18" ht="17.25">
      <c r="C92" s="21"/>
      <c r="D92" s="25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3:18" ht="17.25">
      <c r="C93" s="21"/>
      <c r="D93" s="25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3:18" ht="17.25">
      <c r="C94" s="21"/>
      <c r="D94" s="25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3:18" ht="17.25">
      <c r="C95" s="21"/>
      <c r="D95" s="25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3:18" ht="17.25">
      <c r="C96" s="21"/>
      <c r="D96" s="25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3:18" ht="17.25">
      <c r="C97" s="21"/>
      <c r="D97" s="25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3:18" ht="17.25">
      <c r="C98" s="21"/>
      <c r="D98" s="25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3:18" ht="17.25">
      <c r="C99" s="21"/>
      <c r="D99" s="2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3:18" ht="17.25">
      <c r="C100" s="21"/>
      <c r="D100" s="25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</sheetData>
  <sheetProtection/>
  <mergeCells count="5">
    <mergeCell ref="C3:F3"/>
    <mergeCell ref="H3:K3"/>
    <mergeCell ref="A1:K1"/>
    <mergeCell ref="A3:A4"/>
    <mergeCell ref="A2:K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R26"/>
  <sheetViews>
    <sheetView showGridLines="0" view="pageBreakPreview" zoomScale="87" zoomScaleSheetLayoutView="87" workbookViewId="0" topLeftCell="A10">
      <selection activeCell="H5" sqref="H5"/>
    </sheetView>
  </sheetViews>
  <sheetFormatPr defaultColWidth="9.7109375" defaultRowHeight="21.75"/>
  <cols>
    <col min="1" max="1" width="25.28125" style="16" customWidth="1"/>
    <col min="2" max="3" width="12.7109375" style="16" bestFit="1" customWidth="1"/>
    <col min="4" max="4" width="12.7109375" style="26" bestFit="1" customWidth="1"/>
    <col min="5" max="5" width="12.140625" style="16" customWidth="1"/>
    <col min="6" max="6" width="14.421875" style="16" customWidth="1"/>
    <col min="7" max="7" width="2.421875" style="16" customWidth="1"/>
    <col min="8" max="11" width="12.140625" style="16" customWidth="1"/>
    <col min="12" max="12" width="10.8515625" style="16" customWidth="1"/>
    <col min="13" max="13" width="9.8515625" style="16" customWidth="1"/>
    <col min="14" max="14" width="3.00390625" style="16" customWidth="1"/>
    <col min="15" max="15" width="12.140625" style="16" customWidth="1"/>
    <col min="16" max="16384" width="9.7109375" style="16" customWidth="1"/>
  </cols>
  <sheetData>
    <row r="1" spans="1:12" s="35" customFormat="1" ht="24" customHeight="1">
      <c r="A1" s="482" t="s">
        <v>516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91"/>
    </row>
    <row r="2" spans="1:12" s="30" customFormat="1" ht="17.25" customHeight="1">
      <c r="A2" s="463" t="s">
        <v>66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33"/>
    </row>
    <row r="3" spans="1:11" s="19" customFormat="1" ht="24" customHeight="1">
      <c r="A3" s="474" t="s">
        <v>493</v>
      </c>
      <c r="B3" s="106" t="s">
        <v>21</v>
      </c>
      <c r="C3" s="474" t="s">
        <v>4</v>
      </c>
      <c r="D3" s="474"/>
      <c r="E3" s="474"/>
      <c r="F3" s="474"/>
      <c r="G3" s="2"/>
      <c r="H3" s="474" t="s">
        <v>5</v>
      </c>
      <c r="I3" s="474"/>
      <c r="J3" s="474"/>
      <c r="K3" s="474"/>
    </row>
    <row r="4" spans="1:11" s="19" customFormat="1" ht="24" customHeight="1">
      <c r="A4" s="477"/>
      <c r="B4" s="104" t="s">
        <v>22</v>
      </c>
      <c r="C4" s="75" t="s">
        <v>8</v>
      </c>
      <c r="D4" s="75" t="s">
        <v>168</v>
      </c>
      <c r="E4" s="75" t="s">
        <v>256</v>
      </c>
      <c r="F4" s="75" t="s">
        <v>7</v>
      </c>
      <c r="G4" s="105"/>
      <c r="H4" s="75" t="s">
        <v>8</v>
      </c>
      <c r="I4" s="201" t="s">
        <v>517</v>
      </c>
      <c r="J4" s="201" t="s">
        <v>518</v>
      </c>
      <c r="K4" s="201" t="s">
        <v>519</v>
      </c>
    </row>
    <row r="5" spans="1:12" s="12" customFormat="1" ht="25.5" customHeight="1">
      <c r="A5" s="101" t="s">
        <v>8</v>
      </c>
      <c r="B5" s="135">
        <f aca="true" t="shared" si="0" ref="B5:B24">C5+H5</f>
        <v>50727056</v>
      </c>
      <c r="C5" s="135">
        <f aca="true" t="shared" si="1" ref="C5:C24">SUM(D5:F5)</f>
        <v>50614613</v>
      </c>
      <c r="D5" s="135">
        <f>SUM(D6:D24)</f>
        <v>43593694</v>
      </c>
      <c r="E5" s="135">
        <f>SUM(E6:E24)</f>
        <v>5039868</v>
      </c>
      <c r="F5" s="135">
        <f>SUM(F6:F24)</f>
        <v>1981051</v>
      </c>
      <c r="G5" s="135"/>
      <c r="H5" s="135">
        <f aca="true" t="shared" si="2" ref="H5:H24">SUM(I5:K5)</f>
        <v>112443</v>
      </c>
      <c r="I5" s="150">
        <f>SUM(I6:I24)</f>
        <v>67159</v>
      </c>
      <c r="J5" s="150">
        <f>SUM(J6:J24)</f>
        <v>30050</v>
      </c>
      <c r="K5" s="150">
        <f>SUM(K6:K24)</f>
        <v>15234</v>
      </c>
      <c r="L5" s="36"/>
    </row>
    <row r="6" spans="1:13" s="8" customFormat="1" ht="18" customHeight="1">
      <c r="A6" s="7" t="s">
        <v>474</v>
      </c>
      <c r="B6" s="136">
        <f t="shared" si="0"/>
        <v>8895549</v>
      </c>
      <c r="C6" s="136">
        <f t="shared" si="1"/>
        <v>8890218</v>
      </c>
      <c r="D6" s="140">
        <v>7538682</v>
      </c>
      <c r="E6" s="140">
        <v>985308</v>
      </c>
      <c r="F6" s="140">
        <v>366228</v>
      </c>
      <c r="G6" s="140"/>
      <c r="H6" s="136">
        <f t="shared" si="2"/>
        <v>5331</v>
      </c>
      <c r="I6" s="151">
        <v>3609</v>
      </c>
      <c r="J6" s="151">
        <v>1396</v>
      </c>
      <c r="K6" s="151">
        <v>326</v>
      </c>
      <c r="L6" s="32"/>
      <c r="M6" s="32"/>
    </row>
    <row r="7" spans="1:18" s="6" customFormat="1" ht="18" customHeight="1">
      <c r="A7" s="7" t="s">
        <v>475</v>
      </c>
      <c r="B7" s="136">
        <f t="shared" si="0"/>
        <v>1455345</v>
      </c>
      <c r="C7" s="136">
        <f t="shared" si="1"/>
        <v>1454024</v>
      </c>
      <c r="D7" s="140">
        <v>1353218</v>
      </c>
      <c r="E7" s="140">
        <v>89215</v>
      </c>
      <c r="F7" s="140">
        <v>11591</v>
      </c>
      <c r="G7" s="140"/>
      <c r="H7" s="136">
        <f t="shared" si="2"/>
        <v>1321</v>
      </c>
      <c r="I7" s="151">
        <v>1020</v>
      </c>
      <c r="J7" s="151">
        <v>273</v>
      </c>
      <c r="K7" s="151">
        <v>28</v>
      </c>
      <c r="L7" s="32"/>
      <c r="M7" s="32"/>
      <c r="N7" s="8"/>
      <c r="O7" s="8"/>
      <c r="P7" s="8"/>
      <c r="Q7" s="8"/>
      <c r="R7" s="8"/>
    </row>
    <row r="8" spans="1:18" s="6" customFormat="1" ht="18" customHeight="1">
      <c r="A8" s="7" t="s">
        <v>476</v>
      </c>
      <c r="B8" s="136">
        <f t="shared" si="0"/>
        <v>4882610</v>
      </c>
      <c r="C8" s="136">
        <f t="shared" si="1"/>
        <v>4880545</v>
      </c>
      <c r="D8" s="140">
        <v>3502971</v>
      </c>
      <c r="E8" s="140">
        <v>907597</v>
      </c>
      <c r="F8" s="140">
        <v>469977</v>
      </c>
      <c r="G8" s="140"/>
      <c r="H8" s="136">
        <f t="shared" si="2"/>
        <v>2065</v>
      </c>
      <c r="I8" s="151">
        <v>1321</v>
      </c>
      <c r="J8" s="151">
        <v>601</v>
      </c>
      <c r="K8" s="151">
        <v>143</v>
      </c>
      <c r="L8" s="32"/>
      <c r="M8" s="32"/>
      <c r="N8" s="8"/>
      <c r="O8" s="8"/>
      <c r="P8" s="8"/>
      <c r="Q8" s="8"/>
      <c r="R8" s="8"/>
    </row>
    <row r="9" spans="1:18" s="6" customFormat="1" ht="18" customHeight="1">
      <c r="A9" s="7" t="s">
        <v>477</v>
      </c>
      <c r="B9" s="136">
        <f t="shared" si="0"/>
        <v>4130391</v>
      </c>
      <c r="C9" s="136">
        <f t="shared" si="1"/>
        <v>4112248</v>
      </c>
      <c r="D9" s="140">
        <v>3566962</v>
      </c>
      <c r="E9" s="140">
        <v>434857</v>
      </c>
      <c r="F9" s="140">
        <v>110429</v>
      </c>
      <c r="G9" s="140"/>
      <c r="H9" s="136">
        <f t="shared" si="2"/>
        <v>18143</v>
      </c>
      <c r="I9" s="151">
        <v>13342</v>
      </c>
      <c r="J9" s="151">
        <v>4691</v>
      </c>
      <c r="K9" s="151">
        <v>110</v>
      </c>
      <c r="L9" s="32"/>
      <c r="M9" s="32"/>
      <c r="N9" s="8"/>
      <c r="O9" s="8"/>
      <c r="P9" s="8"/>
      <c r="Q9" s="8"/>
      <c r="R9" s="8"/>
    </row>
    <row r="10" spans="1:18" s="6" customFormat="1" ht="18" customHeight="1">
      <c r="A10" s="7" t="s">
        <v>520</v>
      </c>
      <c r="B10" s="136">
        <f t="shared" si="0"/>
        <v>157854</v>
      </c>
      <c r="C10" s="136">
        <f t="shared" si="1"/>
        <v>151440</v>
      </c>
      <c r="D10" s="140">
        <v>151440</v>
      </c>
      <c r="E10" s="140" t="s">
        <v>2</v>
      </c>
      <c r="F10" s="140" t="s">
        <v>2</v>
      </c>
      <c r="G10" s="140"/>
      <c r="H10" s="136">
        <f t="shared" si="2"/>
        <v>6414</v>
      </c>
      <c r="I10" s="151">
        <v>5006</v>
      </c>
      <c r="J10" s="151">
        <v>1144</v>
      </c>
      <c r="K10" s="151">
        <v>264</v>
      </c>
      <c r="L10" s="32"/>
      <c r="M10" s="32"/>
      <c r="N10" s="8"/>
      <c r="O10" s="8"/>
      <c r="P10" s="8"/>
      <c r="Q10" s="8"/>
      <c r="R10" s="8"/>
    </row>
    <row r="11" spans="1:18" s="6" customFormat="1" ht="18" customHeight="1">
      <c r="A11" s="7" t="s">
        <v>478</v>
      </c>
      <c r="B11" s="136">
        <f t="shared" si="0"/>
        <v>1365205</v>
      </c>
      <c r="C11" s="136">
        <f t="shared" si="1"/>
        <v>1360041</v>
      </c>
      <c r="D11" s="140">
        <v>1271884</v>
      </c>
      <c r="E11" s="140">
        <v>67266</v>
      </c>
      <c r="F11" s="140">
        <v>20891</v>
      </c>
      <c r="G11" s="140"/>
      <c r="H11" s="136">
        <f t="shared" si="2"/>
        <v>5164</v>
      </c>
      <c r="I11" s="151">
        <v>1295</v>
      </c>
      <c r="J11" s="151">
        <v>1880</v>
      </c>
      <c r="K11" s="151">
        <v>1989</v>
      </c>
      <c r="L11" s="8"/>
      <c r="M11" s="8"/>
      <c r="N11" s="8"/>
      <c r="O11" s="8"/>
      <c r="P11" s="8"/>
      <c r="Q11" s="8"/>
      <c r="R11" s="8"/>
    </row>
    <row r="12" spans="1:18" s="6" customFormat="1" ht="18" customHeight="1">
      <c r="A12" s="7" t="s">
        <v>479</v>
      </c>
      <c r="B12" s="136">
        <f t="shared" si="0"/>
        <v>1409914</v>
      </c>
      <c r="C12" s="136">
        <f t="shared" si="1"/>
        <v>1406630</v>
      </c>
      <c r="D12" s="140">
        <v>1340425</v>
      </c>
      <c r="E12" s="140">
        <v>58626</v>
      </c>
      <c r="F12" s="140">
        <v>7579</v>
      </c>
      <c r="G12" s="140"/>
      <c r="H12" s="136">
        <f t="shared" si="2"/>
        <v>3284</v>
      </c>
      <c r="I12" s="151">
        <v>2732</v>
      </c>
      <c r="J12" s="151">
        <v>322</v>
      </c>
      <c r="K12" s="151">
        <v>230</v>
      </c>
      <c r="L12" s="8"/>
      <c r="M12" s="8"/>
      <c r="N12" s="8"/>
      <c r="O12" s="8"/>
      <c r="P12" s="8"/>
      <c r="Q12" s="8"/>
      <c r="R12" s="8"/>
    </row>
    <row r="13" spans="1:18" s="6" customFormat="1" ht="18" customHeight="1">
      <c r="A13" s="7" t="s">
        <v>480</v>
      </c>
      <c r="B13" s="136">
        <f t="shared" si="0"/>
        <v>681309</v>
      </c>
      <c r="C13" s="136">
        <f t="shared" si="1"/>
        <v>679249</v>
      </c>
      <c r="D13" s="140">
        <v>618620</v>
      </c>
      <c r="E13" s="140">
        <v>54302</v>
      </c>
      <c r="F13" s="140">
        <v>6327</v>
      </c>
      <c r="G13" s="140"/>
      <c r="H13" s="136">
        <f t="shared" si="2"/>
        <v>2060</v>
      </c>
      <c r="I13" s="151">
        <v>1091</v>
      </c>
      <c r="J13" s="151">
        <v>421</v>
      </c>
      <c r="K13" s="151">
        <v>548</v>
      </c>
      <c r="L13" s="8"/>
      <c r="M13" s="8"/>
      <c r="N13" s="8"/>
      <c r="O13" s="8"/>
      <c r="P13" s="8"/>
      <c r="Q13" s="8"/>
      <c r="R13" s="8"/>
    </row>
    <row r="14" spans="1:18" s="6" customFormat="1" ht="18" customHeight="1">
      <c r="A14" s="7" t="s">
        <v>481</v>
      </c>
      <c r="B14" s="136">
        <f t="shared" si="0"/>
        <v>1205168</v>
      </c>
      <c r="C14" s="136">
        <f t="shared" si="1"/>
        <v>1200875</v>
      </c>
      <c r="D14" s="140">
        <v>975563</v>
      </c>
      <c r="E14" s="140">
        <v>143531</v>
      </c>
      <c r="F14" s="140">
        <v>81781</v>
      </c>
      <c r="G14" s="140"/>
      <c r="H14" s="136">
        <f t="shared" si="2"/>
        <v>4293</v>
      </c>
      <c r="I14" s="151">
        <v>2073</v>
      </c>
      <c r="J14" s="151">
        <v>832</v>
      </c>
      <c r="K14" s="151">
        <v>1388</v>
      </c>
      <c r="L14" s="32"/>
      <c r="M14" s="32"/>
      <c r="N14" s="8"/>
      <c r="O14" s="8"/>
      <c r="P14" s="8"/>
      <c r="Q14" s="8"/>
      <c r="R14" s="8"/>
    </row>
    <row r="15" spans="1:18" s="6" customFormat="1" ht="18" customHeight="1">
      <c r="A15" s="7" t="s">
        <v>482</v>
      </c>
      <c r="B15" s="136">
        <f t="shared" si="0"/>
        <v>2021717</v>
      </c>
      <c r="C15" s="136">
        <f t="shared" si="1"/>
        <v>2016892</v>
      </c>
      <c r="D15" s="140">
        <v>1868760</v>
      </c>
      <c r="E15" s="140">
        <v>115679</v>
      </c>
      <c r="F15" s="140">
        <v>32453</v>
      </c>
      <c r="G15" s="140"/>
      <c r="H15" s="136">
        <f t="shared" si="2"/>
        <v>4825</v>
      </c>
      <c r="I15" s="151">
        <v>3645</v>
      </c>
      <c r="J15" s="151">
        <v>797</v>
      </c>
      <c r="K15" s="151">
        <v>383</v>
      </c>
      <c r="L15" s="8"/>
      <c r="M15" s="8"/>
      <c r="N15" s="8"/>
      <c r="O15" s="8"/>
      <c r="P15" s="8"/>
      <c r="Q15" s="8"/>
      <c r="R15" s="8"/>
    </row>
    <row r="16" spans="1:18" s="6" customFormat="1" ht="18" customHeight="1">
      <c r="A16" s="7" t="s">
        <v>483</v>
      </c>
      <c r="B16" s="136">
        <f t="shared" si="0"/>
        <v>1571473</v>
      </c>
      <c r="C16" s="136">
        <f t="shared" si="1"/>
        <v>1567239</v>
      </c>
      <c r="D16" s="140">
        <v>1276723</v>
      </c>
      <c r="E16" s="140">
        <v>248301</v>
      </c>
      <c r="F16" s="140">
        <v>42215</v>
      </c>
      <c r="G16" s="140"/>
      <c r="H16" s="136">
        <f t="shared" si="2"/>
        <v>4234</v>
      </c>
      <c r="I16" s="151">
        <v>2657</v>
      </c>
      <c r="J16" s="151">
        <v>919</v>
      </c>
      <c r="K16" s="151">
        <v>658</v>
      </c>
      <c r="L16" s="8"/>
      <c r="M16" s="8"/>
      <c r="N16" s="8"/>
      <c r="O16" s="8"/>
      <c r="P16" s="8"/>
      <c r="Q16" s="8"/>
      <c r="R16" s="8"/>
    </row>
    <row r="17" spans="1:18" s="6" customFormat="1" ht="18" customHeight="1">
      <c r="A17" s="7" t="s">
        <v>484</v>
      </c>
      <c r="B17" s="136">
        <f t="shared" si="0"/>
        <v>2703981</v>
      </c>
      <c r="C17" s="136">
        <f t="shared" si="1"/>
        <v>2692046</v>
      </c>
      <c r="D17" s="140">
        <v>2508494</v>
      </c>
      <c r="E17" s="140">
        <v>139500</v>
      </c>
      <c r="F17" s="140">
        <v>44052</v>
      </c>
      <c r="G17" s="140"/>
      <c r="H17" s="136">
        <f t="shared" si="2"/>
        <v>11935</v>
      </c>
      <c r="I17" s="151">
        <v>4602</v>
      </c>
      <c r="J17" s="151">
        <v>5990</v>
      </c>
      <c r="K17" s="151">
        <v>1343</v>
      </c>
      <c r="L17" s="32"/>
      <c r="M17" s="32"/>
      <c r="N17" s="8"/>
      <c r="O17" s="8"/>
      <c r="P17" s="8"/>
      <c r="Q17" s="8"/>
      <c r="R17" s="8"/>
    </row>
    <row r="18" spans="1:18" s="6" customFormat="1" ht="18" customHeight="1">
      <c r="A18" s="7" t="s">
        <v>485</v>
      </c>
      <c r="B18" s="136">
        <f t="shared" si="0"/>
        <v>328166</v>
      </c>
      <c r="C18" s="136">
        <f t="shared" si="1"/>
        <v>326522</v>
      </c>
      <c r="D18" s="140">
        <v>314694</v>
      </c>
      <c r="E18" s="140">
        <v>10627</v>
      </c>
      <c r="F18" s="140">
        <v>1201</v>
      </c>
      <c r="G18" s="140"/>
      <c r="H18" s="136">
        <f t="shared" si="2"/>
        <v>1644</v>
      </c>
      <c r="I18" s="151">
        <v>1348</v>
      </c>
      <c r="J18" s="151">
        <v>175</v>
      </c>
      <c r="K18" s="151">
        <v>121</v>
      </c>
      <c r="L18" s="32"/>
      <c r="M18" s="32"/>
      <c r="N18" s="8"/>
      <c r="O18" s="8"/>
      <c r="P18" s="8"/>
      <c r="Q18" s="8"/>
      <c r="R18" s="8"/>
    </row>
    <row r="19" spans="1:18" s="6" customFormat="1" ht="18" customHeight="1">
      <c r="A19" s="7" t="s">
        <v>486</v>
      </c>
      <c r="B19" s="136">
        <f t="shared" si="0"/>
        <v>979853</v>
      </c>
      <c r="C19" s="136">
        <f t="shared" si="1"/>
        <v>975906</v>
      </c>
      <c r="D19" s="140">
        <v>949731</v>
      </c>
      <c r="E19" s="140">
        <v>24403</v>
      </c>
      <c r="F19" s="140">
        <v>1772</v>
      </c>
      <c r="G19" s="140"/>
      <c r="H19" s="136">
        <f t="shared" si="2"/>
        <v>3947</v>
      </c>
      <c r="I19" s="151">
        <v>3477</v>
      </c>
      <c r="J19" s="151">
        <v>160</v>
      </c>
      <c r="K19" s="151">
        <v>310</v>
      </c>
      <c r="L19" s="32"/>
      <c r="M19" s="32"/>
      <c r="N19" s="8"/>
      <c r="O19" s="8"/>
      <c r="P19" s="8"/>
      <c r="Q19" s="8"/>
      <c r="R19" s="8"/>
    </row>
    <row r="20" spans="1:18" s="6" customFormat="1" ht="18" customHeight="1">
      <c r="A20" s="7" t="s">
        <v>487</v>
      </c>
      <c r="B20" s="136">
        <f t="shared" si="0"/>
        <v>1751438</v>
      </c>
      <c r="C20" s="136">
        <f t="shared" si="1"/>
        <v>1747835</v>
      </c>
      <c r="D20" s="140">
        <v>1531010</v>
      </c>
      <c r="E20" s="140">
        <v>180480</v>
      </c>
      <c r="F20" s="140">
        <v>36345</v>
      </c>
      <c r="G20" s="140"/>
      <c r="H20" s="136">
        <f t="shared" si="2"/>
        <v>3603</v>
      </c>
      <c r="I20" s="151">
        <v>2018</v>
      </c>
      <c r="J20" s="151">
        <v>1388</v>
      </c>
      <c r="K20" s="151">
        <v>197</v>
      </c>
      <c r="L20" s="8"/>
      <c r="M20" s="8"/>
      <c r="N20" s="8"/>
      <c r="O20" s="8"/>
      <c r="P20" s="8"/>
      <c r="Q20" s="8"/>
      <c r="R20" s="8"/>
    </row>
    <row r="21" spans="1:18" s="6" customFormat="1" ht="18" customHeight="1">
      <c r="A21" s="7" t="s">
        <v>488</v>
      </c>
      <c r="B21" s="136">
        <f t="shared" si="0"/>
        <v>1850053</v>
      </c>
      <c r="C21" s="136">
        <f t="shared" si="1"/>
        <v>1845832</v>
      </c>
      <c r="D21" s="140">
        <v>1807583</v>
      </c>
      <c r="E21" s="140">
        <v>33052</v>
      </c>
      <c r="F21" s="140">
        <v>5197</v>
      </c>
      <c r="G21" s="140"/>
      <c r="H21" s="136">
        <f t="shared" si="2"/>
        <v>4221</v>
      </c>
      <c r="I21" s="151">
        <v>1537</v>
      </c>
      <c r="J21" s="151">
        <v>2016</v>
      </c>
      <c r="K21" s="151">
        <v>668</v>
      </c>
      <c r="L21" s="32"/>
      <c r="M21" s="32"/>
      <c r="N21" s="8"/>
      <c r="O21" s="8"/>
      <c r="P21" s="8"/>
      <c r="Q21" s="8"/>
      <c r="R21" s="8"/>
    </row>
    <row r="22" spans="1:18" s="6" customFormat="1" ht="18" customHeight="1">
      <c r="A22" s="7" t="s">
        <v>521</v>
      </c>
      <c r="B22" s="136">
        <f t="shared" si="0"/>
        <v>2583592</v>
      </c>
      <c r="C22" s="136">
        <f t="shared" si="1"/>
        <v>2579209</v>
      </c>
      <c r="D22" s="140">
        <v>2557735</v>
      </c>
      <c r="E22" s="140">
        <v>18086</v>
      </c>
      <c r="F22" s="140">
        <v>3388</v>
      </c>
      <c r="G22" s="140"/>
      <c r="H22" s="136">
        <f t="shared" si="2"/>
        <v>4383</v>
      </c>
      <c r="I22" s="151">
        <v>1764</v>
      </c>
      <c r="J22" s="151">
        <v>1410</v>
      </c>
      <c r="K22" s="151">
        <v>1209</v>
      </c>
      <c r="L22" s="32"/>
      <c r="M22" s="32"/>
      <c r="N22" s="8"/>
      <c r="O22" s="8"/>
      <c r="P22" s="8"/>
      <c r="Q22" s="8"/>
      <c r="R22" s="8"/>
    </row>
    <row r="23" spans="1:11" s="8" customFormat="1" ht="18" customHeight="1">
      <c r="A23" s="7" t="s">
        <v>522</v>
      </c>
      <c r="B23" s="136">
        <f t="shared" si="0"/>
        <v>5878614</v>
      </c>
      <c r="C23" s="136">
        <f t="shared" si="1"/>
        <v>5869733</v>
      </c>
      <c r="D23" s="140">
        <v>4998157</v>
      </c>
      <c r="E23" s="140">
        <v>584366</v>
      </c>
      <c r="F23" s="140">
        <v>287210</v>
      </c>
      <c r="G23" s="140"/>
      <c r="H23" s="136">
        <f t="shared" si="2"/>
        <v>8881</v>
      </c>
      <c r="I23" s="151">
        <v>3499</v>
      </c>
      <c r="J23" s="151">
        <v>2833</v>
      </c>
      <c r="K23" s="151">
        <v>2549</v>
      </c>
    </row>
    <row r="24" spans="1:11" s="6" customFormat="1" ht="18" customHeight="1">
      <c r="A24" s="15" t="s">
        <v>523</v>
      </c>
      <c r="B24" s="137">
        <f t="shared" si="0"/>
        <v>6874824</v>
      </c>
      <c r="C24" s="137">
        <f t="shared" si="1"/>
        <v>6858129</v>
      </c>
      <c r="D24" s="149">
        <v>5461042</v>
      </c>
      <c r="E24" s="144">
        <v>944672</v>
      </c>
      <c r="F24" s="144">
        <v>452415</v>
      </c>
      <c r="G24" s="144"/>
      <c r="H24" s="137">
        <f t="shared" si="2"/>
        <v>16695</v>
      </c>
      <c r="I24" s="152">
        <v>11123</v>
      </c>
      <c r="J24" s="152">
        <v>2802</v>
      </c>
      <c r="K24" s="153">
        <v>2770</v>
      </c>
    </row>
    <row r="25" spans="1:11" s="6" customFormat="1" ht="18" customHeight="1">
      <c r="A25" s="59" t="s">
        <v>524</v>
      </c>
      <c r="B25" s="136"/>
      <c r="C25" s="136"/>
      <c r="D25" s="177"/>
      <c r="E25" s="140"/>
      <c r="F25" s="140"/>
      <c r="G25" s="140"/>
      <c r="H25" s="136"/>
      <c r="I25" s="178"/>
      <c r="J25" s="178"/>
      <c r="K25" s="151"/>
    </row>
    <row r="26" spans="1:18" s="6" customFormat="1" ht="18" customHeight="1">
      <c r="A26" s="202" t="s">
        <v>285</v>
      </c>
      <c r="B26" s="92"/>
      <c r="C26" s="92"/>
      <c r="D26" s="2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/>
  <mergeCells count="5">
    <mergeCell ref="A1:K1"/>
    <mergeCell ref="A2:K2"/>
    <mergeCell ref="A3:A4"/>
    <mergeCell ref="C3:F3"/>
    <mergeCell ref="H3:K3"/>
  </mergeCells>
  <printOptions horizontalCentered="1"/>
  <pageMargins left="0.7086614173228347" right="0.7086614173228347" top="0.984251968503937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PP</cp:lastModifiedBy>
  <cp:lastPrinted>2011-06-23T10:10:57Z</cp:lastPrinted>
  <dcterms:created xsi:type="dcterms:W3CDTF">2005-01-13T04:35:03Z</dcterms:created>
  <dcterms:modified xsi:type="dcterms:W3CDTF">2015-11-11T09:31:15Z</dcterms:modified>
  <cp:category/>
  <cp:version/>
  <cp:contentType/>
  <cp:contentStatus/>
</cp:coreProperties>
</file>