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ภาคตะวันออก" sheetId="1" r:id="rId1"/>
  </sheets>
  <definedNames>
    <definedName name="_xlnm.Print_Titles" localSheetId="0">ภาคตะวันออก!$A:$A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  <c r="B46" i="1"/>
  <c r="B45" i="1" s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 s="1"/>
  <c r="J29" i="1"/>
  <c r="I29" i="1"/>
  <c r="H29" i="1"/>
  <c r="G29" i="1"/>
  <c r="F29" i="1"/>
  <c r="E29" i="1"/>
  <c r="D29" i="1"/>
  <c r="C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 s="1"/>
  <c r="J7" i="1"/>
  <c r="I7" i="1"/>
  <c r="I5" i="1" s="1"/>
  <c r="H7" i="1"/>
  <c r="G7" i="1"/>
  <c r="G5" i="1" s="1"/>
  <c r="F7" i="1"/>
  <c r="E7" i="1"/>
  <c r="E5" i="1" s="1"/>
  <c r="D7" i="1"/>
  <c r="C7" i="1"/>
  <c r="C5" i="1" s="1"/>
  <c r="J5" i="1"/>
  <c r="H5" i="1"/>
  <c r="F5" i="1"/>
  <c r="D5" i="1"/>
  <c r="B29" i="1" l="1"/>
  <c r="B5" i="1" s="1"/>
</calcChain>
</file>

<file path=xl/sharedStrings.xml><?xml version="1.0" encoding="utf-8"?>
<sst xmlns="http://schemas.openxmlformats.org/spreadsheetml/2006/main" count="72" uniqueCount="67">
  <si>
    <t>จำนวนรถที่จดทะเบียนสะสม  ณ  วันที่ 28 กุมภาพันธ์ 2564</t>
  </si>
  <si>
    <t>Number of Vehicle Registered in Thailand as of 28 February 2021</t>
  </si>
  <si>
    <t>(คัน : Unit)</t>
  </si>
  <si>
    <t xml:space="preserve">ประเภทรถ </t>
  </si>
  <si>
    <t>รวมภาคตะวันออก</t>
  </si>
  <si>
    <t>นครนายก</t>
  </si>
  <si>
    <t>ปราจีนบุรี</t>
  </si>
  <si>
    <t>ฉะเชิงเทรา</t>
  </si>
  <si>
    <t>ชลบุรี</t>
  </si>
  <si>
    <t>ระยอง</t>
  </si>
  <si>
    <t>จันทบุรี</t>
  </si>
  <si>
    <t>ตราด</t>
  </si>
  <si>
    <t>สระแก้ว</t>
  </si>
  <si>
    <t>(Type of Vehicle)</t>
  </si>
  <si>
    <t>Eastern</t>
  </si>
  <si>
    <t>Nakhon Nayok</t>
  </si>
  <si>
    <t>Prachin Buri</t>
  </si>
  <si>
    <t>Chachoengsao</t>
  </si>
  <si>
    <t>Chonburi</t>
  </si>
  <si>
    <t>Rayong</t>
  </si>
  <si>
    <t>Chanthaburi</t>
  </si>
  <si>
    <t>Trad</t>
  </si>
  <si>
    <t>Sra Kaew</t>
  </si>
  <si>
    <t xml:space="preserve">  รวมทั้งสิ้น </t>
  </si>
  <si>
    <t xml:space="preserve">  Grand Total</t>
  </si>
  <si>
    <t xml:space="preserve">  ก. รวมรถตามกฎหมายว่าด้วยรถยนต์  </t>
  </si>
  <si>
    <t>Total Vehicle under Motor Vehicle Act</t>
  </si>
  <si>
    <t xml:space="preserve">    รย. 1 รถยนต์นั่งส่วนบุคคลไม่เกิน 7 คน Sedan (Not more than 7 Pass.)</t>
  </si>
  <si>
    <t xml:space="preserve">    รย. 2 รถยนต์นั่งส่วนบุคคลเกิน 7 คน Microbus &amp; Passenger Van</t>
  </si>
  <si>
    <t xml:space="preserve">    รย. 3 รถยนต์บรรทุกส่วนบุคคล Van &amp; Pick Up</t>
  </si>
  <si>
    <t xml:space="preserve">    รย. 4 รถยนต์สามล้อส่วนบุคคล Motortricycle</t>
  </si>
  <si>
    <t xml:space="preserve">    รย. 5 รถยนต์รับจ้างระหว่างจังหวัด Interprovincial Taxi</t>
  </si>
  <si>
    <t xml:space="preserve">    รย. 6 รถยนต์รับจ้างบรรทุกคนโดยสารไม่เกิน 7 คน Urban Taxi</t>
  </si>
  <si>
    <t xml:space="preserve">                 - บุคคลธรรมดา</t>
  </si>
  <si>
    <t xml:space="preserve">                 - นิติบุคคล</t>
  </si>
  <si>
    <t xml:space="preserve">                 - ไม่ระบุ</t>
  </si>
  <si>
    <t xml:space="preserve">    รย. 7 รถยนต์สี่ล้อเล็กรับจ้าง Fixed Route Taxi</t>
  </si>
  <si>
    <t xml:space="preserve">    รย. 8 รถยนต์รับจ้างสามล้อ Motortricycle Taxi (Tuk Tuk)</t>
  </si>
  <si>
    <t xml:space="preserve">    รย. 9 รถยนต์บริการธุรกิจ Hotel Taxi</t>
  </si>
  <si>
    <t xml:space="preserve">    รย.10 รถยนต์บริการทัศนาจร Tour Taxi</t>
  </si>
  <si>
    <t xml:space="preserve">    รย.11 รถยนต์บริการให้เช่า Car For Hire</t>
  </si>
  <si>
    <t xml:space="preserve">   รย.12 รถจักรยานยนต์ส่วนบุคคล Motorcycle</t>
  </si>
  <si>
    <t xml:space="preserve">    รย.13 รถแทรกเตอร์ Tractor</t>
  </si>
  <si>
    <t xml:space="preserve">    รย.14 รถบดถนน Road Roller</t>
  </si>
  <si>
    <t xml:space="preserve">    รย.15 รถใช้งานเกษตรกรรม Farm Vehicle</t>
  </si>
  <si>
    <t xml:space="preserve">    รย.16 รถพ่วง Automobile Trailer</t>
  </si>
  <si>
    <t xml:space="preserve">    รย.17 รถจักรยานยนต์สาธารณะ Public Motorcycle</t>
  </si>
  <si>
    <t xml:space="preserve">  ข. รวมรถตามกฎหมายว่าด้วยการขนส่งทางบก   </t>
  </si>
  <si>
    <t>Total Vehicle under Land Transport Act</t>
  </si>
  <si>
    <t xml:space="preserve">    รวมรถโดยสาร Bus : Total</t>
  </si>
  <si>
    <t xml:space="preserve">    แยกเป็น - ประจำทาง Fixed Route Bus</t>
  </si>
  <si>
    <t xml:space="preserve">                           หมวด 1</t>
  </si>
  <si>
    <t xml:space="preserve">                           หมวด 2</t>
  </si>
  <si>
    <t xml:space="preserve">                           หมวด 3</t>
  </si>
  <si>
    <t xml:space="preserve">                           หมวด 4</t>
  </si>
  <si>
    <t xml:space="preserve">                           ระหว่างประเทศ</t>
  </si>
  <si>
    <t xml:space="preserve">                          ไม่ระบุ</t>
  </si>
  <si>
    <t xml:space="preserve">                  - ไม่ประจำทาง Non Fixed Route Bus</t>
  </si>
  <si>
    <t xml:space="preserve">                          ไม่ประจำทาง</t>
  </si>
  <si>
    <t xml:space="preserve">                  - ส่วนบุคคล Private Bus</t>
  </si>
  <si>
    <t xml:space="preserve">                           ส่วนบุคคล</t>
  </si>
  <si>
    <t xml:space="preserve">                            ระหว่างประเทศ</t>
  </si>
  <si>
    <t xml:space="preserve">    รวมรถบรรทุก Truck : Total</t>
  </si>
  <si>
    <t xml:space="preserve">    แยกเป็น - ไม่ประจำทาง Non Fixed Route Truck</t>
  </si>
  <si>
    <t xml:space="preserve">                  - ส่วนบุคคล Private Truck</t>
  </si>
  <si>
    <t xml:space="preserve">    โดยรถขนาดเล็ก Small Rural Bus</t>
  </si>
  <si>
    <t>กลุ่มสถิติการขนส่ง  กองแผนงาน  กรมการขนส่งทางบก (Transport Statistics Sub-Division, Planning Division , Department of Land Transport)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</si>
</sst>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charset val="222"/>
      <scheme val="minor"/>
    </font>
    <font>
      <sz val="14"/>
      <name val="CordiaUPC"/>
      <family val="2"/>
      <charset val="222"/>
    </font>
    <font>
      <b/>
      <sz val="16"/>
      <color indexed="18"/>
      <name val="AngsanaUPC"/>
      <family val="1"/>
      <charset val="222"/>
    </font>
    <font>
      <sz val="14"/>
      <name val="AngsanaUPC"/>
      <family val="1"/>
      <charset val="222"/>
    </font>
    <font>
      <sz val="14"/>
      <color indexed="18"/>
      <name val="AngsanaUPC"/>
      <family val="1"/>
      <charset val="222"/>
    </font>
    <font>
      <b/>
      <sz val="14"/>
      <color indexed="18"/>
      <name val="AngsanaUPC"/>
      <family val="1"/>
      <charset val="222"/>
    </font>
    <font>
      <b/>
      <sz val="14"/>
      <color indexed="61"/>
      <name val="AngsanaUPC"/>
      <family val="1"/>
      <charset val="222"/>
    </font>
    <font>
      <b/>
      <sz val="14"/>
      <color indexed="16"/>
      <name val="AngsanaUPC"/>
      <family val="1"/>
      <charset val="222"/>
    </font>
    <font>
      <sz val="14"/>
      <color indexed="16"/>
      <name val="AngsanaUPC"/>
      <family val="1"/>
      <charset val="222"/>
    </font>
    <font>
      <b/>
      <sz val="14"/>
      <color indexed="53"/>
      <name val="AngsanaUPC"/>
      <family val="1"/>
      <charset val="222"/>
    </font>
    <font>
      <sz val="14"/>
      <color indexed="53"/>
      <name val="AngsanaUPC"/>
      <family val="1"/>
      <charset val="222"/>
    </font>
    <font>
      <sz val="14"/>
      <color indexed="62"/>
      <name val="AngsanaUPC"/>
      <family val="1"/>
    </font>
    <font>
      <b/>
      <i/>
      <sz val="12"/>
      <color indexed="12"/>
      <name val="AngsanaUPC"/>
      <family val="1"/>
      <charset val="222"/>
    </font>
    <font>
      <sz val="12"/>
      <color indexed="10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5" fontId="2" fillId="0" borderId="0" xfId="1" applyNumberFormat="1" applyFont="1" applyAlignment="1"/>
    <xf numFmtId="0" fontId="4" fillId="0" borderId="0" xfId="2" applyFont="1"/>
    <xf numFmtId="0" fontId="4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/>
    </xf>
    <xf numFmtId="165" fontId="7" fillId="0" borderId="5" xfId="1" applyNumberFormat="1" applyFont="1" applyBorder="1"/>
    <xf numFmtId="0" fontId="6" fillId="0" borderId="0" xfId="2" applyFont="1"/>
    <xf numFmtId="0" fontId="6" fillId="0" borderId="6" xfId="2" applyFont="1" applyBorder="1" applyAlignment="1">
      <alignment horizontal="left"/>
    </xf>
    <xf numFmtId="165" fontId="8" fillId="0" borderId="5" xfId="1" applyNumberFormat="1" applyFont="1" applyBorder="1"/>
    <xf numFmtId="0" fontId="4" fillId="0" borderId="6" xfId="1" applyNumberFormat="1" applyFont="1" applyBorder="1"/>
    <xf numFmtId="165" fontId="4" fillId="0" borderId="6" xfId="1" applyNumberFormat="1" applyFont="1" applyBorder="1"/>
    <xf numFmtId="0" fontId="9" fillId="3" borderId="6" xfId="2" applyFont="1" applyFill="1" applyBorder="1"/>
    <xf numFmtId="165" fontId="9" fillId="3" borderId="5" xfId="1" applyNumberFormat="1" applyFont="1" applyFill="1" applyBorder="1"/>
    <xf numFmtId="0" fontId="9" fillId="0" borderId="0" xfId="2" applyFont="1"/>
    <xf numFmtId="0" fontId="9" fillId="3" borderId="6" xfId="2" applyFont="1" applyFill="1" applyBorder="1" applyAlignment="1">
      <alignment horizontal="left" indent="1"/>
    </xf>
    <xf numFmtId="165" fontId="10" fillId="3" borderId="5" xfId="1" applyNumberFormat="1" applyFont="1" applyFill="1" applyBorder="1"/>
    <xf numFmtId="165" fontId="4" fillId="3" borderId="6" xfId="1" applyNumberFormat="1" applyFont="1" applyFill="1" applyBorder="1"/>
    <xf numFmtId="0" fontId="4" fillId="0" borderId="6" xfId="2" quotePrefix="1" applyFont="1" applyBorder="1" applyAlignment="1">
      <alignment horizontal="left"/>
    </xf>
    <xf numFmtId="165" fontId="4" fillId="0" borderId="5" xfId="1" applyNumberFormat="1" applyFont="1" applyBorder="1"/>
    <xf numFmtId="165" fontId="11" fillId="0" borderId="0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0" fontId="4" fillId="0" borderId="6" xfId="2" applyFont="1" applyBorder="1"/>
    <xf numFmtId="165" fontId="9" fillId="3" borderId="0" xfId="1" applyNumberFormat="1" applyFont="1" applyFill="1" applyBorder="1"/>
    <xf numFmtId="165" fontId="9" fillId="3" borderId="6" xfId="1" applyNumberFormat="1" applyFont="1" applyFill="1" applyBorder="1"/>
    <xf numFmtId="0" fontId="5" fillId="0" borderId="0" xfId="2" applyFont="1"/>
    <xf numFmtId="165" fontId="10" fillId="3" borderId="0" xfId="1" applyNumberFormat="1" applyFont="1" applyFill="1" applyBorder="1"/>
    <xf numFmtId="165" fontId="10" fillId="3" borderId="6" xfId="1" applyNumberFormat="1" applyFont="1" applyFill="1" applyBorder="1"/>
    <xf numFmtId="0" fontId="5" fillId="0" borderId="6" xfId="2" applyFont="1" applyBorder="1"/>
    <xf numFmtId="165" fontId="5" fillId="0" borderId="5" xfId="1" applyNumberFormat="1" applyFont="1" applyBorder="1"/>
    <xf numFmtId="0" fontId="4" fillId="0" borderId="6" xfId="2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0" fontId="5" fillId="0" borderId="3" xfId="2" applyFont="1" applyBorder="1"/>
    <xf numFmtId="165" fontId="5" fillId="0" borderId="4" xfId="1" applyNumberFormat="1" applyFont="1" applyBorder="1"/>
    <xf numFmtId="165" fontId="5" fillId="0" borderId="3" xfId="1" applyNumberFormat="1" applyFont="1" applyBorder="1"/>
    <xf numFmtId="165" fontId="12" fillId="0" borderId="0" xfId="1" applyNumberFormat="1" applyFont="1"/>
    <xf numFmtId="165" fontId="13" fillId="0" borderId="0" xfId="1" applyNumberFormat="1" applyFont="1"/>
  </cellXfs>
  <cellStyles count="3">
    <cellStyle name="Comma" xfId="1" builtinId="3"/>
    <cellStyle name="Normal" xfId="0" builtinId="0"/>
    <cellStyle name="ปกติ_รวมกทม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ColWidth="8" defaultRowHeight="21"/>
  <cols>
    <col min="1" max="1" width="60" style="2" customWidth="1"/>
    <col min="2" max="10" width="17.85546875" style="2" customWidth="1"/>
    <col min="11" max="16384" width="8" style="2"/>
  </cols>
  <sheetData>
    <row r="1" spans="1:10" ht="23.25">
      <c r="A1" s="1" t="s">
        <v>0</v>
      </c>
      <c r="B1" s="1"/>
      <c r="C1" s="1"/>
      <c r="D1" s="1"/>
      <c r="E1" s="1"/>
      <c r="F1" s="1"/>
      <c r="G1" s="1"/>
    </row>
    <row r="2" spans="1:10">
      <c r="A2" s="2" t="s">
        <v>1</v>
      </c>
      <c r="G2" s="3"/>
      <c r="H2" s="3"/>
      <c r="I2" s="3"/>
      <c r="J2" s="3" t="s">
        <v>2</v>
      </c>
    </row>
    <row r="3" spans="1:10" ht="20.100000000000001" customHeight="1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0.100000000000001" customHeight="1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</row>
    <row r="5" spans="1:10" s="12" customFormat="1" ht="24.95" customHeight="1">
      <c r="A5" s="10" t="s">
        <v>23</v>
      </c>
      <c r="B5" s="11">
        <f>+B7+B29</f>
        <v>4108515</v>
      </c>
      <c r="C5" s="11">
        <f>SUM(C7,C29)</f>
        <v>137686</v>
      </c>
      <c r="D5" s="11">
        <f t="shared" ref="D5:J5" si="0">SUM(D7,D29)</f>
        <v>280532</v>
      </c>
      <c r="E5" s="11">
        <f t="shared" si="0"/>
        <v>427474</v>
      </c>
      <c r="F5" s="11">
        <f t="shared" si="0"/>
        <v>1661024</v>
      </c>
      <c r="G5" s="11">
        <f t="shared" si="0"/>
        <v>786407</v>
      </c>
      <c r="H5" s="11">
        <f t="shared" si="0"/>
        <v>417211</v>
      </c>
      <c r="I5" s="11">
        <f t="shared" si="0"/>
        <v>134081</v>
      </c>
      <c r="J5" s="11">
        <f t="shared" si="0"/>
        <v>264100</v>
      </c>
    </row>
    <row r="6" spans="1:10" s="12" customFormat="1" ht="20.100000000000001" customHeight="1">
      <c r="A6" s="13" t="s">
        <v>24</v>
      </c>
      <c r="B6" s="14"/>
      <c r="C6" s="14"/>
      <c r="D6" s="15"/>
      <c r="E6" s="15"/>
      <c r="F6" s="15"/>
      <c r="G6" s="16"/>
      <c r="H6" s="16"/>
      <c r="I6" s="16"/>
      <c r="J6" s="14"/>
    </row>
    <row r="7" spans="1:10" s="19" customFormat="1" ht="20.100000000000001" customHeight="1">
      <c r="A7" s="17" t="s">
        <v>25</v>
      </c>
      <c r="B7" s="18">
        <f>SUM(B9:B14,B18:B28)</f>
        <v>3952056</v>
      </c>
      <c r="C7" s="18">
        <f t="shared" ref="C7:J7" si="1">SUM(C9:C14,C18:C28)</f>
        <v>133047</v>
      </c>
      <c r="D7" s="18">
        <f t="shared" si="1"/>
        <v>267789</v>
      </c>
      <c r="E7" s="18">
        <f t="shared" si="1"/>
        <v>402846</v>
      </c>
      <c r="F7" s="18">
        <f t="shared" si="1"/>
        <v>1600982</v>
      </c>
      <c r="G7" s="18">
        <f t="shared" si="1"/>
        <v>757344</v>
      </c>
      <c r="H7" s="18">
        <f t="shared" si="1"/>
        <v>407154</v>
      </c>
      <c r="I7" s="18">
        <f t="shared" si="1"/>
        <v>130052</v>
      </c>
      <c r="J7" s="18">
        <f t="shared" si="1"/>
        <v>252842</v>
      </c>
    </row>
    <row r="8" spans="1:10" s="19" customFormat="1" ht="20.100000000000001" customHeight="1">
      <c r="A8" s="20" t="s">
        <v>26</v>
      </c>
      <c r="B8" s="21"/>
      <c r="C8" s="21"/>
      <c r="D8" s="22"/>
      <c r="E8" s="22"/>
      <c r="F8" s="22"/>
      <c r="G8" s="22"/>
      <c r="H8" s="22"/>
      <c r="I8" s="22"/>
      <c r="J8" s="21"/>
    </row>
    <row r="9" spans="1:10" ht="18.95" customHeight="1">
      <c r="A9" s="23" t="s">
        <v>27</v>
      </c>
      <c r="B9" s="24">
        <f t="shared" ref="B9:B28" si="2">SUM(C9:J9)</f>
        <v>837994</v>
      </c>
      <c r="C9" s="25">
        <v>28005</v>
      </c>
      <c r="D9" s="26">
        <v>53787</v>
      </c>
      <c r="E9" s="26">
        <v>79822</v>
      </c>
      <c r="F9" s="26">
        <v>352352</v>
      </c>
      <c r="G9" s="26">
        <v>187025</v>
      </c>
      <c r="H9" s="26">
        <v>79714</v>
      </c>
      <c r="I9" s="26">
        <v>17240</v>
      </c>
      <c r="J9" s="26">
        <v>40049</v>
      </c>
    </row>
    <row r="10" spans="1:10" ht="18.95" customHeight="1">
      <c r="A10" s="23" t="s">
        <v>28</v>
      </c>
      <c r="B10" s="24">
        <f t="shared" si="2"/>
        <v>28327</v>
      </c>
      <c r="C10" s="25">
        <v>1302</v>
      </c>
      <c r="D10" s="26">
        <v>2493</v>
      </c>
      <c r="E10" s="26">
        <v>3536</v>
      </c>
      <c r="F10" s="26">
        <v>10224</v>
      </c>
      <c r="G10" s="26">
        <v>5214</v>
      </c>
      <c r="H10" s="26">
        <v>2809</v>
      </c>
      <c r="I10" s="26">
        <v>908</v>
      </c>
      <c r="J10" s="26">
        <v>1841</v>
      </c>
    </row>
    <row r="11" spans="1:10" ht="18.95" customHeight="1">
      <c r="A11" s="23" t="s">
        <v>29</v>
      </c>
      <c r="B11" s="24">
        <f t="shared" si="2"/>
        <v>663034</v>
      </c>
      <c r="C11" s="25">
        <v>26382</v>
      </c>
      <c r="D11" s="26">
        <v>52312</v>
      </c>
      <c r="E11" s="26">
        <v>76245</v>
      </c>
      <c r="F11" s="26">
        <v>201782</v>
      </c>
      <c r="G11" s="26">
        <v>128441</v>
      </c>
      <c r="H11" s="26">
        <v>96861</v>
      </c>
      <c r="I11" s="26">
        <v>24963</v>
      </c>
      <c r="J11" s="26">
        <v>56048</v>
      </c>
    </row>
    <row r="12" spans="1:10" ht="18.95" customHeight="1">
      <c r="A12" s="23" t="s">
        <v>30</v>
      </c>
      <c r="B12" s="24">
        <f t="shared" si="2"/>
        <v>47</v>
      </c>
      <c r="C12" s="25">
        <v>0</v>
      </c>
      <c r="D12" s="26">
        <v>1</v>
      </c>
      <c r="E12" s="26">
        <v>4</v>
      </c>
      <c r="F12" s="26">
        <v>32</v>
      </c>
      <c r="G12" s="26">
        <v>2</v>
      </c>
      <c r="H12" s="26">
        <v>6</v>
      </c>
      <c r="I12" s="26">
        <v>2</v>
      </c>
      <c r="J12" s="26">
        <v>0</v>
      </c>
    </row>
    <row r="13" spans="1:10" ht="18.95" customHeight="1">
      <c r="A13" s="23" t="s">
        <v>31</v>
      </c>
      <c r="B13" s="24">
        <f t="shared" si="2"/>
        <v>0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</row>
    <row r="14" spans="1:10" ht="18.95" customHeight="1">
      <c r="A14" s="23" t="s">
        <v>32</v>
      </c>
      <c r="B14" s="24">
        <f t="shared" si="2"/>
        <v>640</v>
      </c>
      <c r="C14" s="25">
        <v>0</v>
      </c>
      <c r="D14" s="26">
        <v>0</v>
      </c>
      <c r="E14" s="26">
        <v>0</v>
      </c>
      <c r="F14" s="26">
        <v>616</v>
      </c>
      <c r="G14" s="26">
        <v>22</v>
      </c>
      <c r="H14" s="26">
        <v>2</v>
      </c>
      <c r="I14" s="26">
        <v>0</v>
      </c>
      <c r="J14" s="26">
        <v>0</v>
      </c>
    </row>
    <row r="15" spans="1:10" ht="18.95" customHeight="1">
      <c r="A15" s="23" t="s">
        <v>33</v>
      </c>
      <c r="B15" s="24">
        <f t="shared" si="2"/>
        <v>60</v>
      </c>
      <c r="C15" s="25">
        <v>0</v>
      </c>
      <c r="D15" s="26">
        <v>0</v>
      </c>
      <c r="E15" s="26">
        <v>0</v>
      </c>
      <c r="F15" s="26">
        <v>58</v>
      </c>
      <c r="G15" s="26">
        <v>0</v>
      </c>
      <c r="H15" s="26">
        <v>2</v>
      </c>
      <c r="I15" s="26">
        <v>0</v>
      </c>
      <c r="J15" s="26">
        <v>0</v>
      </c>
    </row>
    <row r="16" spans="1:10" ht="18.95" customHeight="1">
      <c r="A16" s="23" t="s">
        <v>34</v>
      </c>
      <c r="B16" s="24">
        <f t="shared" si="2"/>
        <v>580</v>
      </c>
      <c r="C16" s="25">
        <v>0</v>
      </c>
      <c r="D16" s="26">
        <v>0</v>
      </c>
      <c r="E16" s="26">
        <v>0</v>
      </c>
      <c r="F16" s="26">
        <v>558</v>
      </c>
      <c r="G16" s="26">
        <v>22</v>
      </c>
      <c r="H16" s="26">
        <v>0</v>
      </c>
      <c r="I16" s="26">
        <v>0</v>
      </c>
      <c r="J16" s="26">
        <v>0</v>
      </c>
    </row>
    <row r="17" spans="1:10" ht="18.95" customHeight="1">
      <c r="A17" s="23" t="s">
        <v>35</v>
      </c>
      <c r="B17" s="24">
        <f t="shared" si="2"/>
        <v>0</v>
      </c>
      <c r="C17" s="25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ht="18.95" customHeight="1">
      <c r="A18" s="23" t="s">
        <v>36</v>
      </c>
      <c r="B18" s="24">
        <f t="shared" si="2"/>
        <v>0</v>
      </c>
      <c r="C18" s="25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</row>
    <row r="19" spans="1:10" ht="18.95" customHeight="1">
      <c r="A19" s="23" t="s">
        <v>37</v>
      </c>
      <c r="B19" s="24">
        <f t="shared" si="2"/>
        <v>2381</v>
      </c>
      <c r="C19" s="25">
        <v>1</v>
      </c>
      <c r="D19" s="26">
        <v>376</v>
      </c>
      <c r="E19" s="26">
        <v>886</v>
      </c>
      <c r="F19" s="26">
        <v>848</v>
      </c>
      <c r="G19" s="26">
        <v>1</v>
      </c>
      <c r="H19" s="26">
        <v>39</v>
      </c>
      <c r="I19" s="26">
        <v>20</v>
      </c>
      <c r="J19" s="26">
        <v>210</v>
      </c>
    </row>
    <row r="20" spans="1:10" ht="18.95" customHeight="1">
      <c r="A20" s="23" t="s">
        <v>38</v>
      </c>
      <c r="B20" s="24">
        <f t="shared" si="2"/>
        <v>25</v>
      </c>
      <c r="C20" s="25">
        <v>0</v>
      </c>
      <c r="D20" s="26">
        <v>1</v>
      </c>
      <c r="E20" s="26">
        <v>0</v>
      </c>
      <c r="F20" s="26">
        <v>21</v>
      </c>
      <c r="G20" s="26">
        <v>3</v>
      </c>
      <c r="H20" s="26">
        <v>0</v>
      </c>
      <c r="I20" s="26">
        <v>0</v>
      </c>
      <c r="J20" s="26">
        <v>0</v>
      </c>
    </row>
    <row r="21" spans="1:10" ht="18.95" customHeight="1">
      <c r="A21" s="23" t="s">
        <v>39</v>
      </c>
      <c r="B21" s="24">
        <f t="shared" si="2"/>
        <v>7</v>
      </c>
      <c r="C21" s="25">
        <v>0</v>
      </c>
      <c r="D21" s="26">
        <v>0</v>
      </c>
      <c r="E21" s="26">
        <v>0</v>
      </c>
      <c r="F21" s="26">
        <v>5</v>
      </c>
      <c r="G21" s="26">
        <v>2</v>
      </c>
      <c r="H21" s="26">
        <v>0</v>
      </c>
      <c r="I21" s="26">
        <v>0</v>
      </c>
      <c r="J21" s="26">
        <v>0</v>
      </c>
    </row>
    <row r="22" spans="1:10" ht="18.95" customHeight="1">
      <c r="A22" s="27" t="s">
        <v>40</v>
      </c>
      <c r="B22" s="24">
        <f t="shared" si="2"/>
        <v>4</v>
      </c>
      <c r="C22" s="25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4</v>
      </c>
      <c r="J22" s="26">
        <v>0</v>
      </c>
    </row>
    <row r="23" spans="1:10" ht="18.95" customHeight="1">
      <c r="A23" s="16" t="s">
        <v>41</v>
      </c>
      <c r="B23" s="24">
        <f t="shared" si="2"/>
        <v>2374025</v>
      </c>
      <c r="C23" s="25">
        <v>76156</v>
      </c>
      <c r="D23" s="26">
        <v>155523</v>
      </c>
      <c r="E23" s="26">
        <v>237990</v>
      </c>
      <c r="F23" s="26">
        <v>1018267</v>
      </c>
      <c r="G23" s="26">
        <v>431829</v>
      </c>
      <c r="H23" s="26">
        <v>223312</v>
      </c>
      <c r="I23" s="26">
        <v>86514</v>
      </c>
      <c r="J23" s="26">
        <v>144434</v>
      </c>
    </row>
    <row r="24" spans="1:10" ht="18.95" customHeight="1">
      <c r="A24" s="27" t="s">
        <v>42</v>
      </c>
      <c r="B24" s="24">
        <f t="shared" si="2"/>
        <v>29061</v>
      </c>
      <c r="C24" s="25">
        <v>796</v>
      </c>
      <c r="D24" s="26">
        <v>2861</v>
      </c>
      <c r="E24" s="26">
        <v>2559</v>
      </c>
      <c r="F24" s="26">
        <v>5643</v>
      </c>
      <c r="G24" s="26">
        <v>3407</v>
      </c>
      <c r="H24" s="26">
        <v>3762</v>
      </c>
      <c r="I24" s="26">
        <v>207</v>
      </c>
      <c r="J24" s="26">
        <v>9826</v>
      </c>
    </row>
    <row r="25" spans="1:10" ht="18.95" customHeight="1">
      <c r="A25" s="27" t="s">
        <v>43</v>
      </c>
      <c r="B25" s="24">
        <f t="shared" si="2"/>
        <v>1204</v>
      </c>
      <c r="C25" s="25">
        <v>70</v>
      </c>
      <c r="D25" s="26">
        <v>179</v>
      </c>
      <c r="E25" s="26">
        <v>107</v>
      </c>
      <c r="F25" s="26">
        <v>337</v>
      </c>
      <c r="G25" s="26">
        <v>178</v>
      </c>
      <c r="H25" s="26">
        <v>165</v>
      </c>
      <c r="I25" s="26">
        <v>27</v>
      </c>
      <c r="J25" s="26">
        <v>141</v>
      </c>
    </row>
    <row r="26" spans="1:10" ht="18.95" customHeight="1">
      <c r="A26" s="27" t="s">
        <v>44</v>
      </c>
      <c r="B26" s="24">
        <f t="shared" si="2"/>
        <v>281</v>
      </c>
      <c r="C26" s="25">
        <v>70</v>
      </c>
      <c r="D26" s="26">
        <v>20</v>
      </c>
      <c r="E26" s="26">
        <v>114</v>
      </c>
      <c r="F26" s="26">
        <v>12</v>
      </c>
      <c r="G26" s="26">
        <v>7</v>
      </c>
      <c r="H26" s="26">
        <v>6</v>
      </c>
      <c r="I26" s="26">
        <v>1</v>
      </c>
      <c r="J26" s="26">
        <v>51</v>
      </c>
    </row>
    <row r="27" spans="1:10" ht="18.95" customHeight="1">
      <c r="A27" s="27" t="s">
        <v>45</v>
      </c>
      <c r="B27" s="24">
        <f t="shared" si="2"/>
        <v>514</v>
      </c>
      <c r="C27" s="25">
        <v>6</v>
      </c>
      <c r="D27" s="26">
        <v>9</v>
      </c>
      <c r="E27" s="26">
        <v>9</v>
      </c>
      <c r="F27" s="26">
        <v>437</v>
      </c>
      <c r="G27" s="26">
        <v>33</v>
      </c>
      <c r="H27" s="26">
        <v>16</v>
      </c>
      <c r="I27" s="26">
        <v>0</v>
      </c>
      <c r="J27" s="26">
        <v>4</v>
      </c>
    </row>
    <row r="28" spans="1:10" ht="18.95" customHeight="1">
      <c r="A28" s="27" t="s">
        <v>46</v>
      </c>
      <c r="B28" s="24">
        <f t="shared" si="2"/>
        <v>14512</v>
      </c>
      <c r="C28" s="25">
        <v>259</v>
      </c>
      <c r="D28" s="26">
        <v>227</v>
      </c>
      <c r="E28" s="26">
        <v>1574</v>
      </c>
      <c r="F28" s="26">
        <v>10406</v>
      </c>
      <c r="G28" s="26">
        <v>1180</v>
      </c>
      <c r="H28" s="26">
        <v>462</v>
      </c>
      <c r="I28" s="26">
        <v>166</v>
      </c>
      <c r="J28" s="26">
        <v>238</v>
      </c>
    </row>
    <row r="29" spans="1:10" s="30" customFormat="1" ht="20.100000000000001" customHeight="1">
      <c r="A29" s="17" t="s">
        <v>47</v>
      </c>
      <c r="B29" s="18">
        <f>+B31+B45+B52</f>
        <v>156459</v>
      </c>
      <c r="C29" s="28">
        <f t="shared" ref="C29:J29" si="3">SUM(C31,C45,C52)</f>
        <v>4639</v>
      </c>
      <c r="D29" s="29">
        <f t="shared" si="3"/>
        <v>12743</v>
      </c>
      <c r="E29" s="29">
        <f t="shared" si="3"/>
        <v>24628</v>
      </c>
      <c r="F29" s="29">
        <f t="shared" si="3"/>
        <v>60042</v>
      </c>
      <c r="G29" s="29">
        <f t="shared" si="3"/>
        <v>29063</v>
      </c>
      <c r="H29" s="29">
        <f t="shared" si="3"/>
        <v>10057</v>
      </c>
      <c r="I29" s="29">
        <f t="shared" si="3"/>
        <v>4029</v>
      </c>
      <c r="J29" s="29">
        <f t="shared" si="3"/>
        <v>11258</v>
      </c>
    </row>
    <row r="30" spans="1:10" s="30" customFormat="1" ht="20.100000000000001" customHeight="1">
      <c r="A30" s="20" t="s">
        <v>48</v>
      </c>
      <c r="B30" s="21"/>
      <c r="C30" s="31"/>
      <c r="D30" s="22"/>
      <c r="E30" s="22"/>
      <c r="F30" s="22"/>
      <c r="G30" s="22"/>
      <c r="H30" s="22"/>
      <c r="I30" s="22"/>
      <c r="J30" s="32"/>
    </row>
    <row r="31" spans="1:10" s="30" customFormat="1" ht="20.100000000000001" customHeight="1">
      <c r="A31" s="33" t="s">
        <v>49</v>
      </c>
      <c r="B31" s="34">
        <f>SUM(B32,B39,B42)</f>
        <v>16116</v>
      </c>
      <c r="C31" s="34">
        <v>410</v>
      </c>
      <c r="D31" s="34">
        <v>759</v>
      </c>
      <c r="E31" s="34">
        <v>2294</v>
      </c>
      <c r="F31" s="34">
        <v>7705</v>
      </c>
      <c r="G31" s="34">
        <v>2780</v>
      </c>
      <c r="H31" s="34">
        <v>1027</v>
      </c>
      <c r="I31" s="34">
        <v>647</v>
      </c>
      <c r="J31" s="34">
        <v>494</v>
      </c>
    </row>
    <row r="32" spans="1:10" ht="18.95" customHeight="1">
      <c r="A32" s="35" t="s">
        <v>50</v>
      </c>
      <c r="B32" s="24">
        <f t="shared" ref="B32:B44" si="4">SUM(C32:J32)</f>
        <v>6012</v>
      </c>
      <c r="C32" s="24">
        <v>133</v>
      </c>
      <c r="D32" s="24">
        <v>236</v>
      </c>
      <c r="E32" s="24">
        <v>750</v>
      </c>
      <c r="F32" s="24">
        <v>2844</v>
      </c>
      <c r="G32" s="24">
        <v>1091</v>
      </c>
      <c r="H32" s="24">
        <v>304</v>
      </c>
      <c r="I32" s="24">
        <v>416</v>
      </c>
      <c r="J32" s="24">
        <v>238</v>
      </c>
    </row>
    <row r="33" spans="1:10" ht="18.95" customHeight="1">
      <c r="A33" s="35" t="s">
        <v>51</v>
      </c>
      <c r="B33" s="24">
        <f t="shared" si="4"/>
        <v>1231</v>
      </c>
      <c r="C33" s="24">
        <v>0</v>
      </c>
      <c r="D33" s="16">
        <v>9</v>
      </c>
      <c r="E33" s="16">
        <v>148</v>
      </c>
      <c r="F33" s="16">
        <v>889</v>
      </c>
      <c r="G33" s="16">
        <v>145</v>
      </c>
      <c r="H33" s="16">
        <v>0</v>
      </c>
      <c r="I33" s="16">
        <v>29</v>
      </c>
      <c r="J33" s="24">
        <v>11</v>
      </c>
    </row>
    <row r="34" spans="1:10" ht="18.95" customHeight="1">
      <c r="A34" s="35" t="s">
        <v>52</v>
      </c>
      <c r="B34" s="24">
        <f t="shared" si="4"/>
        <v>733</v>
      </c>
      <c r="C34" s="24">
        <v>63</v>
      </c>
      <c r="D34" s="16">
        <v>19</v>
      </c>
      <c r="E34" s="16">
        <v>92</v>
      </c>
      <c r="F34" s="16">
        <v>294</v>
      </c>
      <c r="G34" s="16">
        <v>167</v>
      </c>
      <c r="H34" s="16">
        <v>76</v>
      </c>
      <c r="I34" s="16">
        <v>0</v>
      </c>
      <c r="J34" s="24">
        <v>22</v>
      </c>
    </row>
    <row r="35" spans="1:10" ht="18.95" customHeight="1">
      <c r="A35" s="35" t="s">
        <v>53</v>
      </c>
      <c r="B35" s="24">
        <f t="shared" si="4"/>
        <v>823</v>
      </c>
      <c r="C35" s="24">
        <v>45</v>
      </c>
      <c r="D35" s="16">
        <v>49</v>
      </c>
      <c r="E35" s="16">
        <v>213</v>
      </c>
      <c r="F35" s="16">
        <v>219</v>
      </c>
      <c r="G35" s="16">
        <v>169</v>
      </c>
      <c r="H35" s="16">
        <v>56</v>
      </c>
      <c r="I35" s="16">
        <v>17</v>
      </c>
      <c r="J35" s="24">
        <v>55</v>
      </c>
    </row>
    <row r="36" spans="1:10" ht="18.95" customHeight="1">
      <c r="A36" s="35" t="s">
        <v>54</v>
      </c>
      <c r="B36" s="24">
        <f t="shared" si="4"/>
        <v>3095</v>
      </c>
      <c r="C36" s="24">
        <v>18</v>
      </c>
      <c r="D36" s="16">
        <v>75</v>
      </c>
      <c r="E36" s="16">
        <v>296</v>
      </c>
      <c r="F36" s="16">
        <v>1437</v>
      </c>
      <c r="G36" s="16">
        <v>588</v>
      </c>
      <c r="H36" s="16">
        <v>168</v>
      </c>
      <c r="I36" s="16">
        <v>365</v>
      </c>
      <c r="J36" s="24">
        <v>148</v>
      </c>
    </row>
    <row r="37" spans="1:10" ht="18.95" customHeight="1">
      <c r="A37" s="35" t="s">
        <v>55</v>
      </c>
      <c r="B37" s="24">
        <f t="shared" si="4"/>
        <v>0</v>
      </c>
      <c r="C37" s="24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24">
        <v>0</v>
      </c>
    </row>
    <row r="38" spans="1:10" ht="18.95" customHeight="1">
      <c r="A38" s="35" t="s">
        <v>56</v>
      </c>
      <c r="B38" s="24">
        <f t="shared" si="4"/>
        <v>130</v>
      </c>
      <c r="C38" s="24">
        <v>7</v>
      </c>
      <c r="D38" s="16">
        <v>84</v>
      </c>
      <c r="E38" s="16">
        <v>1</v>
      </c>
      <c r="F38" s="16">
        <v>5</v>
      </c>
      <c r="G38" s="16">
        <v>22</v>
      </c>
      <c r="H38" s="16">
        <v>4</v>
      </c>
      <c r="I38" s="16">
        <v>5</v>
      </c>
      <c r="J38" s="24">
        <v>2</v>
      </c>
    </row>
    <row r="39" spans="1:10" ht="18.95" customHeight="1">
      <c r="A39" s="27" t="s">
        <v>57</v>
      </c>
      <c r="B39" s="24">
        <f t="shared" si="4"/>
        <v>8995</v>
      </c>
      <c r="C39" s="24">
        <v>257</v>
      </c>
      <c r="D39" s="24">
        <v>482</v>
      </c>
      <c r="E39" s="24">
        <v>1421</v>
      </c>
      <c r="F39" s="24">
        <v>4323</v>
      </c>
      <c r="G39" s="24">
        <v>1418</v>
      </c>
      <c r="H39" s="24">
        <v>662</v>
      </c>
      <c r="I39" s="24">
        <v>206</v>
      </c>
      <c r="J39" s="24">
        <v>226</v>
      </c>
    </row>
    <row r="40" spans="1:10" ht="18.95" customHeight="1">
      <c r="A40" s="27" t="s">
        <v>58</v>
      </c>
      <c r="B40" s="24">
        <f t="shared" si="4"/>
        <v>8995</v>
      </c>
      <c r="C40" s="24">
        <v>257</v>
      </c>
      <c r="D40" s="16">
        <v>482</v>
      </c>
      <c r="E40" s="16">
        <v>1421</v>
      </c>
      <c r="F40" s="16">
        <v>4323</v>
      </c>
      <c r="G40" s="16">
        <v>1418</v>
      </c>
      <c r="H40" s="16">
        <v>662</v>
      </c>
      <c r="I40" s="16">
        <v>206</v>
      </c>
      <c r="J40" s="24">
        <v>226</v>
      </c>
    </row>
    <row r="41" spans="1:10" ht="18.95" customHeight="1">
      <c r="A41" s="27" t="s">
        <v>55</v>
      </c>
      <c r="B41" s="24">
        <f t="shared" si="4"/>
        <v>0</v>
      </c>
      <c r="C41" s="24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24">
        <v>0</v>
      </c>
    </row>
    <row r="42" spans="1:10" ht="18.95" customHeight="1">
      <c r="A42" s="27" t="s">
        <v>59</v>
      </c>
      <c r="B42" s="24">
        <f t="shared" si="4"/>
        <v>1109</v>
      </c>
      <c r="C42" s="24">
        <v>20</v>
      </c>
      <c r="D42" s="24">
        <v>41</v>
      </c>
      <c r="E42" s="24">
        <v>123</v>
      </c>
      <c r="F42" s="24">
        <v>538</v>
      </c>
      <c r="G42" s="24">
        <v>271</v>
      </c>
      <c r="H42" s="24">
        <v>61</v>
      </c>
      <c r="I42" s="24">
        <v>25</v>
      </c>
      <c r="J42" s="24">
        <v>30</v>
      </c>
    </row>
    <row r="43" spans="1:10" ht="18.95" customHeight="1">
      <c r="A43" s="27" t="s">
        <v>60</v>
      </c>
      <c r="B43" s="24">
        <f t="shared" si="4"/>
        <v>1109</v>
      </c>
      <c r="C43" s="24">
        <v>20</v>
      </c>
      <c r="D43" s="24">
        <v>41</v>
      </c>
      <c r="E43" s="24">
        <v>123</v>
      </c>
      <c r="F43" s="24">
        <v>538</v>
      </c>
      <c r="G43" s="24">
        <v>271</v>
      </c>
      <c r="H43" s="24">
        <v>61</v>
      </c>
      <c r="I43" s="24">
        <v>25</v>
      </c>
      <c r="J43" s="24">
        <v>30</v>
      </c>
    </row>
    <row r="44" spans="1:10" ht="18.95" customHeight="1">
      <c r="A44" s="27" t="s">
        <v>61</v>
      </c>
      <c r="B44" s="24">
        <f t="shared" si="4"/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</row>
    <row r="45" spans="1:10" s="30" customFormat="1" ht="20.100000000000001" customHeight="1">
      <c r="A45" s="36" t="s">
        <v>62</v>
      </c>
      <c r="B45" s="34">
        <f>SUM(B46,B49)</f>
        <v>140334</v>
      </c>
      <c r="C45" s="34">
        <v>4229</v>
      </c>
      <c r="D45" s="34">
        <v>11984</v>
      </c>
      <c r="E45" s="34">
        <v>22334</v>
      </c>
      <c r="F45" s="34">
        <v>52334</v>
      </c>
      <c r="G45" s="34">
        <v>26282</v>
      </c>
      <c r="H45" s="34">
        <v>9027</v>
      </c>
      <c r="I45" s="34">
        <v>3382</v>
      </c>
      <c r="J45" s="34">
        <v>10762</v>
      </c>
    </row>
    <row r="46" spans="1:10" ht="18.95" customHeight="1">
      <c r="A46" s="35" t="s">
        <v>63</v>
      </c>
      <c r="B46" s="24">
        <f t="shared" ref="B46:B52" si="5">SUM(C46:J46)</f>
        <v>54704</v>
      </c>
      <c r="C46" s="24">
        <v>1083</v>
      </c>
      <c r="D46" s="24">
        <v>2018</v>
      </c>
      <c r="E46" s="24">
        <v>8749</v>
      </c>
      <c r="F46" s="24">
        <v>24902</v>
      </c>
      <c r="G46" s="24">
        <v>13747</v>
      </c>
      <c r="H46" s="24">
        <v>2137</v>
      </c>
      <c r="I46" s="24">
        <v>494</v>
      </c>
      <c r="J46" s="24">
        <v>1574</v>
      </c>
    </row>
    <row r="47" spans="1:10" ht="18.95" customHeight="1">
      <c r="A47" s="27" t="s">
        <v>58</v>
      </c>
      <c r="B47" s="24">
        <f t="shared" si="5"/>
        <v>54704</v>
      </c>
      <c r="C47" s="24">
        <v>1083</v>
      </c>
      <c r="D47" s="16">
        <v>2018</v>
      </c>
      <c r="E47" s="16">
        <v>8749</v>
      </c>
      <c r="F47" s="16">
        <v>24902</v>
      </c>
      <c r="G47" s="16">
        <v>13747</v>
      </c>
      <c r="H47" s="16">
        <v>2137</v>
      </c>
      <c r="I47" s="16">
        <v>494</v>
      </c>
      <c r="J47" s="24">
        <v>1574</v>
      </c>
    </row>
    <row r="48" spans="1:10" ht="18.95" customHeight="1">
      <c r="A48" s="27" t="s">
        <v>55</v>
      </c>
      <c r="B48" s="24">
        <f t="shared" si="5"/>
        <v>0</v>
      </c>
      <c r="C48" s="24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4">
        <v>0</v>
      </c>
    </row>
    <row r="49" spans="1:10" ht="18.95" customHeight="1">
      <c r="A49" s="27" t="s">
        <v>64</v>
      </c>
      <c r="B49" s="24">
        <f t="shared" si="5"/>
        <v>85630</v>
      </c>
      <c r="C49" s="24">
        <v>3146</v>
      </c>
      <c r="D49" s="24">
        <v>9966</v>
      </c>
      <c r="E49" s="24">
        <v>13585</v>
      </c>
      <c r="F49" s="24">
        <v>27432</v>
      </c>
      <c r="G49" s="24">
        <v>12535</v>
      </c>
      <c r="H49" s="24">
        <v>6890</v>
      </c>
      <c r="I49" s="24">
        <v>2888</v>
      </c>
      <c r="J49" s="24">
        <v>9188</v>
      </c>
    </row>
    <row r="50" spans="1:10" ht="18.95" customHeight="1">
      <c r="A50" s="27" t="s">
        <v>60</v>
      </c>
      <c r="B50" s="24">
        <f t="shared" si="5"/>
        <v>85630</v>
      </c>
      <c r="C50" s="24">
        <v>3146</v>
      </c>
      <c r="D50" s="16">
        <v>9966</v>
      </c>
      <c r="E50" s="16">
        <v>13585</v>
      </c>
      <c r="F50" s="16">
        <v>27432</v>
      </c>
      <c r="G50" s="16">
        <v>12535</v>
      </c>
      <c r="H50" s="16">
        <v>6890</v>
      </c>
      <c r="I50" s="16">
        <v>2888</v>
      </c>
      <c r="J50" s="24">
        <v>9188</v>
      </c>
    </row>
    <row r="51" spans="1:10" ht="18.95" customHeight="1">
      <c r="A51" s="27" t="s">
        <v>61</v>
      </c>
      <c r="B51" s="24">
        <f t="shared" si="5"/>
        <v>0</v>
      </c>
      <c r="C51" s="24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24">
        <v>0</v>
      </c>
    </row>
    <row r="52" spans="1:10" s="30" customFormat="1">
      <c r="A52" s="37" t="s">
        <v>65</v>
      </c>
      <c r="B52" s="38">
        <f t="shared" si="5"/>
        <v>9</v>
      </c>
      <c r="C52" s="38">
        <v>0</v>
      </c>
      <c r="D52" s="39">
        <v>0</v>
      </c>
      <c r="E52" s="39">
        <v>0</v>
      </c>
      <c r="F52" s="39">
        <v>3</v>
      </c>
      <c r="G52" s="39">
        <v>1</v>
      </c>
      <c r="H52" s="39">
        <v>3</v>
      </c>
      <c r="I52" s="39">
        <v>0</v>
      </c>
      <c r="J52" s="38">
        <v>2</v>
      </c>
    </row>
    <row r="53" spans="1:10">
      <c r="A53" s="40" t="s">
        <v>66</v>
      </c>
    </row>
    <row r="54" spans="1:10">
      <c r="A54" s="41"/>
    </row>
  </sheetData>
  <printOptions verticalCentered="1"/>
  <pageMargins left="0.78740157480314965" right="0.78740157480314965" top="0.15748031496062992" bottom="0.15748031496062992" header="0.15748031496062992" footer="0.15748031496062992"/>
  <pageSetup paperSize="9" scale="8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ภาคตะวันออก</vt:lpstr>
      <vt:lpstr>ภาคตะวันออก!Print_Titles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2021-03-18T12:41:14Z</dcterms:created>
  <dcterms:modified xsi:type="dcterms:W3CDTF">2021-03-18T12:41:36Z</dcterms:modified>
</cp:coreProperties>
</file>